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L:\Rates &amp; FX\DPP\Swaps\"/>
    </mc:Choice>
  </mc:AlternateContent>
  <xr:revisionPtr revIDLastSave="0" documentId="13_ncr:1_{99B18295-930A-44D3-869D-1208C6758856}" xr6:coauthVersionLast="40" xr6:coauthVersionMax="40" xr10:uidLastSave="{00000000-0000-0000-0000-000000000000}"/>
  <bookViews>
    <workbookView xWindow="0" yWindow="0" windowWidth="21570" windowHeight="7920" activeTab="5" xr2:uid="{00000000-000D-0000-FFFF-FFFF00000000}"/>
  </bookViews>
  <sheets>
    <sheet name="CARY_CLP_OWN" sheetId="9" r:id="rId1"/>
    <sheet name="OWN_Curve" sheetId="8" r:id="rId2"/>
    <sheet name="BBG_UF" sheetId="2" r:id="rId3"/>
    <sheet name="BBG_CLP" sheetId="4" r:id="rId4"/>
    <sheet name="SWAP_CLP" sheetId="7" r:id="rId5"/>
    <sheet name="CARY_UF" sheetId="3" r:id="rId6"/>
    <sheet name="CARY_CLP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2" l="1"/>
  <c r="E30" i="2"/>
  <c r="E31" i="2"/>
  <c r="E32" i="2"/>
  <c r="C31" i="2"/>
  <c r="C32" i="2"/>
  <c r="C3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A2" i="4"/>
  <c r="O930" i="9" l="1"/>
  <c r="J930" i="9"/>
  <c r="E930" i="9"/>
  <c r="O929" i="9"/>
  <c r="J929" i="9"/>
  <c r="E929" i="9"/>
  <c r="O928" i="9"/>
  <c r="J928" i="9"/>
  <c r="E928" i="9"/>
  <c r="O927" i="9"/>
  <c r="J927" i="9"/>
  <c r="E927" i="9"/>
  <c r="O926" i="9"/>
  <c r="J926" i="9"/>
  <c r="E926" i="9"/>
  <c r="O925" i="9"/>
  <c r="J925" i="9"/>
  <c r="E925" i="9"/>
  <c r="O924" i="9"/>
  <c r="J924" i="9"/>
  <c r="E924" i="9"/>
  <c r="O923" i="9"/>
  <c r="J923" i="9"/>
  <c r="E923" i="9"/>
  <c r="O922" i="9"/>
  <c r="J922" i="9"/>
  <c r="E922" i="9"/>
  <c r="O921" i="9"/>
  <c r="J921" i="9"/>
  <c r="E921" i="9"/>
  <c r="O920" i="9"/>
  <c r="J920" i="9"/>
  <c r="E920" i="9"/>
  <c r="O919" i="9"/>
  <c r="J919" i="9"/>
  <c r="E919" i="9"/>
  <c r="O918" i="9"/>
  <c r="J918" i="9"/>
  <c r="E918" i="9"/>
  <c r="O917" i="9"/>
  <c r="J917" i="9"/>
  <c r="E917" i="9"/>
  <c r="O916" i="9"/>
  <c r="J916" i="9"/>
  <c r="E916" i="9"/>
  <c r="O915" i="9"/>
  <c r="J915" i="9"/>
  <c r="E915" i="9"/>
  <c r="O914" i="9"/>
  <c r="J914" i="9"/>
  <c r="E914" i="9"/>
  <c r="O913" i="9"/>
  <c r="J913" i="9"/>
  <c r="E913" i="9"/>
  <c r="O912" i="9"/>
  <c r="J912" i="9"/>
  <c r="E912" i="9"/>
  <c r="O911" i="9"/>
  <c r="J911" i="9"/>
  <c r="E911" i="9"/>
  <c r="O910" i="9"/>
  <c r="J910" i="9"/>
  <c r="E910" i="9"/>
  <c r="O909" i="9"/>
  <c r="J909" i="9"/>
  <c r="E909" i="9"/>
  <c r="O908" i="9"/>
  <c r="J908" i="9"/>
  <c r="E908" i="9"/>
  <c r="O907" i="9"/>
  <c r="J907" i="9"/>
  <c r="E907" i="9"/>
  <c r="O906" i="9"/>
  <c r="J906" i="9"/>
  <c r="E906" i="9"/>
  <c r="O905" i="9"/>
  <c r="J905" i="9"/>
  <c r="E905" i="9"/>
  <c r="O904" i="9"/>
  <c r="J904" i="9"/>
  <c r="E904" i="9"/>
  <c r="O903" i="9"/>
  <c r="J903" i="9"/>
  <c r="E903" i="9"/>
  <c r="O902" i="9"/>
  <c r="J902" i="9"/>
  <c r="E902" i="9"/>
  <c r="O901" i="9"/>
  <c r="J901" i="9"/>
  <c r="E901" i="9"/>
  <c r="O900" i="9"/>
  <c r="J900" i="9"/>
  <c r="E900" i="9"/>
  <c r="O899" i="9"/>
  <c r="J899" i="9"/>
  <c r="E899" i="9"/>
  <c r="O898" i="9"/>
  <c r="J898" i="9"/>
  <c r="E898" i="9"/>
  <c r="O897" i="9"/>
  <c r="J897" i="9"/>
  <c r="E897" i="9"/>
  <c r="O896" i="9"/>
  <c r="J896" i="9"/>
  <c r="E896" i="9"/>
  <c r="O895" i="9"/>
  <c r="J895" i="9"/>
  <c r="E895" i="9"/>
  <c r="O894" i="9"/>
  <c r="J894" i="9"/>
  <c r="E894" i="9"/>
  <c r="O893" i="9"/>
  <c r="J893" i="9"/>
  <c r="E893" i="9"/>
  <c r="O892" i="9"/>
  <c r="J892" i="9"/>
  <c r="E892" i="9"/>
  <c r="O891" i="9"/>
  <c r="J891" i="9"/>
  <c r="E891" i="9"/>
  <c r="O890" i="9"/>
  <c r="J890" i="9"/>
  <c r="E890" i="9"/>
  <c r="O889" i="9"/>
  <c r="J889" i="9"/>
  <c r="E889" i="9"/>
  <c r="O888" i="9"/>
  <c r="J888" i="9"/>
  <c r="E888" i="9"/>
  <c r="O887" i="9"/>
  <c r="J887" i="9"/>
  <c r="E887" i="9"/>
  <c r="O886" i="9"/>
  <c r="J886" i="9"/>
  <c r="E886" i="9"/>
  <c r="O885" i="9"/>
  <c r="J885" i="9"/>
  <c r="E885" i="9"/>
  <c r="O884" i="9"/>
  <c r="J884" i="9"/>
  <c r="E884" i="9"/>
  <c r="O883" i="9"/>
  <c r="J883" i="9"/>
  <c r="E883" i="9"/>
  <c r="O882" i="9"/>
  <c r="J882" i="9"/>
  <c r="E882" i="9"/>
  <c r="O881" i="9"/>
  <c r="J881" i="9"/>
  <c r="E881" i="9"/>
  <c r="O880" i="9"/>
  <c r="J880" i="9"/>
  <c r="E880" i="9"/>
  <c r="O879" i="9"/>
  <c r="J879" i="9"/>
  <c r="E879" i="9"/>
  <c r="O878" i="9"/>
  <c r="J878" i="9"/>
  <c r="E878" i="9"/>
  <c r="O877" i="9"/>
  <c r="J877" i="9"/>
  <c r="E877" i="9"/>
  <c r="O876" i="9"/>
  <c r="J876" i="9"/>
  <c r="E876" i="9"/>
  <c r="O875" i="9"/>
  <c r="J875" i="9"/>
  <c r="E875" i="9"/>
  <c r="O874" i="9"/>
  <c r="J874" i="9"/>
  <c r="E874" i="9"/>
  <c r="O873" i="9"/>
  <c r="J873" i="9"/>
  <c r="E873" i="9"/>
  <c r="O872" i="9"/>
  <c r="J872" i="9"/>
  <c r="E872" i="9"/>
  <c r="O871" i="9"/>
  <c r="J871" i="9"/>
  <c r="E871" i="9"/>
  <c r="O870" i="9"/>
  <c r="J870" i="9"/>
  <c r="E870" i="9"/>
  <c r="O869" i="9"/>
  <c r="J869" i="9"/>
  <c r="E869" i="9"/>
  <c r="O868" i="9"/>
  <c r="J868" i="9"/>
  <c r="E868" i="9"/>
  <c r="O867" i="9"/>
  <c r="J867" i="9"/>
  <c r="E867" i="9"/>
  <c r="O866" i="9"/>
  <c r="J866" i="9"/>
  <c r="E866" i="9"/>
  <c r="O865" i="9"/>
  <c r="J865" i="9"/>
  <c r="E865" i="9"/>
  <c r="O864" i="9"/>
  <c r="J864" i="9"/>
  <c r="E864" i="9"/>
  <c r="O863" i="9"/>
  <c r="J863" i="9"/>
  <c r="E863" i="9"/>
  <c r="O862" i="9"/>
  <c r="J862" i="9"/>
  <c r="E862" i="9"/>
  <c r="O861" i="9"/>
  <c r="J861" i="9"/>
  <c r="E861" i="9"/>
  <c r="O860" i="9"/>
  <c r="J860" i="9"/>
  <c r="E860" i="9"/>
  <c r="O859" i="9"/>
  <c r="J859" i="9"/>
  <c r="E859" i="9"/>
  <c r="O858" i="9"/>
  <c r="J858" i="9"/>
  <c r="E858" i="9"/>
  <c r="O857" i="9"/>
  <c r="J857" i="9"/>
  <c r="E857" i="9"/>
  <c r="O856" i="9"/>
  <c r="J856" i="9"/>
  <c r="E856" i="9"/>
  <c r="O855" i="9"/>
  <c r="J855" i="9"/>
  <c r="E855" i="9"/>
  <c r="O854" i="9"/>
  <c r="J854" i="9"/>
  <c r="E854" i="9"/>
  <c r="O853" i="9"/>
  <c r="J853" i="9"/>
  <c r="E853" i="9"/>
  <c r="O852" i="9"/>
  <c r="J852" i="9"/>
  <c r="E852" i="9"/>
  <c r="O851" i="9"/>
  <c r="J851" i="9"/>
  <c r="E851" i="9"/>
  <c r="O850" i="9"/>
  <c r="J850" i="9"/>
  <c r="E850" i="9"/>
  <c r="O849" i="9"/>
  <c r="J849" i="9"/>
  <c r="E849" i="9"/>
  <c r="O848" i="9"/>
  <c r="J848" i="9"/>
  <c r="E848" i="9"/>
  <c r="O847" i="9"/>
  <c r="J847" i="9"/>
  <c r="E847" i="9"/>
  <c r="O846" i="9"/>
  <c r="J846" i="9"/>
  <c r="E846" i="9"/>
  <c r="O845" i="9"/>
  <c r="J845" i="9"/>
  <c r="E845" i="9"/>
  <c r="O844" i="9"/>
  <c r="J844" i="9"/>
  <c r="E844" i="9"/>
  <c r="O843" i="9"/>
  <c r="J843" i="9"/>
  <c r="E843" i="9"/>
  <c r="O842" i="9"/>
  <c r="J842" i="9"/>
  <c r="E842" i="9"/>
  <c r="O841" i="9"/>
  <c r="J841" i="9"/>
  <c r="E841" i="9"/>
  <c r="O840" i="9"/>
  <c r="J840" i="9"/>
  <c r="E840" i="9"/>
  <c r="O839" i="9"/>
  <c r="J839" i="9"/>
  <c r="E839" i="9"/>
  <c r="O838" i="9"/>
  <c r="J838" i="9"/>
  <c r="E838" i="9"/>
  <c r="O837" i="9"/>
  <c r="J837" i="9"/>
  <c r="E837" i="9"/>
  <c r="O836" i="9"/>
  <c r="J836" i="9"/>
  <c r="E836" i="9"/>
  <c r="O835" i="9"/>
  <c r="J835" i="9"/>
  <c r="E835" i="9"/>
  <c r="O834" i="9"/>
  <c r="J834" i="9"/>
  <c r="E834" i="9"/>
  <c r="O833" i="9"/>
  <c r="J833" i="9"/>
  <c r="E833" i="9"/>
  <c r="O832" i="9"/>
  <c r="J832" i="9"/>
  <c r="E832" i="9"/>
  <c r="O831" i="9"/>
  <c r="J831" i="9"/>
  <c r="E831" i="9"/>
  <c r="O830" i="9"/>
  <c r="J830" i="9"/>
  <c r="E830" i="9"/>
  <c r="O829" i="9"/>
  <c r="J829" i="9"/>
  <c r="E829" i="9"/>
  <c r="O828" i="9"/>
  <c r="J828" i="9"/>
  <c r="E828" i="9"/>
  <c r="O827" i="9"/>
  <c r="J827" i="9"/>
  <c r="E827" i="9"/>
  <c r="O826" i="9"/>
  <c r="J826" i="9"/>
  <c r="E826" i="9"/>
  <c r="O825" i="9"/>
  <c r="J825" i="9"/>
  <c r="E825" i="9"/>
  <c r="O824" i="9"/>
  <c r="J824" i="9"/>
  <c r="E824" i="9"/>
  <c r="O823" i="9"/>
  <c r="J823" i="9"/>
  <c r="E823" i="9"/>
  <c r="O822" i="9"/>
  <c r="J822" i="9"/>
  <c r="E822" i="9"/>
  <c r="O821" i="9"/>
  <c r="J821" i="9"/>
  <c r="E821" i="9"/>
  <c r="O820" i="9"/>
  <c r="J820" i="9"/>
  <c r="E820" i="9"/>
  <c r="O819" i="9"/>
  <c r="J819" i="9"/>
  <c r="E819" i="9"/>
  <c r="O818" i="9"/>
  <c r="J818" i="9"/>
  <c r="E818" i="9"/>
  <c r="O817" i="9"/>
  <c r="J817" i="9"/>
  <c r="E817" i="9"/>
  <c r="O816" i="9"/>
  <c r="J816" i="9"/>
  <c r="E816" i="9"/>
  <c r="O815" i="9"/>
  <c r="J815" i="9"/>
  <c r="E815" i="9"/>
  <c r="O814" i="9"/>
  <c r="J814" i="9"/>
  <c r="E814" i="9"/>
  <c r="O813" i="9"/>
  <c r="J813" i="9"/>
  <c r="E813" i="9"/>
  <c r="O812" i="9"/>
  <c r="J812" i="9"/>
  <c r="E812" i="9"/>
  <c r="O811" i="9"/>
  <c r="J811" i="9"/>
  <c r="E811" i="9"/>
  <c r="O810" i="9"/>
  <c r="J810" i="9"/>
  <c r="E810" i="9"/>
  <c r="O809" i="9"/>
  <c r="J809" i="9"/>
  <c r="E809" i="9"/>
  <c r="O808" i="9"/>
  <c r="J808" i="9"/>
  <c r="E808" i="9"/>
  <c r="O807" i="9"/>
  <c r="J807" i="9"/>
  <c r="E807" i="9"/>
  <c r="O806" i="9"/>
  <c r="J806" i="9"/>
  <c r="E806" i="9"/>
  <c r="O805" i="9"/>
  <c r="J805" i="9"/>
  <c r="E805" i="9"/>
  <c r="O804" i="9"/>
  <c r="J804" i="9"/>
  <c r="E804" i="9"/>
  <c r="O803" i="9"/>
  <c r="J803" i="9"/>
  <c r="E803" i="9"/>
  <c r="O802" i="9"/>
  <c r="J802" i="9"/>
  <c r="E802" i="9"/>
  <c r="O801" i="9"/>
  <c r="J801" i="9"/>
  <c r="E801" i="9"/>
  <c r="O800" i="9"/>
  <c r="J800" i="9"/>
  <c r="E800" i="9"/>
  <c r="O799" i="9"/>
  <c r="J799" i="9"/>
  <c r="E799" i="9"/>
  <c r="O798" i="9"/>
  <c r="J798" i="9"/>
  <c r="E798" i="9"/>
  <c r="O797" i="9"/>
  <c r="J797" i="9"/>
  <c r="E797" i="9"/>
  <c r="O796" i="9"/>
  <c r="J796" i="9"/>
  <c r="E796" i="9"/>
  <c r="O795" i="9"/>
  <c r="J795" i="9"/>
  <c r="E795" i="9"/>
  <c r="O794" i="9"/>
  <c r="J794" i="9"/>
  <c r="E794" i="9"/>
  <c r="O793" i="9"/>
  <c r="J793" i="9"/>
  <c r="E793" i="9"/>
  <c r="O792" i="9"/>
  <c r="J792" i="9"/>
  <c r="E792" i="9"/>
  <c r="O791" i="9"/>
  <c r="J791" i="9"/>
  <c r="E791" i="9"/>
  <c r="O790" i="9"/>
  <c r="J790" i="9"/>
  <c r="E790" i="9"/>
  <c r="O789" i="9"/>
  <c r="J789" i="9"/>
  <c r="E789" i="9"/>
  <c r="O788" i="9"/>
  <c r="J788" i="9"/>
  <c r="E788" i="9"/>
  <c r="O787" i="9"/>
  <c r="J787" i="9"/>
  <c r="E787" i="9"/>
  <c r="O786" i="9"/>
  <c r="J786" i="9"/>
  <c r="E786" i="9"/>
  <c r="O785" i="9"/>
  <c r="J785" i="9"/>
  <c r="E785" i="9"/>
  <c r="O784" i="9"/>
  <c r="J784" i="9"/>
  <c r="E784" i="9"/>
  <c r="O783" i="9"/>
  <c r="J783" i="9"/>
  <c r="E783" i="9"/>
  <c r="O782" i="9"/>
  <c r="J782" i="9"/>
  <c r="E782" i="9"/>
  <c r="O781" i="9"/>
  <c r="J781" i="9"/>
  <c r="E781" i="9"/>
  <c r="O780" i="9"/>
  <c r="J780" i="9"/>
  <c r="E780" i="9"/>
  <c r="O779" i="9"/>
  <c r="J779" i="9"/>
  <c r="E779" i="9"/>
  <c r="O778" i="9"/>
  <c r="J778" i="9"/>
  <c r="E778" i="9"/>
  <c r="O777" i="9"/>
  <c r="J777" i="9"/>
  <c r="E777" i="9"/>
  <c r="O776" i="9"/>
  <c r="J776" i="9"/>
  <c r="E776" i="9"/>
  <c r="O775" i="9"/>
  <c r="J775" i="9"/>
  <c r="E775" i="9"/>
  <c r="O774" i="9"/>
  <c r="J774" i="9"/>
  <c r="E774" i="9"/>
  <c r="O773" i="9"/>
  <c r="J773" i="9"/>
  <c r="E773" i="9"/>
  <c r="O772" i="9"/>
  <c r="J772" i="9"/>
  <c r="E772" i="9"/>
  <c r="O771" i="9"/>
  <c r="J771" i="9"/>
  <c r="E771" i="9"/>
  <c r="O770" i="9"/>
  <c r="J770" i="9"/>
  <c r="E770" i="9"/>
  <c r="O769" i="9"/>
  <c r="J769" i="9"/>
  <c r="E769" i="9"/>
  <c r="O768" i="9"/>
  <c r="J768" i="9"/>
  <c r="E768" i="9"/>
  <c r="O767" i="9"/>
  <c r="J767" i="9"/>
  <c r="E767" i="9"/>
  <c r="O766" i="9"/>
  <c r="J766" i="9"/>
  <c r="E766" i="9"/>
  <c r="O765" i="9"/>
  <c r="J765" i="9"/>
  <c r="E765" i="9"/>
  <c r="O764" i="9"/>
  <c r="J764" i="9"/>
  <c r="E764" i="9"/>
  <c r="O763" i="9"/>
  <c r="J763" i="9"/>
  <c r="E763" i="9"/>
  <c r="O762" i="9"/>
  <c r="J762" i="9"/>
  <c r="E762" i="9"/>
  <c r="O761" i="9"/>
  <c r="J761" i="9"/>
  <c r="E761" i="9"/>
  <c r="O760" i="9"/>
  <c r="J760" i="9"/>
  <c r="E760" i="9"/>
  <c r="O759" i="9"/>
  <c r="J759" i="9"/>
  <c r="E759" i="9"/>
  <c r="O758" i="9"/>
  <c r="J758" i="9"/>
  <c r="E758" i="9"/>
  <c r="O757" i="9"/>
  <c r="J757" i="9"/>
  <c r="E757" i="9"/>
  <c r="O756" i="9"/>
  <c r="J756" i="9"/>
  <c r="E756" i="9"/>
  <c r="O755" i="9"/>
  <c r="J755" i="9"/>
  <c r="E755" i="9"/>
  <c r="O754" i="9"/>
  <c r="J754" i="9"/>
  <c r="E754" i="9"/>
  <c r="O753" i="9"/>
  <c r="J753" i="9"/>
  <c r="E753" i="9"/>
  <c r="O752" i="9"/>
  <c r="J752" i="9"/>
  <c r="E752" i="9"/>
  <c r="O751" i="9"/>
  <c r="J751" i="9"/>
  <c r="E751" i="9"/>
  <c r="O750" i="9"/>
  <c r="J750" i="9"/>
  <c r="E750" i="9"/>
  <c r="O749" i="9"/>
  <c r="J749" i="9"/>
  <c r="E749" i="9"/>
  <c r="O748" i="9"/>
  <c r="J748" i="9"/>
  <c r="E748" i="9"/>
  <c r="O747" i="9"/>
  <c r="J747" i="9"/>
  <c r="E747" i="9"/>
  <c r="O746" i="9"/>
  <c r="J746" i="9"/>
  <c r="E746" i="9"/>
  <c r="O745" i="9"/>
  <c r="J745" i="9"/>
  <c r="E745" i="9"/>
  <c r="O744" i="9"/>
  <c r="J744" i="9"/>
  <c r="E744" i="9"/>
  <c r="O743" i="9"/>
  <c r="J743" i="9"/>
  <c r="E743" i="9"/>
  <c r="O742" i="9"/>
  <c r="J742" i="9"/>
  <c r="E742" i="9"/>
  <c r="O741" i="9"/>
  <c r="J741" i="9"/>
  <c r="E741" i="9"/>
  <c r="O740" i="9"/>
  <c r="J740" i="9"/>
  <c r="E740" i="9"/>
  <c r="O739" i="9"/>
  <c r="J739" i="9"/>
  <c r="E739" i="9"/>
  <c r="O738" i="9"/>
  <c r="J738" i="9"/>
  <c r="E738" i="9"/>
  <c r="O737" i="9"/>
  <c r="J737" i="9"/>
  <c r="E737" i="9"/>
  <c r="O736" i="9"/>
  <c r="J736" i="9"/>
  <c r="E736" i="9"/>
  <c r="O735" i="9"/>
  <c r="J735" i="9"/>
  <c r="E735" i="9"/>
  <c r="O734" i="9"/>
  <c r="J734" i="9"/>
  <c r="E734" i="9"/>
  <c r="O733" i="9"/>
  <c r="J733" i="9"/>
  <c r="E733" i="9"/>
  <c r="O732" i="9"/>
  <c r="J732" i="9"/>
  <c r="E732" i="9"/>
  <c r="O731" i="9"/>
  <c r="J731" i="9"/>
  <c r="E731" i="9"/>
  <c r="O730" i="9"/>
  <c r="J730" i="9"/>
  <c r="E730" i="9"/>
  <c r="O729" i="9"/>
  <c r="J729" i="9"/>
  <c r="E729" i="9"/>
  <c r="O728" i="9"/>
  <c r="J728" i="9"/>
  <c r="E728" i="9"/>
  <c r="O727" i="9"/>
  <c r="J727" i="9"/>
  <c r="E727" i="9"/>
  <c r="O726" i="9"/>
  <c r="J726" i="9"/>
  <c r="E726" i="9"/>
  <c r="O725" i="9"/>
  <c r="J725" i="9"/>
  <c r="E725" i="9"/>
  <c r="O724" i="9"/>
  <c r="J724" i="9"/>
  <c r="E724" i="9"/>
  <c r="O723" i="9"/>
  <c r="J723" i="9"/>
  <c r="E723" i="9"/>
  <c r="O722" i="9"/>
  <c r="J722" i="9"/>
  <c r="E722" i="9"/>
  <c r="O721" i="9"/>
  <c r="J721" i="9"/>
  <c r="E721" i="9"/>
  <c r="O720" i="9"/>
  <c r="J720" i="9"/>
  <c r="E720" i="9"/>
  <c r="O719" i="9"/>
  <c r="J719" i="9"/>
  <c r="E719" i="9"/>
  <c r="O718" i="9"/>
  <c r="J718" i="9"/>
  <c r="E718" i="9"/>
  <c r="O717" i="9"/>
  <c r="J717" i="9"/>
  <c r="E717" i="9"/>
  <c r="O716" i="9"/>
  <c r="J716" i="9"/>
  <c r="E716" i="9"/>
  <c r="O715" i="9"/>
  <c r="J715" i="9"/>
  <c r="E715" i="9"/>
  <c r="O714" i="9"/>
  <c r="J714" i="9"/>
  <c r="E714" i="9"/>
  <c r="O713" i="9"/>
  <c r="J713" i="9"/>
  <c r="E713" i="9"/>
  <c r="O712" i="9"/>
  <c r="J712" i="9"/>
  <c r="E712" i="9"/>
  <c r="O711" i="9"/>
  <c r="J711" i="9"/>
  <c r="E711" i="9"/>
  <c r="O710" i="9"/>
  <c r="J710" i="9"/>
  <c r="E710" i="9"/>
  <c r="O709" i="9"/>
  <c r="J709" i="9"/>
  <c r="E709" i="9"/>
  <c r="O708" i="9"/>
  <c r="J708" i="9"/>
  <c r="E708" i="9"/>
  <c r="O707" i="9"/>
  <c r="J707" i="9"/>
  <c r="E707" i="9"/>
  <c r="O706" i="9"/>
  <c r="J706" i="9"/>
  <c r="E706" i="9"/>
  <c r="O705" i="9"/>
  <c r="J705" i="9"/>
  <c r="E705" i="9"/>
  <c r="O704" i="9"/>
  <c r="J704" i="9"/>
  <c r="E704" i="9"/>
  <c r="O703" i="9"/>
  <c r="J703" i="9"/>
  <c r="E703" i="9"/>
  <c r="O702" i="9"/>
  <c r="J702" i="9"/>
  <c r="E702" i="9"/>
  <c r="O701" i="9"/>
  <c r="J701" i="9"/>
  <c r="E701" i="9"/>
  <c r="O700" i="9"/>
  <c r="J700" i="9"/>
  <c r="E700" i="9"/>
  <c r="O699" i="9"/>
  <c r="J699" i="9"/>
  <c r="E699" i="9"/>
  <c r="O698" i="9"/>
  <c r="J698" i="9"/>
  <c r="E698" i="9"/>
  <c r="O697" i="9"/>
  <c r="J697" i="9"/>
  <c r="E697" i="9"/>
  <c r="O696" i="9"/>
  <c r="J696" i="9"/>
  <c r="E696" i="9"/>
  <c r="O695" i="9"/>
  <c r="J695" i="9"/>
  <c r="E695" i="9"/>
  <c r="O694" i="9"/>
  <c r="J694" i="9"/>
  <c r="E694" i="9"/>
  <c r="O693" i="9"/>
  <c r="J693" i="9"/>
  <c r="E693" i="9"/>
  <c r="O692" i="9"/>
  <c r="J692" i="9"/>
  <c r="E692" i="9"/>
  <c r="O691" i="9"/>
  <c r="J691" i="9"/>
  <c r="E691" i="9"/>
  <c r="O690" i="9"/>
  <c r="J690" i="9"/>
  <c r="E690" i="9"/>
  <c r="O689" i="9"/>
  <c r="J689" i="9"/>
  <c r="E689" i="9"/>
  <c r="O688" i="9"/>
  <c r="J688" i="9"/>
  <c r="E688" i="9"/>
  <c r="O687" i="9"/>
  <c r="J687" i="9"/>
  <c r="E687" i="9"/>
  <c r="O686" i="9"/>
  <c r="J686" i="9"/>
  <c r="E686" i="9"/>
  <c r="O685" i="9"/>
  <c r="J685" i="9"/>
  <c r="E685" i="9"/>
  <c r="O684" i="9"/>
  <c r="J684" i="9"/>
  <c r="E684" i="9"/>
  <c r="O683" i="9"/>
  <c r="J683" i="9"/>
  <c r="E683" i="9"/>
  <c r="O682" i="9"/>
  <c r="J682" i="9"/>
  <c r="E682" i="9"/>
  <c r="O681" i="9"/>
  <c r="J681" i="9"/>
  <c r="E681" i="9"/>
  <c r="O680" i="9"/>
  <c r="J680" i="9"/>
  <c r="E680" i="9"/>
  <c r="O679" i="9"/>
  <c r="J679" i="9"/>
  <c r="E679" i="9"/>
  <c r="O678" i="9"/>
  <c r="J678" i="9"/>
  <c r="E678" i="9"/>
  <c r="O677" i="9"/>
  <c r="J677" i="9"/>
  <c r="E677" i="9"/>
  <c r="O676" i="9"/>
  <c r="J676" i="9"/>
  <c r="E676" i="9"/>
  <c r="O675" i="9"/>
  <c r="J675" i="9"/>
  <c r="E675" i="9"/>
  <c r="O674" i="9"/>
  <c r="J674" i="9"/>
  <c r="E674" i="9"/>
  <c r="O673" i="9"/>
  <c r="J673" i="9"/>
  <c r="E673" i="9"/>
  <c r="O672" i="9"/>
  <c r="J672" i="9"/>
  <c r="E672" i="9"/>
  <c r="O671" i="9"/>
  <c r="J671" i="9"/>
  <c r="E671" i="9"/>
  <c r="O670" i="9"/>
  <c r="J670" i="9"/>
  <c r="E670" i="9"/>
  <c r="O669" i="9"/>
  <c r="J669" i="9"/>
  <c r="E669" i="9"/>
  <c r="O668" i="9"/>
  <c r="J668" i="9"/>
  <c r="E668" i="9"/>
  <c r="O667" i="9"/>
  <c r="J667" i="9"/>
  <c r="E667" i="9"/>
  <c r="O666" i="9"/>
  <c r="J666" i="9"/>
  <c r="E666" i="9"/>
  <c r="O665" i="9"/>
  <c r="J665" i="9"/>
  <c r="E665" i="9"/>
  <c r="O664" i="9"/>
  <c r="J664" i="9"/>
  <c r="E664" i="9"/>
  <c r="O663" i="9"/>
  <c r="J663" i="9"/>
  <c r="E663" i="9"/>
  <c r="O662" i="9"/>
  <c r="J662" i="9"/>
  <c r="E662" i="9"/>
  <c r="O661" i="9"/>
  <c r="J661" i="9"/>
  <c r="E661" i="9"/>
  <c r="O660" i="9"/>
  <c r="J660" i="9"/>
  <c r="E660" i="9"/>
  <c r="O659" i="9"/>
  <c r="J659" i="9"/>
  <c r="E659" i="9"/>
  <c r="O658" i="9"/>
  <c r="J658" i="9"/>
  <c r="E658" i="9"/>
  <c r="O657" i="9"/>
  <c r="J657" i="9"/>
  <c r="E657" i="9"/>
  <c r="O656" i="9"/>
  <c r="J656" i="9"/>
  <c r="E656" i="9"/>
  <c r="O655" i="9"/>
  <c r="J655" i="9"/>
  <c r="E655" i="9"/>
  <c r="O654" i="9"/>
  <c r="J654" i="9"/>
  <c r="E654" i="9"/>
  <c r="O653" i="9"/>
  <c r="J653" i="9"/>
  <c r="E653" i="9"/>
  <c r="O652" i="9"/>
  <c r="J652" i="9"/>
  <c r="E652" i="9"/>
  <c r="O651" i="9"/>
  <c r="J651" i="9"/>
  <c r="E651" i="9"/>
  <c r="O650" i="9"/>
  <c r="J650" i="9"/>
  <c r="E650" i="9"/>
  <c r="O649" i="9"/>
  <c r="J649" i="9"/>
  <c r="E649" i="9"/>
  <c r="O648" i="9"/>
  <c r="J648" i="9"/>
  <c r="E648" i="9"/>
  <c r="O647" i="9"/>
  <c r="J647" i="9"/>
  <c r="E647" i="9"/>
  <c r="O646" i="9"/>
  <c r="J646" i="9"/>
  <c r="E646" i="9"/>
  <c r="O645" i="9"/>
  <c r="J645" i="9"/>
  <c r="E645" i="9"/>
  <c r="O644" i="9"/>
  <c r="J644" i="9"/>
  <c r="E644" i="9"/>
  <c r="O643" i="9"/>
  <c r="J643" i="9"/>
  <c r="E643" i="9"/>
  <c r="O642" i="9"/>
  <c r="J642" i="9"/>
  <c r="E642" i="9"/>
  <c r="O641" i="9"/>
  <c r="J641" i="9"/>
  <c r="E641" i="9"/>
  <c r="O640" i="9"/>
  <c r="J640" i="9"/>
  <c r="E640" i="9"/>
  <c r="O639" i="9"/>
  <c r="J639" i="9"/>
  <c r="E639" i="9"/>
  <c r="O638" i="9"/>
  <c r="J638" i="9"/>
  <c r="E638" i="9"/>
  <c r="O637" i="9"/>
  <c r="J637" i="9"/>
  <c r="E637" i="9"/>
  <c r="O636" i="9"/>
  <c r="J636" i="9"/>
  <c r="E636" i="9"/>
  <c r="O635" i="9"/>
  <c r="J635" i="9"/>
  <c r="E635" i="9"/>
  <c r="O634" i="9"/>
  <c r="J634" i="9"/>
  <c r="E634" i="9"/>
  <c r="O633" i="9"/>
  <c r="J633" i="9"/>
  <c r="E633" i="9"/>
  <c r="O632" i="9"/>
  <c r="J632" i="9"/>
  <c r="E632" i="9"/>
  <c r="O631" i="9"/>
  <c r="J631" i="9"/>
  <c r="E631" i="9"/>
  <c r="O630" i="9"/>
  <c r="J630" i="9"/>
  <c r="E630" i="9"/>
  <c r="O629" i="9"/>
  <c r="J629" i="9"/>
  <c r="E629" i="9"/>
  <c r="O628" i="9"/>
  <c r="J628" i="9"/>
  <c r="E628" i="9"/>
  <c r="O627" i="9"/>
  <c r="J627" i="9"/>
  <c r="E627" i="9"/>
  <c r="O626" i="9"/>
  <c r="J626" i="9"/>
  <c r="E626" i="9"/>
  <c r="O625" i="9"/>
  <c r="J625" i="9"/>
  <c r="E625" i="9"/>
  <c r="O624" i="9"/>
  <c r="J624" i="9"/>
  <c r="E624" i="9"/>
  <c r="O623" i="9"/>
  <c r="J623" i="9"/>
  <c r="E623" i="9"/>
  <c r="O622" i="9"/>
  <c r="J622" i="9"/>
  <c r="E622" i="9"/>
  <c r="O621" i="9"/>
  <c r="J621" i="9"/>
  <c r="E621" i="9"/>
  <c r="O620" i="9"/>
  <c r="J620" i="9"/>
  <c r="E620" i="9"/>
  <c r="O619" i="9"/>
  <c r="J619" i="9"/>
  <c r="E619" i="9"/>
  <c r="O618" i="9"/>
  <c r="J618" i="9"/>
  <c r="E618" i="9"/>
  <c r="O617" i="9"/>
  <c r="J617" i="9"/>
  <c r="E617" i="9"/>
  <c r="O616" i="9"/>
  <c r="J616" i="9"/>
  <c r="E616" i="9"/>
  <c r="O615" i="9"/>
  <c r="J615" i="9"/>
  <c r="E615" i="9"/>
  <c r="O614" i="9"/>
  <c r="J614" i="9"/>
  <c r="E614" i="9"/>
  <c r="O613" i="9"/>
  <c r="J613" i="9"/>
  <c r="E613" i="9"/>
  <c r="O612" i="9"/>
  <c r="J612" i="9"/>
  <c r="E612" i="9"/>
  <c r="O611" i="9"/>
  <c r="J611" i="9"/>
  <c r="E611" i="9"/>
  <c r="O610" i="9"/>
  <c r="J610" i="9"/>
  <c r="E610" i="9"/>
  <c r="O609" i="9"/>
  <c r="J609" i="9"/>
  <c r="E609" i="9"/>
  <c r="O608" i="9"/>
  <c r="J608" i="9"/>
  <c r="E608" i="9"/>
  <c r="O607" i="9"/>
  <c r="J607" i="9"/>
  <c r="E607" i="9"/>
  <c r="O606" i="9"/>
  <c r="J606" i="9"/>
  <c r="E606" i="9"/>
  <c r="O605" i="9"/>
  <c r="J605" i="9"/>
  <c r="E605" i="9"/>
  <c r="O604" i="9"/>
  <c r="J604" i="9"/>
  <c r="E604" i="9"/>
  <c r="O603" i="9"/>
  <c r="J603" i="9"/>
  <c r="E603" i="9"/>
  <c r="O602" i="9"/>
  <c r="J602" i="9"/>
  <c r="E602" i="9"/>
  <c r="O601" i="9"/>
  <c r="J601" i="9"/>
  <c r="E601" i="9"/>
  <c r="O600" i="9"/>
  <c r="J600" i="9"/>
  <c r="E600" i="9"/>
  <c r="O599" i="9"/>
  <c r="J599" i="9"/>
  <c r="E599" i="9"/>
  <c r="O598" i="9"/>
  <c r="J598" i="9"/>
  <c r="E598" i="9"/>
  <c r="O597" i="9"/>
  <c r="J597" i="9"/>
  <c r="E597" i="9"/>
  <c r="O596" i="9"/>
  <c r="J596" i="9"/>
  <c r="E596" i="9"/>
  <c r="O595" i="9"/>
  <c r="J595" i="9"/>
  <c r="E595" i="9"/>
  <c r="O594" i="9"/>
  <c r="J594" i="9"/>
  <c r="E594" i="9"/>
  <c r="O593" i="9"/>
  <c r="J593" i="9"/>
  <c r="E593" i="9"/>
  <c r="O592" i="9"/>
  <c r="J592" i="9"/>
  <c r="E592" i="9"/>
  <c r="O591" i="9"/>
  <c r="J591" i="9"/>
  <c r="E591" i="9"/>
  <c r="O590" i="9"/>
  <c r="J590" i="9"/>
  <c r="E590" i="9"/>
  <c r="O589" i="9"/>
  <c r="J589" i="9"/>
  <c r="E589" i="9"/>
  <c r="O588" i="9"/>
  <c r="J588" i="9"/>
  <c r="E588" i="9"/>
  <c r="O587" i="9"/>
  <c r="J587" i="9"/>
  <c r="E587" i="9"/>
  <c r="O586" i="9"/>
  <c r="J586" i="9"/>
  <c r="E586" i="9"/>
  <c r="O585" i="9"/>
  <c r="J585" i="9"/>
  <c r="E585" i="9"/>
  <c r="O584" i="9"/>
  <c r="J584" i="9"/>
  <c r="E584" i="9"/>
  <c r="O583" i="9"/>
  <c r="J583" i="9"/>
  <c r="E583" i="9"/>
  <c r="O582" i="9"/>
  <c r="J582" i="9"/>
  <c r="E582" i="9"/>
  <c r="O581" i="9"/>
  <c r="J581" i="9"/>
  <c r="E581" i="9"/>
  <c r="O580" i="9"/>
  <c r="J580" i="9"/>
  <c r="E580" i="9"/>
  <c r="O579" i="9"/>
  <c r="J579" i="9"/>
  <c r="E579" i="9"/>
  <c r="O578" i="9"/>
  <c r="J578" i="9"/>
  <c r="E578" i="9"/>
  <c r="O577" i="9"/>
  <c r="J577" i="9"/>
  <c r="E577" i="9"/>
  <c r="O576" i="9"/>
  <c r="J576" i="9"/>
  <c r="E576" i="9"/>
  <c r="O575" i="9"/>
  <c r="J575" i="9"/>
  <c r="E575" i="9"/>
  <c r="O574" i="9"/>
  <c r="J574" i="9"/>
  <c r="E574" i="9"/>
  <c r="O573" i="9"/>
  <c r="J573" i="9"/>
  <c r="E573" i="9"/>
  <c r="O572" i="9"/>
  <c r="J572" i="9"/>
  <c r="E572" i="9"/>
  <c r="O571" i="9"/>
  <c r="J571" i="9"/>
  <c r="E571" i="9"/>
  <c r="O570" i="9"/>
  <c r="J570" i="9"/>
  <c r="E570" i="9"/>
  <c r="O569" i="9"/>
  <c r="J569" i="9"/>
  <c r="E569" i="9"/>
  <c r="O568" i="9"/>
  <c r="J568" i="9"/>
  <c r="E568" i="9"/>
  <c r="O567" i="9"/>
  <c r="J567" i="9"/>
  <c r="E567" i="9"/>
  <c r="O566" i="9"/>
  <c r="J566" i="9"/>
  <c r="E566" i="9"/>
  <c r="O565" i="9"/>
  <c r="J565" i="9"/>
  <c r="E565" i="9"/>
  <c r="O564" i="9"/>
  <c r="J564" i="9"/>
  <c r="E564" i="9"/>
  <c r="O563" i="9"/>
  <c r="J563" i="9"/>
  <c r="E563" i="9"/>
  <c r="O562" i="9"/>
  <c r="J562" i="9"/>
  <c r="E562" i="9"/>
  <c r="O561" i="9"/>
  <c r="J561" i="9"/>
  <c r="E561" i="9"/>
  <c r="O560" i="9"/>
  <c r="J560" i="9"/>
  <c r="E560" i="9"/>
  <c r="O559" i="9"/>
  <c r="J559" i="9"/>
  <c r="E559" i="9"/>
  <c r="O558" i="9"/>
  <c r="J558" i="9"/>
  <c r="E558" i="9"/>
  <c r="O557" i="9"/>
  <c r="J557" i="9"/>
  <c r="E557" i="9"/>
  <c r="O556" i="9"/>
  <c r="J556" i="9"/>
  <c r="E556" i="9"/>
  <c r="O555" i="9"/>
  <c r="J555" i="9"/>
  <c r="E555" i="9"/>
  <c r="O554" i="9"/>
  <c r="J554" i="9"/>
  <c r="E554" i="9"/>
  <c r="O553" i="9"/>
  <c r="J553" i="9"/>
  <c r="E553" i="9"/>
  <c r="O552" i="9"/>
  <c r="J552" i="9"/>
  <c r="E552" i="9"/>
  <c r="O551" i="9"/>
  <c r="J551" i="9"/>
  <c r="E551" i="9"/>
  <c r="O550" i="9"/>
  <c r="J550" i="9"/>
  <c r="E550" i="9"/>
  <c r="O549" i="9"/>
  <c r="J549" i="9"/>
  <c r="E549" i="9"/>
  <c r="O548" i="9"/>
  <c r="J548" i="9"/>
  <c r="E548" i="9"/>
  <c r="O547" i="9"/>
  <c r="J547" i="9"/>
  <c r="E547" i="9"/>
  <c r="O546" i="9"/>
  <c r="J546" i="9"/>
  <c r="E546" i="9"/>
  <c r="O545" i="9"/>
  <c r="J545" i="9"/>
  <c r="E545" i="9"/>
  <c r="O544" i="9"/>
  <c r="J544" i="9"/>
  <c r="E544" i="9"/>
  <c r="O543" i="9"/>
  <c r="J543" i="9"/>
  <c r="E543" i="9"/>
  <c r="O542" i="9"/>
  <c r="J542" i="9"/>
  <c r="E542" i="9"/>
  <c r="O541" i="9"/>
  <c r="J541" i="9"/>
  <c r="E541" i="9"/>
  <c r="O540" i="9"/>
  <c r="J540" i="9"/>
  <c r="E540" i="9"/>
  <c r="O539" i="9"/>
  <c r="J539" i="9"/>
  <c r="E539" i="9"/>
  <c r="O538" i="9"/>
  <c r="J538" i="9"/>
  <c r="E538" i="9"/>
  <c r="O537" i="9"/>
  <c r="J537" i="9"/>
  <c r="E537" i="9"/>
  <c r="O536" i="9"/>
  <c r="J536" i="9"/>
  <c r="E536" i="9"/>
  <c r="O535" i="9"/>
  <c r="J535" i="9"/>
  <c r="E535" i="9"/>
  <c r="O534" i="9"/>
  <c r="J534" i="9"/>
  <c r="E534" i="9"/>
  <c r="O533" i="9"/>
  <c r="J533" i="9"/>
  <c r="E533" i="9"/>
  <c r="O532" i="9"/>
  <c r="J532" i="9"/>
  <c r="E532" i="9"/>
  <c r="O531" i="9"/>
  <c r="J531" i="9"/>
  <c r="E531" i="9"/>
  <c r="O530" i="9"/>
  <c r="J530" i="9"/>
  <c r="E530" i="9"/>
  <c r="O529" i="9"/>
  <c r="J529" i="9"/>
  <c r="E529" i="9"/>
  <c r="O528" i="9"/>
  <c r="J528" i="9"/>
  <c r="E528" i="9"/>
  <c r="O527" i="9"/>
  <c r="J527" i="9"/>
  <c r="E527" i="9"/>
  <c r="O526" i="9"/>
  <c r="J526" i="9"/>
  <c r="E526" i="9"/>
  <c r="O525" i="9"/>
  <c r="J525" i="9"/>
  <c r="E525" i="9"/>
  <c r="O524" i="9"/>
  <c r="J524" i="9"/>
  <c r="E524" i="9"/>
  <c r="O523" i="9"/>
  <c r="J523" i="9"/>
  <c r="E523" i="9"/>
  <c r="O522" i="9"/>
  <c r="J522" i="9"/>
  <c r="E522" i="9"/>
  <c r="O521" i="9"/>
  <c r="J521" i="9"/>
  <c r="E521" i="9"/>
  <c r="O520" i="9"/>
  <c r="J520" i="9"/>
  <c r="E520" i="9"/>
  <c r="O519" i="9"/>
  <c r="J519" i="9"/>
  <c r="E519" i="9"/>
  <c r="O518" i="9"/>
  <c r="J518" i="9"/>
  <c r="E518" i="9"/>
  <c r="O517" i="9"/>
  <c r="J517" i="9"/>
  <c r="E517" i="9"/>
  <c r="O516" i="9"/>
  <c r="J516" i="9"/>
  <c r="E516" i="9"/>
  <c r="O515" i="9"/>
  <c r="J515" i="9"/>
  <c r="E515" i="9"/>
  <c r="O514" i="9"/>
  <c r="J514" i="9"/>
  <c r="E514" i="9"/>
  <c r="O513" i="9"/>
  <c r="J513" i="9"/>
  <c r="E513" i="9"/>
  <c r="O512" i="9"/>
  <c r="J512" i="9"/>
  <c r="E512" i="9"/>
  <c r="O511" i="9"/>
  <c r="J511" i="9"/>
  <c r="E511" i="9"/>
  <c r="O510" i="9"/>
  <c r="J510" i="9"/>
  <c r="E510" i="9"/>
  <c r="O509" i="9"/>
  <c r="J509" i="9"/>
  <c r="E509" i="9"/>
  <c r="O508" i="9"/>
  <c r="J508" i="9"/>
  <c r="E508" i="9"/>
  <c r="O507" i="9"/>
  <c r="J507" i="9"/>
  <c r="E507" i="9"/>
  <c r="O506" i="9"/>
  <c r="J506" i="9"/>
  <c r="E506" i="9"/>
  <c r="O505" i="9"/>
  <c r="J505" i="9"/>
  <c r="E505" i="9"/>
  <c r="O504" i="9"/>
  <c r="J504" i="9"/>
  <c r="E504" i="9"/>
  <c r="O503" i="9"/>
  <c r="J503" i="9"/>
  <c r="E503" i="9"/>
  <c r="O502" i="9"/>
  <c r="J502" i="9"/>
  <c r="E502" i="9"/>
  <c r="O501" i="9"/>
  <c r="J501" i="9"/>
  <c r="E501" i="9"/>
  <c r="O500" i="9"/>
  <c r="J500" i="9"/>
  <c r="E500" i="9"/>
  <c r="O499" i="9"/>
  <c r="J499" i="9"/>
  <c r="E499" i="9"/>
  <c r="O498" i="9"/>
  <c r="J498" i="9"/>
  <c r="E498" i="9"/>
  <c r="O497" i="9"/>
  <c r="J497" i="9"/>
  <c r="E497" i="9"/>
  <c r="O496" i="9"/>
  <c r="J496" i="9"/>
  <c r="E496" i="9"/>
  <c r="O495" i="9"/>
  <c r="J495" i="9"/>
  <c r="E495" i="9"/>
  <c r="O494" i="9"/>
  <c r="J494" i="9"/>
  <c r="E494" i="9"/>
  <c r="O493" i="9"/>
  <c r="J493" i="9"/>
  <c r="E493" i="9"/>
  <c r="O492" i="9"/>
  <c r="J492" i="9"/>
  <c r="E492" i="9"/>
  <c r="O491" i="9"/>
  <c r="J491" i="9"/>
  <c r="E491" i="9"/>
  <c r="O490" i="9"/>
  <c r="J490" i="9"/>
  <c r="E490" i="9"/>
  <c r="O489" i="9"/>
  <c r="J489" i="9"/>
  <c r="E489" i="9"/>
  <c r="O488" i="9"/>
  <c r="J488" i="9"/>
  <c r="E488" i="9"/>
  <c r="O487" i="9"/>
  <c r="J487" i="9"/>
  <c r="E487" i="9"/>
  <c r="O486" i="9"/>
  <c r="J486" i="9"/>
  <c r="E486" i="9"/>
  <c r="O485" i="9"/>
  <c r="J485" i="9"/>
  <c r="E485" i="9"/>
  <c r="O484" i="9"/>
  <c r="J484" i="9"/>
  <c r="E484" i="9"/>
  <c r="O483" i="9"/>
  <c r="J483" i="9"/>
  <c r="E483" i="9"/>
  <c r="O482" i="9"/>
  <c r="J482" i="9"/>
  <c r="E482" i="9"/>
  <c r="O481" i="9"/>
  <c r="J481" i="9"/>
  <c r="E481" i="9"/>
  <c r="O480" i="9"/>
  <c r="J480" i="9"/>
  <c r="E480" i="9"/>
  <c r="O479" i="9"/>
  <c r="J479" i="9"/>
  <c r="E479" i="9"/>
  <c r="O478" i="9"/>
  <c r="J478" i="9"/>
  <c r="E478" i="9"/>
  <c r="O477" i="9"/>
  <c r="J477" i="9"/>
  <c r="E477" i="9"/>
  <c r="O476" i="9"/>
  <c r="J476" i="9"/>
  <c r="E476" i="9"/>
  <c r="O475" i="9"/>
  <c r="J475" i="9"/>
  <c r="E475" i="9"/>
  <c r="O474" i="9"/>
  <c r="J474" i="9"/>
  <c r="E474" i="9"/>
  <c r="O473" i="9"/>
  <c r="J473" i="9"/>
  <c r="E473" i="9"/>
  <c r="O472" i="9"/>
  <c r="J472" i="9"/>
  <c r="E472" i="9"/>
  <c r="O471" i="9"/>
  <c r="J471" i="9"/>
  <c r="E471" i="9"/>
  <c r="O470" i="9"/>
  <c r="J470" i="9"/>
  <c r="E470" i="9"/>
  <c r="O469" i="9"/>
  <c r="J469" i="9"/>
  <c r="E469" i="9"/>
  <c r="O468" i="9"/>
  <c r="J468" i="9"/>
  <c r="E468" i="9"/>
  <c r="O467" i="9"/>
  <c r="J467" i="9"/>
  <c r="E467" i="9"/>
  <c r="O466" i="9"/>
  <c r="J466" i="9"/>
  <c r="E466" i="9"/>
  <c r="O465" i="9"/>
  <c r="J465" i="9"/>
  <c r="E465" i="9"/>
  <c r="O464" i="9"/>
  <c r="J464" i="9"/>
  <c r="E464" i="9"/>
  <c r="O463" i="9"/>
  <c r="J463" i="9"/>
  <c r="E463" i="9"/>
  <c r="O462" i="9"/>
  <c r="J462" i="9"/>
  <c r="E462" i="9"/>
  <c r="O461" i="9"/>
  <c r="J461" i="9"/>
  <c r="E461" i="9"/>
  <c r="O460" i="9"/>
  <c r="J460" i="9"/>
  <c r="E460" i="9"/>
  <c r="O459" i="9"/>
  <c r="J459" i="9"/>
  <c r="E459" i="9"/>
  <c r="O458" i="9"/>
  <c r="J458" i="9"/>
  <c r="E458" i="9"/>
  <c r="O457" i="9"/>
  <c r="J457" i="9"/>
  <c r="E457" i="9"/>
  <c r="O456" i="9"/>
  <c r="J456" i="9"/>
  <c r="E456" i="9"/>
  <c r="O455" i="9"/>
  <c r="J455" i="9"/>
  <c r="E455" i="9"/>
  <c r="O454" i="9"/>
  <c r="J454" i="9"/>
  <c r="E454" i="9"/>
  <c r="O453" i="9"/>
  <c r="J453" i="9"/>
  <c r="E453" i="9"/>
  <c r="O452" i="9"/>
  <c r="J452" i="9"/>
  <c r="E452" i="9"/>
  <c r="O451" i="9"/>
  <c r="J451" i="9"/>
  <c r="E451" i="9"/>
  <c r="O450" i="9"/>
  <c r="J450" i="9"/>
  <c r="E450" i="9"/>
  <c r="O449" i="9"/>
  <c r="J449" i="9"/>
  <c r="E449" i="9"/>
  <c r="O448" i="9"/>
  <c r="J448" i="9"/>
  <c r="E448" i="9"/>
  <c r="O447" i="9"/>
  <c r="J447" i="9"/>
  <c r="E447" i="9"/>
  <c r="O446" i="9"/>
  <c r="J446" i="9"/>
  <c r="E446" i="9"/>
  <c r="O445" i="9"/>
  <c r="J445" i="9"/>
  <c r="E445" i="9"/>
  <c r="O444" i="9"/>
  <c r="J444" i="9"/>
  <c r="E444" i="9"/>
  <c r="O443" i="9"/>
  <c r="J443" i="9"/>
  <c r="E443" i="9"/>
  <c r="O442" i="9"/>
  <c r="J442" i="9"/>
  <c r="E442" i="9"/>
  <c r="O441" i="9"/>
  <c r="J441" i="9"/>
  <c r="E441" i="9"/>
  <c r="O440" i="9"/>
  <c r="J440" i="9"/>
  <c r="E440" i="9"/>
  <c r="O439" i="9"/>
  <c r="J439" i="9"/>
  <c r="E439" i="9"/>
  <c r="O438" i="9"/>
  <c r="J438" i="9"/>
  <c r="E438" i="9"/>
  <c r="O437" i="9"/>
  <c r="J437" i="9"/>
  <c r="E437" i="9"/>
  <c r="O436" i="9"/>
  <c r="J436" i="9"/>
  <c r="E436" i="9"/>
  <c r="O435" i="9"/>
  <c r="J435" i="9"/>
  <c r="E435" i="9"/>
  <c r="O434" i="9"/>
  <c r="J434" i="9"/>
  <c r="E434" i="9"/>
  <c r="O433" i="9"/>
  <c r="J433" i="9"/>
  <c r="E433" i="9"/>
  <c r="O432" i="9"/>
  <c r="J432" i="9"/>
  <c r="E432" i="9"/>
  <c r="O431" i="9"/>
  <c r="J431" i="9"/>
  <c r="E431" i="9"/>
  <c r="O430" i="9"/>
  <c r="J430" i="9"/>
  <c r="E430" i="9"/>
  <c r="O429" i="9"/>
  <c r="J429" i="9"/>
  <c r="E429" i="9"/>
  <c r="O428" i="9"/>
  <c r="J428" i="9"/>
  <c r="E428" i="9"/>
  <c r="O427" i="9"/>
  <c r="J427" i="9"/>
  <c r="E427" i="9"/>
  <c r="O426" i="9"/>
  <c r="J426" i="9"/>
  <c r="E426" i="9"/>
  <c r="O425" i="9"/>
  <c r="J425" i="9"/>
  <c r="E425" i="9"/>
  <c r="O424" i="9"/>
  <c r="J424" i="9"/>
  <c r="E424" i="9"/>
  <c r="O423" i="9"/>
  <c r="J423" i="9"/>
  <c r="E423" i="9"/>
  <c r="O422" i="9"/>
  <c r="J422" i="9"/>
  <c r="E422" i="9"/>
  <c r="O421" i="9"/>
  <c r="J421" i="9"/>
  <c r="E421" i="9"/>
  <c r="O420" i="9"/>
  <c r="J420" i="9"/>
  <c r="E420" i="9"/>
  <c r="O419" i="9"/>
  <c r="J419" i="9"/>
  <c r="E419" i="9"/>
  <c r="O418" i="9"/>
  <c r="J418" i="9"/>
  <c r="E418" i="9"/>
  <c r="O417" i="9"/>
  <c r="J417" i="9"/>
  <c r="E417" i="9"/>
  <c r="O416" i="9"/>
  <c r="J416" i="9"/>
  <c r="E416" i="9"/>
  <c r="O415" i="9"/>
  <c r="J415" i="9"/>
  <c r="E415" i="9"/>
  <c r="O414" i="9"/>
  <c r="J414" i="9"/>
  <c r="E414" i="9"/>
  <c r="O413" i="9"/>
  <c r="J413" i="9"/>
  <c r="E413" i="9"/>
  <c r="O412" i="9"/>
  <c r="J412" i="9"/>
  <c r="E412" i="9"/>
  <c r="O411" i="9"/>
  <c r="J411" i="9"/>
  <c r="E411" i="9"/>
  <c r="O410" i="9"/>
  <c r="J410" i="9"/>
  <c r="E410" i="9"/>
  <c r="O409" i="9"/>
  <c r="J409" i="9"/>
  <c r="E409" i="9"/>
  <c r="O408" i="9"/>
  <c r="J408" i="9"/>
  <c r="E408" i="9"/>
  <c r="O407" i="9"/>
  <c r="J407" i="9"/>
  <c r="E407" i="9"/>
  <c r="O406" i="9"/>
  <c r="J406" i="9"/>
  <c r="E406" i="9"/>
  <c r="O405" i="9"/>
  <c r="J405" i="9"/>
  <c r="E405" i="9"/>
  <c r="O404" i="9"/>
  <c r="J404" i="9"/>
  <c r="E404" i="9"/>
  <c r="O403" i="9"/>
  <c r="J403" i="9"/>
  <c r="E403" i="9"/>
  <c r="O402" i="9"/>
  <c r="J402" i="9"/>
  <c r="E402" i="9"/>
  <c r="O401" i="9"/>
  <c r="J401" i="9"/>
  <c r="E401" i="9"/>
  <c r="O400" i="9"/>
  <c r="J400" i="9"/>
  <c r="E400" i="9"/>
  <c r="O399" i="9"/>
  <c r="J399" i="9"/>
  <c r="E399" i="9"/>
  <c r="O398" i="9"/>
  <c r="J398" i="9"/>
  <c r="E398" i="9"/>
  <c r="O397" i="9"/>
  <c r="J397" i="9"/>
  <c r="E397" i="9"/>
  <c r="O396" i="9"/>
  <c r="J396" i="9"/>
  <c r="E396" i="9"/>
  <c r="O395" i="9"/>
  <c r="J395" i="9"/>
  <c r="E395" i="9"/>
  <c r="O394" i="9"/>
  <c r="J394" i="9"/>
  <c r="E394" i="9"/>
  <c r="O393" i="9"/>
  <c r="J393" i="9"/>
  <c r="E393" i="9"/>
  <c r="O392" i="9"/>
  <c r="J392" i="9"/>
  <c r="E392" i="9"/>
  <c r="O391" i="9"/>
  <c r="J391" i="9"/>
  <c r="E391" i="9"/>
  <c r="O390" i="9"/>
  <c r="J390" i="9"/>
  <c r="E390" i="9"/>
  <c r="O389" i="9"/>
  <c r="J389" i="9"/>
  <c r="E389" i="9"/>
  <c r="O388" i="9"/>
  <c r="J388" i="9"/>
  <c r="E388" i="9"/>
  <c r="O387" i="9"/>
  <c r="J387" i="9"/>
  <c r="E387" i="9"/>
  <c r="O386" i="9"/>
  <c r="J386" i="9"/>
  <c r="E386" i="9"/>
  <c r="O385" i="9"/>
  <c r="J385" i="9"/>
  <c r="E385" i="9"/>
  <c r="O384" i="9"/>
  <c r="J384" i="9"/>
  <c r="E384" i="9"/>
  <c r="O383" i="9"/>
  <c r="J383" i="9"/>
  <c r="E383" i="9"/>
  <c r="O382" i="9"/>
  <c r="J382" i="9"/>
  <c r="E382" i="9"/>
  <c r="O381" i="9"/>
  <c r="J381" i="9"/>
  <c r="E381" i="9"/>
  <c r="O380" i="9"/>
  <c r="J380" i="9"/>
  <c r="E380" i="9"/>
  <c r="O379" i="9"/>
  <c r="J379" i="9"/>
  <c r="E379" i="9"/>
  <c r="O378" i="9"/>
  <c r="J378" i="9"/>
  <c r="E378" i="9"/>
  <c r="O377" i="9"/>
  <c r="J377" i="9"/>
  <c r="E377" i="9"/>
  <c r="O376" i="9"/>
  <c r="J376" i="9"/>
  <c r="E376" i="9"/>
  <c r="O375" i="9"/>
  <c r="J375" i="9"/>
  <c r="E375" i="9"/>
  <c r="O374" i="9"/>
  <c r="J374" i="9"/>
  <c r="E374" i="9"/>
  <c r="O373" i="9"/>
  <c r="J373" i="9"/>
  <c r="E373" i="9"/>
  <c r="O372" i="9"/>
  <c r="J372" i="9"/>
  <c r="E372" i="9"/>
  <c r="O371" i="9"/>
  <c r="J371" i="9"/>
  <c r="E371" i="9"/>
  <c r="O370" i="9"/>
  <c r="J370" i="9"/>
  <c r="E370" i="9"/>
  <c r="O369" i="9"/>
  <c r="J369" i="9"/>
  <c r="E369" i="9"/>
  <c r="O368" i="9"/>
  <c r="J368" i="9"/>
  <c r="E368" i="9"/>
  <c r="O367" i="9"/>
  <c r="J367" i="9"/>
  <c r="E367" i="9"/>
  <c r="O366" i="9"/>
  <c r="J366" i="9"/>
  <c r="E366" i="9"/>
  <c r="O365" i="9"/>
  <c r="J365" i="9"/>
  <c r="E365" i="9"/>
  <c r="O364" i="9"/>
  <c r="J364" i="9"/>
  <c r="E364" i="9"/>
  <c r="O363" i="9"/>
  <c r="J363" i="9"/>
  <c r="E363" i="9"/>
  <c r="O362" i="9"/>
  <c r="J362" i="9"/>
  <c r="E362" i="9"/>
  <c r="O361" i="9"/>
  <c r="J361" i="9"/>
  <c r="E361" i="9"/>
  <c r="O360" i="9"/>
  <c r="J360" i="9"/>
  <c r="E360" i="9"/>
  <c r="O359" i="9"/>
  <c r="J359" i="9"/>
  <c r="E359" i="9"/>
  <c r="O358" i="9"/>
  <c r="J358" i="9"/>
  <c r="E358" i="9"/>
  <c r="O357" i="9"/>
  <c r="J357" i="9"/>
  <c r="E357" i="9"/>
  <c r="O356" i="9"/>
  <c r="J356" i="9"/>
  <c r="E356" i="9"/>
  <c r="O355" i="9"/>
  <c r="J355" i="9"/>
  <c r="E355" i="9"/>
  <c r="O354" i="9"/>
  <c r="J354" i="9"/>
  <c r="E354" i="9"/>
  <c r="O353" i="9"/>
  <c r="J353" i="9"/>
  <c r="E353" i="9"/>
  <c r="O352" i="9"/>
  <c r="J352" i="9"/>
  <c r="E352" i="9"/>
  <c r="O351" i="9"/>
  <c r="J351" i="9"/>
  <c r="E351" i="9"/>
  <c r="O350" i="9"/>
  <c r="J350" i="9"/>
  <c r="E350" i="9"/>
  <c r="O349" i="9"/>
  <c r="J349" i="9"/>
  <c r="E349" i="9"/>
  <c r="O348" i="9"/>
  <c r="J348" i="9"/>
  <c r="E348" i="9"/>
  <c r="O347" i="9"/>
  <c r="J347" i="9"/>
  <c r="E347" i="9"/>
  <c r="O346" i="9"/>
  <c r="J346" i="9"/>
  <c r="E346" i="9"/>
  <c r="O345" i="9"/>
  <c r="J345" i="9"/>
  <c r="E345" i="9"/>
  <c r="O344" i="9"/>
  <c r="J344" i="9"/>
  <c r="E344" i="9"/>
  <c r="O343" i="9"/>
  <c r="J343" i="9"/>
  <c r="E343" i="9"/>
  <c r="O342" i="9"/>
  <c r="J342" i="9"/>
  <c r="E342" i="9"/>
  <c r="O341" i="9"/>
  <c r="J341" i="9"/>
  <c r="E341" i="9"/>
  <c r="O340" i="9"/>
  <c r="J340" i="9"/>
  <c r="E340" i="9"/>
  <c r="O339" i="9"/>
  <c r="J339" i="9"/>
  <c r="E339" i="9"/>
  <c r="O338" i="9"/>
  <c r="J338" i="9"/>
  <c r="E338" i="9"/>
  <c r="O337" i="9"/>
  <c r="J337" i="9"/>
  <c r="E337" i="9"/>
  <c r="O336" i="9"/>
  <c r="J336" i="9"/>
  <c r="E336" i="9"/>
  <c r="O335" i="9"/>
  <c r="J335" i="9"/>
  <c r="E335" i="9"/>
  <c r="O334" i="9"/>
  <c r="J334" i="9"/>
  <c r="E334" i="9"/>
  <c r="O333" i="9"/>
  <c r="J333" i="9"/>
  <c r="E333" i="9"/>
  <c r="O332" i="9"/>
  <c r="J332" i="9"/>
  <c r="E332" i="9"/>
  <c r="O331" i="9"/>
  <c r="J331" i="9"/>
  <c r="E331" i="9"/>
  <c r="O330" i="9"/>
  <c r="J330" i="9"/>
  <c r="E330" i="9"/>
  <c r="O329" i="9"/>
  <c r="J329" i="9"/>
  <c r="E329" i="9"/>
  <c r="O328" i="9"/>
  <c r="J328" i="9"/>
  <c r="E328" i="9"/>
  <c r="O327" i="9"/>
  <c r="J327" i="9"/>
  <c r="E327" i="9"/>
  <c r="O326" i="9"/>
  <c r="J326" i="9"/>
  <c r="E326" i="9"/>
  <c r="O325" i="9"/>
  <c r="J325" i="9"/>
  <c r="E325" i="9"/>
  <c r="O324" i="9"/>
  <c r="J324" i="9"/>
  <c r="E324" i="9"/>
  <c r="O323" i="9"/>
  <c r="J323" i="9"/>
  <c r="E323" i="9"/>
  <c r="O322" i="9"/>
  <c r="J322" i="9"/>
  <c r="E322" i="9"/>
  <c r="O321" i="9"/>
  <c r="J321" i="9"/>
  <c r="E321" i="9"/>
  <c r="O320" i="9"/>
  <c r="J320" i="9"/>
  <c r="E320" i="9"/>
  <c r="O319" i="9"/>
  <c r="J319" i="9"/>
  <c r="E319" i="9"/>
  <c r="O318" i="9"/>
  <c r="J318" i="9"/>
  <c r="E318" i="9"/>
  <c r="O317" i="9"/>
  <c r="J317" i="9"/>
  <c r="E317" i="9"/>
  <c r="O316" i="9"/>
  <c r="J316" i="9"/>
  <c r="E316" i="9"/>
  <c r="O315" i="9"/>
  <c r="J315" i="9"/>
  <c r="E315" i="9"/>
  <c r="O314" i="9"/>
  <c r="J314" i="9"/>
  <c r="E314" i="9"/>
  <c r="O313" i="9"/>
  <c r="J313" i="9"/>
  <c r="E313" i="9"/>
  <c r="O312" i="9"/>
  <c r="J312" i="9"/>
  <c r="E312" i="9"/>
  <c r="O311" i="9"/>
  <c r="J311" i="9"/>
  <c r="E311" i="9"/>
  <c r="O310" i="9"/>
  <c r="J310" i="9"/>
  <c r="E310" i="9"/>
  <c r="O309" i="9"/>
  <c r="J309" i="9"/>
  <c r="E309" i="9"/>
  <c r="O308" i="9"/>
  <c r="J308" i="9"/>
  <c r="E308" i="9"/>
  <c r="O307" i="9"/>
  <c r="J307" i="9"/>
  <c r="E307" i="9"/>
  <c r="O306" i="9"/>
  <c r="J306" i="9"/>
  <c r="E306" i="9"/>
  <c r="O305" i="9"/>
  <c r="J305" i="9"/>
  <c r="E305" i="9"/>
  <c r="O304" i="9"/>
  <c r="J304" i="9"/>
  <c r="E304" i="9"/>
  <c r="O303" i="9"/>
  <c r="J303" i="9"/>
  <c r="E303" i="9"/>
  <c r="O302" i="9"/>
  <c r="J302" i="9"/>
  <c r="E302" i="9"/>
  <c r="O301" i="9"/>
  <c r="J301" i="9"/>
  <c r="E301" i="9"/>
  <c r="O300" i="9"/>
  <c r="J300" i="9"/>
  <c r="E300" i="9"/>
  <c r="O299" i="9"/>
  <c r="J299" i="9"/>
  <c r="E299" i="9"/>
  <c r="O298" i="9"/>
  <c r="J298" i="9"/>
  <c r="E298" i="9"/>
  <c r="O297" i="9"/>
  <c r="J297" i="9"/>
  <c r="E297" i="9"/>
  <c r="O296" i="9"/>
  <c r="J296" i="9"/>
  <c r="E296" i="9"/>
  <c r="O295" i="9"/>
  <c r="J295" i="9"/>
  <c r="E295" i="9"/>
  <c r="O294" i="9"/>
  <c r="J294" i="9"/>
  <c r="E294" i="9"/>
  <c r="O293" i="9"/>
  <c r="J293" i="9"/>
  <c r="E293" i="9"/>
  <c r="O292" i="9"/>
  <c r="J292" i="9"/>
  <c r="E292" i="9"/>
  <c r="O291" i="9"/>
  <c r="J291" i="9"/>
  <c r="E291" i="9"/>
  <c r="O290" i="9"/>
  <c r="J290" i="9"/>
  <c r="E290" i="9"/>
  <c r="O289" i="9"/>
  <c r="J289" i="9"/>
  <c r="E289" i="9"/>
  <c r="O288" i="9"/>
  <c r="J288" i="9"/>
  <c r="E288" i="9"/>
  <c r="O287" i="9"/>
  <c r="J287" i="9"/>
  <c r="E287" i="9"/>
  <c r="O286" i="9"/>
  <c r="J286" i="9"/>
  <c r="E286" i="9"/>
  <c r="O285" i="9"/>
  <c r="J285" i="9"/>
  <c r="E285" i="9"/>
  <c r="O284" i="9"/>
  <c r="J284" i="9"/>
  <c r="E284" i="9"/>
  <c r="O283" i="9"/>
  <c r="J283" i="9"/>
  <c r="E283" i="9"/>
  <c r="O282" i="9"/>
  <c r="J282" i="9"/>
  <c r="E282" i="9"/>
  <c r="O281" i="9"/>
  <c r="J281" i="9"/>
  <c r="E281" i="9"/>
  <c r="O280" i="9"/>
  <c r="J280" i="9"/>
  <c r="E280" i="9"/>
  <c r="O279" i="9"/>
  <c r="J279" i="9"/>
  <c r="E279" i="9"/>
  <c r="O278" i="9"/>
  <c r="J278" i="9"/>
  <c r="E278" i="9"/>
  <c r="O277" i="9"/>
  <c r="J277" i="9"/>
  <c r="E277" i="9"/>
  <c r="O276" i="9"/>
  <c r="J276" i="9"/>
  <c r="E276" i="9"/>
  <c r="O275" i="9"/>
  <c r="J275" i="9"/>
  <c r="E275" i="9"/>
  <c r="O274" i="9"/>
  <c r="J274" i="9"/>
  <c r="E274" i="9"/>
  <c r="O273" i="9"/>
  <c r="J273" i="9"/>
  <c r="E273" i="9"/>
  <c r="O272" i="9"/>
  <c r="J272" i="9"/>
  <c r="E272" i="9"/>
  <c r="O271" i="9"/>
  <c r="J271" i="9"/>
  <c r="E271" i="9"/>
  <c r="O270" i="9"/>
  <c r="J270" i="9"/>
  <c r="E270" i="9"/>
  <c r="O269" i="9"/>
  <c r="J269" i="9"/>
  <c r="E269" i="9"/>
  <c r="O268" i="9"/>
  <c r="J268" i="9"/>
  <c r="E268" i="9"/>
  <c r="O267" i="9"/>
  <c r="J267" i="9"/>
  <c r="E267" i="9"/>
  <c r="O266" i="9"/>
  <c r="J266" i="9"/>
  <c r="E266" i="9"/>
  <c r="O265" i="9"/>
  <c r="J265" i="9"/>
  <c r="E265" i="9"/>
  <c r="O264" i="9"/>
  <c r="J264" i="9"/>
  <c r="E264" i="9"/>
  <c r="O263" i="9"/>
  <c r="J263" i="9"/>
  <c r="E263" i="9"/>
  <c r="O262" i="9"/>
  <c r="J262" i="9"/>
  <c r="E262" i="9"/>
  <c r="O261" i="9"/>
  <c r="J261" i="9"/>
  <c r="E261" i="9"/>
  <c r="O260" i="9"/>
  <c r="J260" i="9"/>
  <c r="E260" i="9"/>
  <c r="O259" i="9"/>
  <c r="J259" i="9"/>
  <c r="E259" i="9"/>
  <c r="O258" i="9"/>
  <c r="J258" i="9"/>
  <c r="E258" i="9"/>
  <c r="O257" i="9"/>
  <c r="J257" i="9"/>
  <c r="E257" i="9"/>
  <c r="O256" i="9"/>
  <c r="J256" i="9"/>
  <c r="E256" i="9"/>
  <c r="O255" i="9"/>
  <c r="J255" i="9"/>
  <c r="E255" i="9"/>
  <c r="O254" i="9"/>
  <c r="J254" i="9"/>
  <c r="E254" i="9"/>
  <c r="O253" i="9"/>
  <c r="J253" i="9"/>
  <c r="E253" i="9"/>
  <c r="O252" i="9"/>
  <c r="J252" i="9"/>
  <c r="E252" i="9"/>
  <c r="O251" i="9"/>
  <c r="J251" i="9"/>
  <c r="E251" i="9"/>
  <c r="O250" i="9"/>
  <c r="J250" i="9"/>
  <c r="E250" i="9"/>
  <c r="O249" i="9"/>
  <c r="J249" i="9"/>
  <c r="E249" i="9"/>
  <c r="O248" i="9"/>
  <c r="J248" i="9"/>
  <c r="E248" i="9"/>
  <c r="O247" i="9"/>
  <c r="J247" i="9"/>
  <c r="E247" i="9"/>
  <c r="O246" i="9"/>
  <c r="J246" i="9"/>
  <c r="E246" i="9"/>
  <c r="O245" i="9"/>
  <c r="J245" i="9"/>
  <c r="E245" i="9"/>
  <c r="O244" i="9"/>
  <c r="J244" i="9"/>
  <c r="E244" i="9"/>
  <c r="O243" i="9"/>
  <c r="J243" i="9"/>
  <c r="E243" i="9"/>
  <c r="O242" i="9"/>
  <c r="J242" i="9"/>
  <c r="E242" i="9"/>
  <c r="O241" i="9"/>
  <c r="J241" i="9"/>
  <c r="E241" i="9"/>
  <c r="O240" i="9"/>
  <c r="J240" i="9"/>
  <c r="E240" i="9"/>
  <c r="O239" i="9"/>
  <c r="J239" i="9"/>
  <c r="E239" i="9"/>
  <c r="O238" i="9"/>
  <c r="J238" i="9"/>
  <c r="E238" i="9"/>
  <c r="O237" i="9"/>
  <c r="J237" i="9"/>
  <c r="E237" i="9"/>
  <c r="O236" i="9"/>
  <c r="J236" i="9"/>
  <c r="E236" i="9"/>
  <c r="O235" i="9"/>
  <c r="J235" i="9"/>
  <c r="E235" i="9"/>
  <c r="O234" i="9"/>
  <c r="J234" i="9"/>
  <c r="E234" i="9"/>
  <c r="O233" i="9"/>
  <c r="J233" i="9"/>
  <c r="E233" i="9"/>
  <c r="O232" i="9"/>
  <c r="J232" i="9"/>
  <c r="E232" i="9"/>
  <c r="O231" i="9"/>
  <c r="J231" i="9"/>
  <c r="E231" i="9"/>
  <c r="O230" i="9"/>
  <c r="J230" i="9"/>
  <c r="E230" i="9"/>
  <c r="O229" i="9"/>
  <c r="J229" i="9"/>
  <c r="E229" i="9"/>
  <c r="O228" i="9"/>
  <c r="J228" i="9"/>
  <c r="E228" i="9"/>
  <c r="O227" i="9"/>
  <c r="J227" i="9"/>
  <c r="E227" i="9"/>
  <c r="O226" i="9"/>
  <c r="J226" i="9"/>
  <c r="E226" i="9"/>
  <c r="O225" i="9"/>
  <c r="J225" i="9"/>
  <c r="E225" i="9"/>
  <c r="O224" i="9"/>
  <c r="J224" i="9"/>
  <c r="E224" i="9"/>
  <c r="O223" i="9"/>
  <c r="J223" i="9"/>
  <c r="E223" i="9"/>
  <c r="O222" i="9"/>
  <c r="J222" i="9"/>
  <c r="E222" i="9"/>
  <c r="O221" i="9"/>
  <c r="J221" i="9"/>
  <c r="E221" i="9"/>
  <c r="O220" i="9"/>
  <c r="J220" i="9"/>
  <c r="E220" i="9"/>
  <c r="O219" i="9"/>
  <c r="J219" i="9"/>
  <c r="E219" i="9"/>
  <c r="O218" i="9"/>
  <c r="J218" i="9"/>
  <c r="E218" i="9"/>
  <c r="O217" i="9"/>
  <c r="J217" i="9"/>
  <c r="E217" i="9"/>
  <c r="O216" i="9"/>
  <c r="J216" i="9"/>
  <c r="E216" i="9"/>
  <c r="O215" i="9"/>
  <c r="J215" i="9"/>
  <c r="E215" i="9"/>
  <c r="O214" i="9"/>
  <c r="J214" i="9"/>
  <c r="E214" i="9"/>
  <c r="O213" i="9"/>
  <c r="J213" i="9"/>
  <c r="E213" i="9"/>
  <c r="O212" i="9"/>
  <c r="J212" i="9"/>
  <c r="E212" i="9"/>
  <c r="O211" i="9"/>
  <c r="J211" i="9"/>
  <c r="E211" i="9"/>
  <c r="O210" i="9"/>
  <c r="J210" i="9"/>
  <c r="E210" i="9"/>
  <c r="O209" i="9"/>
  <c r="J209" i="9"/>
  <c r="E209" i="9"/>
  <c r="O208" i="9"/>
  <c r="J208" i="9"/>
  <c r="E208" i="9"/>
  <c r="O207" i="9"/>
  <c r="J207" i="9"/>
  <c r="E207" i="9"/>
  <c r="O206" i="9"/>
  <c r="J206" i="9"/>
  <c r="E206" i="9"/>
  <c r="O205" i="9"/>
  <c r="J205" i="9"/>
  <c r="E205" i="9"/>
  <c r="O204" i="9"/>
  <c r="J204" i="9"/>
  <c r="E204" i="9"/>
  <c r="O203" i="9"/>
  <c r="J203" i="9"/>
  <c r="E203" i="9"/>
  <c r="O202" i="9"/>
  <c r="J202" i="9"/>
  <c r="E202" i="9"/>
  <c r="O201" i="9"/>
  <c r="J201" i="9"/>
  <c r="E201" i="9"/>
  <c r="O200" i="9"/>
  <c r="J200" i="9"/>
  <c r="E200" i="9"/>
  <c r="O199" i="9"/>
  <c r="J199" i="9"/>
  <c r="E199" i="9"/>
  <c r="O198" i="9"/>
  <c r="J198" i="9"/>
  <c r="E198" i="9"/>
  <c r="O197" i="9"/>
  <c r="J197" i="9"/>
  <c r="E197" i="9"/>
  <c r="O196" i="9"/>
  <c r="J196" i="9"/>
  <c r="E196" i="9"/>
  <c r="O195" i="9"/>
  <c r="J195" i="9"/>
  <c r="E195" i="9"/>
  <c r="O194" i="9"/>
  <c r="J194" i="9"/>
  <c r="E194" i="9"/>
  <c r="O193" i="9"/>
  <c r="J193" i="9"/>
  <c r="E193" i="9"/>
  <c r="O192" i="9"/>
  <c r="J192" i="9"/>
  <c r="E192" i="9"/>
  <c r="O191" i="9"/>
  <c r="J191" i="9"/>
  <c r="E191" i="9"/>
  <c r="O190" i="9"/>
  <c r="J190" i="9"/>
  <c r="E190" i="9"/>
  <c r="O189" i="9"/>
  <c r="J189" i="9"/>
  <c r="E189" i="9"/>
  <c r="O188" i="9"/>
  <c r="J188" i="9"/>
  <c r="E188" i="9"/>
  <c r="O187" i="9"/>
  <c r="J187" i="9"/>
  <c r="E187" i="9"/>
  <c r="O186" i="9"/>
  <c r="J186" i="9"/>
  <c r="E186" i="9"/>
  <c r="O185" i="9"/>
  <c r="J185" i="9"/>
  <c r="E185" i="9"/>
  <c r="O184" i="9"/>
  <c r="J184" i="9"/>
  <c r="E184" i="9"/>
  <c r="O183" i="9"/>
  <c r="J183" i="9"/>
  <c r="E183" i="9"/>
  <c r="Q182" i="9"/>
  <c r="O182" i="9"/>
  <c r="L182" i="9"/>
  <c r="J182" i="9"/>
  <c r="G182" i="9"/>
  <c r="E182" i="9"/>
  <c r="O181" i="9"/>
  <c r="Q181" i="9" s="1"/>
  <c r="J181" i="9"/>
  <c r="L181" i="9" s="1"/>
  <c r="E181" i="9"/>
  <c r="G181" i="9" s="1"/>
  <c r="O180" i="9"/>
  <c r="Q180" i="9" s="1"/>
  <c r="J180" i="9"/>
  <c r="L180" i="9" s="1"/>
  <c r="E180" i="9"/>
  <c r="G180" i="9" s="1"/>
  <c r="O179" i="9"/>
  <c r="Q179" i="9" s="1"/>
  <c r="L179" i="9"/>
  <c r="J179" i="9"/>
  <c r="E179" i="9"/>
  <c r="G179" i="9" s="1"/>
  <c r="Q178" i="9"/>
  <c r="O178" i="9"/>
  <c r="J178" i="9"/>
  <c r="L178" i="9" s="1"/>
  <c r="G178" i="9"/>
  <c r="E178" i="9"/>
  <c r="Q177" i="9"/>
  <c r="O177" i="9"/>
  <c r="L177" i="9"/>
  <c r="J177" i="9"/>
  <c r="G177" i="9"/>
  <c r="E177" i="9"/>
  <c r="O176" i="9"/>
  <c r="Q176" i="9" s="1"/>
  <c r="J176" i="9"/>
  <c r="L176" i="9" s="1"/>
  <c r="E176" i="9"/>
  <c r="G176" i="9" s="1"/>
  <c r="Q175" i="9"/>
  <c r="O175" i="9"/>
  <c r="J175" i="9"/>
  <c r="L175" i="9" s="1"/>
  <c r="E175" i="9"/>
  <c r="G175" i="9" s="1"/>
  <c r="O174" i="9"/>
  <c r="Q174" i="9" s="1"/>
  <c r="L174" i="9"/>
  <c r="J174" i="9"/>
  <c r="E174" i="9"/>
  <c r="G174" i="9" s="1"/>
  <c r="Q173" i="9"/>
  <c r="O173" i="9"/>
  <c r="L173" i="9"/>
  <c r="J173" i="9"/>
  <c r="G173" i="9"/>
  <c r="E173" i="9"/>
  <c r="O172" i="9"/>
  <c r="Q172" i="9" s="1"/>
  <c r="J172" i="9"/>
  <c r="L172" i="9" s="1"/>
  <c r="E172" i="9"/>
  <c r="G172" i="9" s="1"/>
  <c r="O171" i="9"/>
  <c r="Q171" i="9" s="1"/>
  <c r="J171" i="9"/>
  <c r="L171" i="9" s="1"/>
  <c r="E171" i="9"/>
  <c r="G171" i="9" s="1"/>
  <c r="Q170" i="9"/>
  <c r="O170" i="9"/>
  <c r="L170" i="9"/>
  <c r="J170" i="9"/>
  <c r="G170" i="9"/>
  <c r="E170" i="9"/>
  <c r="Q169" i="9"/>
  <c r="O169" i="9"/>
  <c r="L169" i="9"/>
  <c r="J169" i="9"/>
  <c r="G169" i="9"/>
  <c r="E169" i="9"/>
  <c r="O168" i="9"/>
  <c r="Q168" i="9" s="1"/>
  <c r="J168" i="9"/>
  <c r="L168" i="9" s="1"/>
  <c r="E168" i="9"/>
  <c r="G168" i="9" s="1"/>
  <c r="O167" i="9"/>
  <c r="Q167" i="9" s="1"/>
  <c r="J167" i="9"/>
  <c r="L167" i="9" s="1"/>
  <c r="E167" i="9"/>
  <c r="G167" i="9" s="1"/>
  <c r="Q166" i="9"/>
  <c r="O166" i="9"/>
  <c r="L166" i="9"/>
  <c r="J166" i="9"/>
  <c r="G166" i="9"/>
  <c r="E166" i="9"/>
  <c r="Q165" i="9"/>
  <c r="O165" i="9"/>
  <c r="L165" i="9"/>
  <c r="J165" i="9"/>
  <c r="G165" i="9"/>
  <c r="E165" i="9"/>
  <c r="O164" i="9"/>
  <c r="Q164" i="9" s="1"/>
  <c r="J164" i="9"/>
  <c r="L164" i="9" s="1"/>
  <c r="E164" i="9"/>
  <c r="G164" i="9" s="1"/>
  <c r="O163" i="9"/>
  <c r="Q163" i="9" s="1"/>
  <c r="J163" i="9"/>
  <c r="L163" i="9" s="1"/>
  <c r="E163" i="9"/>
  <c r="G163" i="9" s="1"/>
  <c r="Q162" i="9"/>
  <c r="O162" i="9"/>
  <c r="L162" i="9"/>
  <c r="J162" i="9"/>
  <c r="G162" i="9"/>
  <c r="E162" i="9"/>
  <c r="Q161" i="9"/>
  <c r="O161" i="9"/>
  <c r="L161" i="9"/>
  <c r="J161" i="9"/>
  <c r="G161" i="9"/>
  <c r="E161" i="9"/>
  <c r="O160" i="9"/>
  <c r="Q160" i="9" s="1"/>
  <c r="J160" i="9"/>
  <c r="L160" i="9" s="1"/>
  <c r="E160" i="9"/>
  <c r="G160" i="9" s="1"/>
  <c r="O159" i="9"/>
  <c r="Q159" i="9" s="1"/>
  <c r="J159" i="9"/>
  <c r="L159" i="9" s="1"/>
  <c r="E159" i="9"/>
  <c r="G159" i="9" s="1"/>
  <c r="Q158" i="9"/>
  <c r="O158" i="9"/>
  <c r="L158" i="9"/>
  <c r="J158" i="9"/>
  <c r="G158" i="9"/>
  <c r="E158" i="9"/>
  <c r="Q157" i="9"/>
  <c r="O157" i="9"/>
  <c r="L157" i="9"/>
  <c r="J157" i="9"/>
  <c r="G157" i="9"/>
  <c r="E157" i="9"/>
  <c r="O156" i="9"/>
  <c r="Q156" i="9" s="1"/>
  <c r="J156" i="9"/>
  <c r="L156" i="9" s="1"/>
  <c r="E156" i="9"/>
  <c r="G156" i="9" s="1"/>
  <c r="O155" i="9"/>
  <c r="Q155" i="9" s="1"/>
  <c r="J155" i="9"/>
  <c r="L155" i="9" s="1"/>
  <c r="E155" i="9"/>
  <c r="G155" i="9" s="1"/>
  <c r="Q154" i="9"/>
  <c r="O154" i="9"/>
  <c r="L154" i="9"/>
  <c r="J154" i="9"/>
  <c r="G154" i="9"/>
  <c r="E154" i="9"/>
  <c r="Q153" i="9"/>
  <c r="O153" i="9"/>
  <c r="L153" i="9"/>
  <c r="J153" i="9"/>
  <c r="G153" i="9"/>
  <c r="E153" i="9"/>
  <c r="O152" i="9"/>
  <c r="Q152" i="9" s="1"/>
  <c r="J152" i="9"/>
  <c r="L152" i="9" s="1"/>
  <c r="E152" i="9"/>
  <c r="G152" i="9" s="1"/>
  <c r="O151" i="9"/>
  <c r="Q151" i="9" s="1"/>
  <c r="J151" i="9"/>
  <c r="L151" i="9" s="1"/>
  <c r="E151" i="9"/>
  <c r="G151" i="9" s="1"/>
  <c r="O150" i="9"/>
  <c r="Q150" i="9" s="1"/>
  <c r="L150" i="9"/>
  <c r="J150" i="9"/>
  <c r="E150" i="9"/>
  <c r="G150" i="9" s="1"/>
  <c r="Q149" i="9"/>
  <c r="O149" i="9"/>
  <c r="L149" i="9"/>
  <c r="J149" i="9"/>
  <c r="G149" i="9"/>
  <c r="E149" i="9"/>
  <c r="O148" i="9"/>
  <c r="Q148" i="9" s="1"/>
  <c r="L148" i="9"/>
  <c r="J148" i="9"/>
  <c r="E148" i="9"/>
  <c r="G148" i="9" s="1"/>
  <c r="O147" i="9"/>
  <c r="Q147" i="9" s="1"/>
  <c r="J147" i="9"/>
  <c r="L147" i="9" s="1"/>
  <c r="E147" i="9"/>
  <c r="G147" i="9" s="1"/>
  <c r="Q146" i="9"/>
  <c r="O146" i="9"/>
  <c r="J146" i="9"/>
  <c r="L146" i="9" s="1"/>
  <c r="G146" i="9"/>
  <c r="E146" i="9"/>
  <c r="Q145" i="9"/>
  <c r="O145" i="9"/>
  <c r="L145" i="9"/>
  <c r="J145" i="9"/>
  <c r="G145" i="9"/>
  <c r="E145" i="9"/>
  <c r="Q144" i="9"/>
  <c r="O144" i="9"/>
  <c r="J144" i="9"/>
  <c r="L144" i="9" s="1"/>
  <c r="G144" i="9"/>
  <c r="E144" i="9"/>
  <c r="O143" i="9"/>
  <c r="Q143" i="9" s="1"/>
  <c r="J143" i="9"/>
  <c r="L143" i="9" s="1"/>
  <c r="E143" i="9"/>
  <c r="G143" i="9" s="1"/>
  <c r="O142" i="9"/>
  <c r="Q142" i="9" s="1"/>
  <c r="L142" i="9"/>
  <c r="J142" i="9"/>
  <c r="E142" i="9"/>
  <c r="G142" i="9" s="1"/>
  <c r="Q141" i="9"/>
  <c r="O141" i="9"/>
  <c r="L141" i="9"/>
  <c r="J141" i="9"/>
  <c r="G141" i="9"/>
  <c r="E141" i="9"/>
  <c r="Q140" i="9"/>
  <c r="O140" i="9"/>
  <c r="L140" i="9"/>
  <c r="J140" i="9"/>
  <c r="G140" i="9"/>
  <c r="E140" i="9"/>
  <c r="O139" i="9"/>
  <c r="Q139" i="9" s="1"/>
  <c r="J139" i="9"/>
  <c r="L139" i="9" s="1"/>
  <c r="E139" i="9"/>
  <c r="G139" i="9" s="1"/>
  <c r="Q138" i="9"/>
  <c r="O138" i="9"/>
  <c r="J138" i="9"/>
  <c r="L138" i="9" s="1"/>
  <c r="G138" i="9"/>
  <c r="E138" i="9"/>
  <c r="Q137" i="9"/>
  <c r="O137" i="9"/>
  <c r="L137" i="9"/>
  <c r="J137" i="9"/>
  <c r="G137" i="9"/>
  <c r="E137" i="9"/>
  <c r="Q136" i="9"/>
  <c r="O136" i="9"/>
  <c r="L136" i="9"/>
  <c r="J136" i="9"/>
  <c r="G136" i="9"/>
  <c r="E136" i="9"/>
  <c r="O135" i="9"/>
  <c r="Q135" i="9" s="1"/>
  <c r="J135" i="9"/>
  <c r="L135" i="9" s="1"/>
  <c r="E135" i="9"/>
  <c r="G135" i="9" s="1"/>
  <c r="O134" i="9"/>
  <c r="Q134" i="9" s="1"/>
  <c r="L134" i="9"/>
  <c r="J134" i="9"/>
  <c r="E134" i="9"/>
  <c r="G134" i="9" s="1"/>
  <c r="Q133" i="9"/>
  <c r="O133" i="9"/>
  <c r="L133" i="9"/>
  <c r="J133" i="9"/>
  <c r="G133" i="9"/>
  <c r="E133" i="9"/>
  <c r="Q132" i="9"/>
  <c r="O132" i="9"/>
  <c r="L132" i="9"/>
  <c r="J132" i="9"/>
  <c r="G132" i="9"/>
  <c r="E132" i="9"/>
  <c r="O131" i="9"/>
  <c r="Q131" i="9" s="1"/>
  <c r="J131" i="9"/>
  <c r="L131" i="9" s="1"/>
  <c r="E131" i="9"/>
  <c r="G131" i="9" s="1"/>
  <c r="Q130" i="9"/>
  <c r="O130" i="9"/>
  <c r="J130" i="9"/>
  <c r="L130" i="9" s="1"/>
  <c r="G130" i="9"/>
  <c r="E130" i="9"/>
  <c r="Q129" i="9"/>
  <c r="O129" i="9"/>
  <c r="L129" i="9"/>
  <c r="J129" i="9"/>
  <c r="G129" i="9"/>
  <c r="E129" i="9"/>
  <c r="Q128" i="9"/>
  <c r="O128" i="9"/>
  <c r="L128" i="9"/>
  <c r="J128" i="9"/>
  <c r="G128" i="9"/>
  <c r="E128" i="9"/>
  <c r="O127" i="9"/>
  <c r="Q127" i="9" s="1"/>
  <c r="J127" i="9"/>
  <c r="L127" i="9" s="1"/>
  <c r="E127" i="9"/>
  <c r="G127" i="9" s="1"/>
  <c r="O126" i="9"/>
  <c r="Q126" i="9" s="1"/>
  <c r="L126" i="9"/>
  <c r="J126" i="9"/>
  <c r="E126" i="9"/>
  <c r="G126" i="9" s="1"/>
  <c r="Q125" i="9"/>
  <c r="O125" i="9"/>
  <c r="L125" i="9"/>
  <c r="J125" i="9"/>
  <c r="G125" i="9"/>
  <c r="E125" i="9"/>
  <c r="Q124" i="9"/>
  <c r="O124" i="9"/>
  <c r="L124" i="9"/>
  <c r="J124" i="9"/>
  <c r="G124" i="9"/>
  <c r="E124" i="9"/>
  <c r="O123" i="9"/>
  <c r="Q123" i="9" s="1"/>
  <c r="J123" i="9"/>
  <c r="L123" i="9" s="1"/>
  <c r="E123" i="9"/>
  <c r="G123" i="9" s="1"/>
  <c r="Q122" i="9"/>
  <c r="O122" i="9"/>
  <c r="J122" i="9"/>
  <c r="L122" i="9" s="1"/>
  <c r="G122" i="9"/>
  <c r="E122" i="9"/>
  <c r="Q121" i="9"/>
  <c r="O121" i="9"/>
  <c r="L121" i="9"/>
  <c r="J121" i="9"/>
  <c r="G121" i="9"/>
  <c r="E121" i="9"/>
  <c r="Q120" i="9"/>
  <c r="O120" i="9"/>
  <c r="L120" i="9"/>
  <c r="J120" i="9"/>
  <c r="G120" i="9"/>
  <c r="E120" i="9"/>
  <c r="O119" i="9"/>
  <c r="Q119" i="9" s="1"/>
  <c r="J119" i="9"/>
  <c r="L119" i="9" s="1"/>
  <c r="E119" i="9"/>
  <c r="G119" i="9" s="1"/>
  <c r="O118" i="9"/>
  <c r="Q118" i="9" s="1"/>
  <c r="L118" i="9"/>
  <c r="J118" i="9"/>
  <c r="E118" i="9"/>
  <c r="G118" i="9" s="1"/>
  <c r="Q117" i="9"/>
  <c r="O117" i="9"/>
  <c r="L117" i="9"/>
  <c r="J117" i="9"/>
  <c r="G117" i="9"/>
  <c r="E117" i="9"/>
  <c r="Q116" i="9"/>
  <c r="O116" i="9"/>
  <c r="L116" i="9"/>
  <c r="J116" i="9"/>
  <c r="G116" i="9"/>
  <c r="E116" i="9"/>
  <c r="O115" i="9"/>
  <c r="Q115" i="9" s="1"/>
  <c r="J115" i="9"/>
  <c r="L115" i="9" s="1"/>
  <c r="E115" i="9"/>
  <c r="G115" i="9" s="1"/>
  <c r="Q114" i="9"/>
  <c r="O114" i="9"/>
  <c r="J114" i="9"/>
  <c r="L114" i="9" s="1"/>
  <c r="G114" i="9"/>
  <c r="E114" i="9"/>
  <c r="Q113" i="9"/>
  <c r="O113" i="9"/>
  <c r="L113" i="9"/>
  <c r="J113" i="9"/>
  <c r="G113" i="9"/>
  <c r="E113" i="9"/>
  <c r="Q112" i="9"/>
  <c r="O112" i="9"/>
  <c r="L112" i="9"/>
  <c r="J112" i="9"/>
  <c r="G112" i="9"/>
  <c r="E112" i="9"/>
  <c r="O111" i="9"/>
  <c r="Q111" i="9" s="1"/>
  <c r="J111" i="9"/>
  <c r="L111" i="9" s="1"/>
  <c r="E111" i="9"/>
  <c r="G111" i="9" s="1"/>
  <c r="O110" i="9"/>
  <c r="Q110" i="9" s="1"/>
  <c r="L110" i="9"/>
  <c r="J110" i="9"/>
  <c r="E110" i="9"/>
  <c r="G110" i="9" s="1"/>
  <c r="Q109" i="9"/>
  <c r="O109" i="9"/>
  <c r="L109" i="9"/>
  <c r="J109" i="9"/>
  <c r="G109" i="9"/>
  <c r="E109" i="9"/>
  <c r="Q108" i="9"/>
  <c r="O108" i="9"/>
  <c r="L108" i="9"/>
  <c r="J108" i="9"/>
  <c r="G108" i="9"/>
  <c r="E108" i="9"/>
  <c r="O107" i="9"/>
  <c r="Q107" i="9" s="1"/>
  <c r="J107" i="9"/>
  <c r="L107" i="9" s="1"/>
  <c r="E107" i="9"/>
  <c r="G107" i="9" s="1"/>
  <c r="Q106" i="9"/>
  <c r="O106" i="9"/>
  <c r="J106" i="9"/>
  <c r="L106" i="9" s="1"/>
  <c r="G106" i="9"/>
  <c r="E106" i="9"/>
  <c r="Q105" i="9"/>
  <c r="O105" i="9"/>
  <c r="L105" i="9"/>
  <c r="J105" i="9"/>
  <c r="G105" i="9"/>
  <c r="E105" i="9"/>
  <c r="Q104" i="9"/>
  <c r="O104" i="9"/>
  <c r="L104" i="9"/>
  <c r="J104" i="9"/>
  <c r="G104" i="9"/>
  <c r="E104" i="9"/>
  <c r="O103" i="9"/>
  <c r="Q103" i="9" s="1"/>
  <c r="J103" i="9"/>
  <c r="L103" i="9" s="1"/>
  <c r="E103" i="9"/>
  <c r="G103" i="9" s="1"/>
  <c r="O102" i="9"/>
  <c r="Q102" i="9" s="1"/>
  <c r="L102" i="9"/>
  <c r="J102" i="9"/>
  <c r="E102" i="9"/>
  <c r="G102" i="9" s="1"/>
  <c r="Q101" i="9"/>
  <c r="O101" i="9"/>
  <c r="J101" i="9"/>
  <c r="L101" i="9" s="1"/>
  <c r="G101" i="9"/>
  <c r="E101" i="9"/>
  <c r="Q100" i="9"/>
  <c r="O100" i="9"/>
  <c r="J100" i="9"/>
  <c r="L100" i="9" s="1"/>
  <c r="G100" i="9"/>
  <c r="E100" i="9"/>
  <c r="O99" i="9"/>
  <c r="Q99" i="9" s="1"/>
  <c r="J99" i="9"/>
  <c r="L99" i="9" s="1"/>
  <c r="E99" i="9"/>
  <c r="G99" i="9" s="1"/>
  <c r="Q98" i="9"/>
  <c r="O98" i="9"/>
  <c r="J98" i="9"/>
  <c r="L98" i="9" s="1"/>
  <c r="E98" i="9"/>
  <c r="G98" i="9" s="1"/>
  <c r="O97" i="9"/>
  <c r="Q97" i="9" s="1"/>
  <c r="L97" i="9"/>
  <c r="J97" i="9"/>
  <c r="E97" i="9"/>
  <c r="G97" i="9" s="1"/>
  <c r="O96" i="9"/>
  <c r="Q96" i="9" s="1"/>
  <c r="L96" i="9"/>
  <c r="J96" i="9"/>
  <c r="E96" i="9"/>
  <c r="G96" i="9" s="1"/>
  <c r="O95" i="9"/>
  <c r="Q95" i="9" s="1"/>
  <c r="J95" i="9"/>
  <c r="L95" i="9" s="1"/>
  <c r="E95" i="9"/>
  <c r="G95" i="9" s="1"/>
  <c r="O94" i="9"/>
  <c r="Q94" i="9" s="1"/>
  <c r="J94" i="9"/>
  <c r="L94" i="9" s="1"/>
  <c r="E94" i="9"/>
  <c r="G94" i="9" s="1"/>
  <c r="Q93" i="9"/>
  <c r="O93" i="9"/>
  <c r="L93" i="9"/>
  <c r="J93" i="9"/>
  <c r="G93" i="9"/>
  <c r="E93" i="9"/>
  <c r="Q92" i="9"/>
  <c r="O92" i="9"/>
  <c r="J92" i="9"/>
  <c r="L92" i="9" s="1"/>
  <c r="G92" i="9"/>
  <c r="E92" i="9"/>
  <c r="O91" i="9"/>
  <c r="Q91" i="9" s="1"/>
  <c r="J91" i="9"/>
  <c r="L91" i="9" s="1"/>
  <c r="E91" i="9"/>
  <c r="G91" i="9" s="1"/>
  <c r="Q90" i="9"/>
  <c r="O90" i="9"/>
  <c r="J90" i="9"/>
  <c r="L90" i="9" s="1"/>
  <c r="G90" i="9"/>
  <c r="E90" i="9"/>
  <c r="O89" i="9"/>
  <c r="Q89" i="9" s="1"/>
  <c r="L89" i="9"/>
  <c r="J89" i="9"/>
  <c r="E89" i="9"/>
  <c r="G89" i="9" s="1"/>
  <c r="O88" i="9"/>
  <c r="Q88" i="9" s="1"/>
  <c r="L88" i="9"/>
  <c r="J88" i="9"/>
  <c r="G88" i="9"/>
  <c r="E88" i="9"/>
  <c r="O87" i="9"/>
  <c r="Q87" i="9" s="1"/>
  <c r="J87" i="9"/>
  <c r="L87" i="9" s="1"/>
  <c r="E87" i="9"/>
  <c r="G87" i="9" s="1"/>
  <c r="O86" i="9"/>
  <c r="Q86" i="9" s="1"/>
  <c r="J86" i="9"/>
  <c r="L86" i="9" s="1"/>
  <c r="E86" i="9"/>
  <c r="G86" i="9" s="1"/>
  <c r="Q85" i="9"/>
  <c r="O85" i="9"/>
  <c r="J85" i="9"/>
  <c r="L85" i="9" s="1"/>
  <c r="G85" i="9"/>
  <c r="E85" i="9"/>
  <c r="Q84" i="9"/>
  <c r="O84" i="9"/>
  <c r="J84" i="9"/>
  <c r="L84" i="9" s="1"/>
  <c r="G84" i="9"/>
  <c r="E84" i="9"/>
  <c r="O83" i="9"/>
  <c r="Q83" i="9" s="1"/>
  <c r="J83" i="9"/>
  <c r="L83" i="9" s="1"/>
  <c r="E83" i="9"/>
  <c r="G83" i="9" s="1"/>
  <c r="Q82" i="9"/>
  <c r="O82" i="9"/>
  <c r="J82" i="9"/>
  <c r="L82" i="9" s="1"/>
  <c r="G82" i="9"/>
  <c r="E82" i="9"/>
  <c r="O81" i="9"/>
  <c r="Q81" i="9" s="1"/>
  <c r="L81" i="9"/>
  <c r="J81" i="9"/>
  <c r="E81" i="9"/>
  <c r="G81" i="9" s="1"/>
  <c r="Q80" i="9"/>
  <c r="O80" i="9"/>
  <c r="L80" i="9"/>
  <c r="J80" i="9"/>
  <c r="G80" i="9"/>
  <c r="E80" i="9"/>
  <c r="O79" i="9"/>
  <c r="Q79" i="9" s="1"/>
  <c r="L79" i="9"/>
  <c r="J79" i="9"/>
  <c r="E79" i="9"/>
  <c r="G79" i="9" s="1"/>
  <c r="O78" i="9"/>
  <c r="Q78" i="9" s="1"/>
  <c r="J78" i="9"/>
  <c r="L78" i="9" s="1"/>
  <c r="E78" i="9"/>
  <c r="G78" i="9" s="1"/>
  <c r="Q77" i="9"/>
  <c r="O77" i="9"/>
  <c r="L77" i="9"/>
  <c r="J77" i="9"/>
  <c r="G77" i="9"/>
  <c r="E77" i="9"/>
  <c r="Q76" i="9"/>
  <c r="O76" i="9"/>
  <c r="L76" i="9"/>
  <c r="J76" i="9"/>
  <c r="G76" i="9"/>
  <c r="E76" i="9"/>
  <c r="Q75" i="9"/>
  <c r="O75" i="9"/>
  <c r="J75" i="9"/>
  <c r="L75" i="9" s="1"/>
  <c r="G75" i="9"/>
  <c r="E75" i="9"/>
  <c r="O74" i="9"/>
  <c r="Q74" i="9" s="1"/>
  <c r="J74" i="9"/>
  <c r="L74" i="9" s="1"/>
  <c r="E74" i="9"/>
  <c r="G74" i="9" s="1"/>
  <c r="Q73" i="9"/>
  <c r="O73" i="9"/>
  <c r="L73" i="9"/>
  <c r="J73" i="9"/>
  <c r="G73" i="9"/>
  <c r="E73" i="9"/>
  <c r="Q72" i="9"/>
  <c r="O72" i="9"/>
  <c r="L72" i="9"/>
  <c r="J72" i="9"/>
  <c r="G72" i="9"/>
  <c r="E72" i="9"/>
  <c r="O71" i="9"/>
  <c r="Q71" i="9" s="1"/>
  <c r="L71" i="9"/>
  <c r="J71" i="9"/>
  <c r="E71" i="9"/>
  <c r="G71" i="9" s="1"/>
  <c r="O70" i="9"/>
  <c r="Q70" i="9" s="1"/>
  <c r="J70" i="9"/>
  <c r="L70" i="9" s="1"/>
  <c r="E70" i="9"/>
  <c r="G70" i="9" s="1"/>
  <c r="Q69" i="9"/>
  <c r="O69" i="9"/>
  <c r="L69" i="9"/>
  <c r="J69" i="9"/>
  <c r="G69" i="9"/>
  <c r="E69" i="9"/>
  <c r="Q68" i="9"/>
  <c r="O68" i="9"/>
  <c r="L68" i="9"/>
  <c r="J68" i="9"/>
  <c r="G68" i="9"/>
  <c r="E68" i="9"/>
  <c r="Q67" i="9"/>
  <c r="O67" i="9"/>
  <c r="J67" i="9"/>
  <c r="L67" i="9" s="1"/>
  <c r="G67" i="9"/>
  <c r="E67" i="9"/>
  <c r="O66" i="9"/>
  <c r="Q66" i="9" s="1"/>
  <c r="J66" i="9"/>
  <c r="L66" i="9" s="1"/>
  <c r="E66" i="9"/>
  <c r="G66" i="9" s="1"/>
  <c r="Q65" i="9"/>
  <c r="O65" i="9"/>
  <c r="L65" i="9"/>
  <c r="J65" i="9"/>
  <c r="G65" i="9"/>
  <c r="E65" i="9"/>
  <c r="Q64" i="9"/>
  <c r="O64" i="9"/>
  <c r="L64" i="9"/>
  <c r="J64" i="9"/>
  <c r="G64" i="9"/>
  <c r="E64" i="9"/>
  <c r="O63" i="9"/>
  <c r="Q63" i="9" s="1"/>
  <c r="L63" i="9"/>
  <c r="J63" i="9"/>
  <c r="E63" i="9"/>
  <c r="G63" i="9" s="1"/>
  <c r="O62" i="9"/>
  <c r="Q62" i="9" s="1"/>
  <c r="J62" i="9"/>
  <c r="L62" i="9" s="1"/>
  <c r="E62" i="9"/>
  <c r="G62" i="9" s="1"/>
  <c r="Q61" i="9"/>
  <c r="O61" i="9"/>
  <c r="L61" i="9"/>
  <c r="J61" i="9"/>
  <c r="G61" i="9"/>
  <c r="E61" i="9"/>
  <c r="Q60" i="9"/>
  <c r="O60" i="9"/>
  <c r="L60" i="9"/>
  <c r="J60" i="9"/>
  <c r="G60" i="9"/>
  <c r="E60" i="9"/>
  <c r="Q59" i="9"/>
  <c r="O59" i="9"/>
  <c r="J59" i="9"/>
  <c r="L59" i="9" s="1"/>
  <c r="G59" i="9"/>
  <c r="E59" i="9"/>
  <c r="O58" i="9"/>
  <c r="Q58" i="9" s="1"/>
  <c r="J58" i="9"/>
  <c r="L58" i="9" s="1"/>
  <c r="E58" i="9"/>
  <c r="G58" i="9" s="1"/>
  <c r="Q57" i="9"/>
  <c r="O57" i="9"/>
  <c r="L57" i="9"/>
  <c r="J57" i="9"/>
  <c r="G57" i="9"/>
  <c r="E57" i="9"/>
  <c r="Q56" i="9"/>
  <c r="O56" i="9"/>
  <c r="L56" i="9"/>
  <c r="J56" i="9"/>
  <c r="G56" i="9"/>
  <c r="E56" i="9"/>
  <c r="O55" i="9"/>
  <c r="Q55" i="9" s="1"/>
  <c r="L55" i="9"/>
  <c r="J55" i="9"/>
  <c r="E55" i="9"/>
  <c r="G55" i="9" s="1"/>
  <c r="O54" i="9"/>
  <c r="Q54" i="9" s="1"/>
  <c r="J54" i="9"/>
  <c r="L54" i="9" s="1"/>
  <c r="E54" i="9"/>
  <c r="G54" i="9" s="1"/>
  <c r="Q53" i="9"/>
  <c r="O53" i="9"/>
  <c r="L53" i="9"/>
  <c r="J53" i="9"/>
  <c r="G53" i="9"/>
  <c r="E53" i="9"/>
  <c r="Q52" i="9"/>
  <c r="O52" i="9"/>
  <c r="L52" i="9"/>
  <c r="J52" i="9"/>
  <c r="G52" i="9"/>
  <c r="E52" i="9"/>
  <c r="Q51" i="9"/>
  <c r="O51" i="9"/>
  <c r="J51" i="9"/>
  <c r="L51" i="9" s="1"/>
  <c r="G51" i="9"/>
  <c r="E51" i="9"/>
  <c r="O50" i="9"/>
  <c r="Q50" i="9" s="1"/>
  <c r="J50" i="9"/>
  <c r="L50" i="9" s="1"/>
  <c r="E50" i="9"/>
  <c r="G50" i="9" s="1"/>
  <c r="Q49" i="9"/>
  <c r="O49" i="9"/>
  <c r="L49" i="9"/>
  <c r="J49" i="9"/>
  <c r="G49" i="9"/>
  <c r="E49" i="9"/>
  <c r="Q48" i="9"/>
  <c r="O48" i="9"/>
  <c r="L48" i="9"/>
  <c r="J48" i="9"/>
  <c r="G48" i="9"/>
  <c r="E48" i="9"/>
  <c r="O47" i="9"/>
  <c r="Q47" i="9" s="1"/>
  <c r="L47" i="9"/>
  <c r="J47" i="9"/>
  <c r="E47" i="9"/>
  <c r="G47" i="9" s="1"/>
  <c r="O46" i="9"/>
  <c r="Q46" i="9" s="1"/>
  <c r="J46" i="9"/>
  <c r="L46" i="9" s="1"/>
  <c r="E46" i="9"/>
  <c r="G46" i="9" s="1"/>
  <c r="Q45" i="9"/>
  <c r="O45" i="9"/>
  <c r="L45" i="9"/>
  <c r="J45" i="9"/>
  <c r="G45" i="9"/>
  <c r="E45" i="9"/>
  <c r="Q44" i="9"/>
  <c r="O44" i="9"/>
  <c r="L44" i="9"/>
  <c r="J44" i="9"/>
  <c r="G44" i="9"/>
  <c r="E44" i="9"/>
  <c r="Q43" i="9"/>
  <c r="O43" i="9"/>
  <c r="J43" i="9"/>
  <c r="L43" i="9" s="1"/>
  <c r="G43" i="9"/>
  <c r="E43" i="9"/>
  <c r="O42" i="9"/>
  <c r="Q42" i="9" s="1"/>
  <c r="J42" i="9"/>
  <c r="L42" i="9" s="1"/>
  <c r="E42" i="9"/>
  <c r="G42" i="9" s="1"/>
  <c r="Q41" i="9"/>
  <c r="O41" i="9"/>
  <c r="L41" i="9"/>
  <c r="J41" i="9"/>
  <c r="G41" i="9"/>
  <c r="E41" i="9"/>
  <c r="Q40" i="9"/>
  <c r="O40" i="9"/>
  <c r="L40" i="9"/>
  <c r="J40" i="9"/>
  <c r="G40" i="9"/>
  <c r="E40" i="9"/>
  <c r="O39" i="9"/>
  <c r="Q39" i="9" s="1"/>
  <c r="L39" i="9"/>
  <c r="J39" i="9"/>
  <c r="E39" i="9"/>
  <c r="G39" i="9" s="1"/>
  <c r="O38" i="9"/>
  <c r="Q38" i="9" s="1"/>
  <c r="J38" i="9"/>
  <c r="L38" i="9" s="1"/>
  <c r="E38" i="9"/>
  <c r="G38" i="9" s="1"/>
  <c r="Q37" i="9"/>
  <c r="O37" i="9"/>
  <c r="L37" i="9"/>
  <c r="J37" i="9"/>
  <c r="G37" i="9"/>
  <c r="E37" i="9"/>
  <c r="Q36" i="9"/>
  <c r="O36" i="9"/>
  <c r="L36" i="9"/>
  <c r="J36" i="9"/>
  <c r="G36" i="9"/>
  <c r="E36" i="9"/>
  <c r="Q35" i="9"/>
  <c r="O35" i="9"/>
  <c r="J35" i="9"/>
  <c r="L35" i="9" s="1"/>
  <c r="G35" i="9"/>
  <c r="E35" i="9"/>
  <c r="O34" i="9"/>
  <c r="Q34" i="9" s="1"/>
  <c r="J34" i="9"/>
  <c r="L34" i="9" s="1"/>
  <c r="E34" i="9"/>
  <c r="G34" i="9" s="1"/>
  <c r="Q33" i="9"/>
  <c r="O33" i="9"/>
  <c r="L33" i="9"/>
  <c r="J33" i="9"/>
  <c r="G33" i="9"/>
  <c r="E33" i="9"/>
  <c r="Q32" i="9"/>
  <c r="O32" i="9"/>
  <c r="L32" i="9"/>
  <c r="J32" i="9"/>
  <c r="G32" i="9"/>
  <c r="E32" i="9"/>
  <c r="O31" i="9"/>
  <c r="Q31" i="9" s="1"/>
  <c r="L31" i="9"/>
  <c r="J31" i="9"/>
  <c r="E31" i="9"/>
  <c r="G31" i="9" s="1"/>
  <c r="O30" i="9"/>
  <c r="Q30" i="9" s="1"/>
  <c r="J30" i="9"/>
  <c r="L30" i="9" s="1"/>
  <c r="E30" i="9"/>
  <c r="G30" i="9" s="1"/>
  <c r="Q29" i="9"/>
  <c r="O29" i="9"/>
  <c r="L29" i="9"/>
  <c r="J29" i="9"/>
  <c r="G29" i="9"/>
  <c r="E29" i="9"/>
  <c r="Q28" i="9"/>
  <c r="O28" i="9"/>
  <c r="L28" i="9"/>
  <c r="J28" i="9"/>
  <c r="G28" i="9"/>
  <c r="E28" i="9"/>
  <c r="Q27" i="9"/>
  <c r="O27" i="9"/>
  <c r="J27" i="9"/>
  <c r="L27" i="9" s="1"/>
  <c r="G27" i="9"/>
  <c r="E27" i="9"/>
  <c r="O26" i="9"/>
  <c r="Q26" i="9" s="1"/>
  <c r="J26" i="9"/>
  <c r="L26" i="9" s="1"/>
  <c r="E26" i="9"/>
  <c r="G26" i="9" s="1"/>
  <c r="Q25" i="9"/>
  <c r="O25" i="9"/>
  <c r="L25" i="9"/>
  <c r="J25" i="9"/>
  <c r="G25" i="9"/>
  <c r="E25" i="9"/>
  <c r="Q24" i="9"/>
  <c r="O24" i="9"/>
  <c r="L24" i="9"/>
  <c r="J24" i="9"/>
  <c r="G24" i="9"/>
  <c r="E24" i="9"/>
  <c r="O23" i="9"/>
  <c r="Q23" i="9" s="1"/>
  <c r="L23" i="9"/>
  <c r="J23" i="9"/>
  <c r="E23" i="9"/>
  <c r="G23" i="9" s="1"/>
  <c r="O22" i="9"/>
  <c r="Q22" i="9" s="1"/>
  <c r="J22" i="9"/>
  <c r="L22" i="9" s="1"/>
  <c r="E22" i="9"/>
  <c r="G22" i="9" s="1"/>
  <c r="Q21" i="9"/>
  <c r="O21" i="9"/>
  <c r="L21" i="9"/>
  <c r="J21" i="9"/>
  <c r="G21" i="9"/>
  <c r="E21" i="9"/>
  <c r="Q20" i="9"/>
  <c r="O20" i="9"/>
  <c r="L20" i="9"/>
  <c r="J20" i="9"/>
  <c r="G20" i="9"/>
  <c r="E20" i="9"/>
  <c r="Q19" i="9"/>
  <c r="O19" i="9"/>
  <c r="J19" i="9"/>
  <c r="L19" i="9" s="1"/>
  <c r="G19" i="9"/>
  <c r="E19" i="9"/>
  <c r="O18" i="9"/>
  <c r="Q18" i="9" s="1"/>
  <c r="J18" i="9"/>
  <c r="L18" i="9" s="1"/>
  <c r="E18" i="9"/>
  <c r="G18" i="9" s="1"/>
  <c r="Q17" i="9"/>
  <c r="O17" i="9"/>
  <c r="L17" i="9"/>
  <c r="J17" i="9"/>
  <c r="G17" i="9"/>
  <c r="E17" i="9"/>
  <c r="Q16" i="9"/>
  <c r="O16" i="9"/>
  <c r="L16" i="9"/>
  <c r="J16" i="9"/>
  <c r="G16" i="9"/>
  <c r="E16" i="9"/>
  <c r="O15" i="9"/>
  <c r="Q15" i="9" s="1"/>
  <c r="L15" i="9"/>
  <c r="J15" i="9"/>
  <c r="E15" i="9"/>
  <c r="G15" i="9" s="1"/>
  <c r="O14" i="9"/>
  <c r="Q14" i="9" s="1"/>
  <c r="J14" i="9"/>
  <c r="L14" i="9" s="1"/>
  <c r="E14" i="9"/>
  <c r="G14" i="9" s="1"/>
  <c r="Q13" i="9"/>
  <c r="O13" i="9"/>
  <c r="L13" i="9"/>
  <c r="J13" i="9"/>
  <c r="G13" i="9"/>
  <c r="E13" i="9"/>
  <c r="O12" i="9"/>
  <c r="Q12" i="9" s="1"/>
  <c r="L12" i="9"/>
  <c r="J12" i="9"/>
  <c r="E12" i="9"/>
  <c r="G12" i="9" s="1"/>
  <c r="Q11" i="9"/>
  <c r="O11" i="9"/>
  <c r="L11" i="9"/>
  <c r="J11" i="9"/>
  <c r="G11" i="9"/>
  <c r="E11" i="9"/>
  <c r="Q10" i="9"/>
  <c r="O10" i="9"/>
  <c r="J10" i="9"/>
  <c r="L10" i="9" s="1"/>
  <c r="G10" i="9"/>
  <c r="E10" i="9"/>
  <c r="W9" i="9"/>
  <c r="Q9" i="9"/>
  <c r="O9" i="9"/>
  <c r="L9" i="9"/>
  <c r="J9" i="9"/>
  <c r="G9" i="9"/>
  <c r="E9" i="9"/>
  <c r="O8" i="9"/>
  <c r="Q8" i="9" s="1"/>
  <c r="J8" i="9"/>
  <c r="L8" i="9" s="1"/>
  <c r="E8" i="9"/>
  <c r="G8" i="9" s="1"/>
  <c r="Q7" i="9"/>
  <c r="O7" i="9"/>
  <c r="J7" i="9"/>
  <c r="L7" i="9" s="1"/>
  <c r="G7" i="9"/>
  <c r="E7" i="9"/>
  <c r="Q6" i="9"/>
  <c r="O6" i="9"/>
  <c r="L6" i="9"/>
  <c r="J6" i="9"/>
  <c r="G6" i="9"/>
  <c r="E6" i="9"/>
  <c r="O5" i="9"/>
  <c r="Q5" i="9" s="1"/>
  <c r="L5" i="9"/>
  <c r="J5" i="9"/>
  <c r="E5" i="9"/>
  <c r="G5" i="9" s="1"/>
  <c r="Q4" i="9"/>
  <c r="O4" i="9"/>
  <c r="J4" i="9"/>
  <c r="L4" i="9" s="1"/>
  <c r="G4" i="9"/>
  <c r="E4" i="9"/>
  <c r="O3" i="9"/>
  <c r="Q3" i="9" s="1"/>
  <c r="J3" i="9"/>
  <c r="L3" i="9" s="1"/>
  <c r="H3" i="9"/>
  <c r="E3" i="9"/>
  <c r="G3" i="9" s="1"/>
  <c r="O2" i="9"/>
  <c r="Q2" i="9" s="1"/>
  <c r="M2" i="9"/>
  <c r="M3" i="9" s="1"/>
  <c r="J2" i="9"/>
  <c r="H2" i="9"/>
  <c r="G2" i="9"/>
  <c r="E2" i="9"/>
  <c r="B2" i="7"/>
  <c r="C8" i="7"/>
  <c r="C10" i="7"/>
  <c r="C5" i="7"/>
  <c r="C18" i="7"/>
  <c r="C13" i="7"/>
  <c r="C16" i="7"/>
  <c r="C17" i="7"/>
  <c r="C9" i="7"/>
  <c r="C12" i="7"/>
  <c r="C3" i="7"/>
  <c r="C6" i="7"/>
  <c r="C11" i="7"/>
  <c r="C14" i="7"/>
  <c r="C4" i="7"/>
  <c r="C7" i="7"/>
  <c r="C15" i="7"/>
  <c r="A3" i="8" l="1"/>
  <c r="C3" i="8" s="1"/>
  <c r="D2" i="8"/>
  <c r="F2" i="9" s="1"/>
  <c r="A2" i="9"/>
  <c r="B2" i="9" s="1"/>
  <c r="M4" i="9"/>
  <c r="H4" i="9"/>
  <c r="L2" i="9"/>
  <c r="A10" i="8"/>
  <c r="A16" i="8"/>
  <c r="A8" i="8"/>
  <c r="A11" i="8"/>
  <c r="A18" i="8"/>
  <c r="A17" i="8"/>
  <c r="A9" i="8"/>
  <c r="A15" i="8"/>
  <c r="A7" i="8"/>
  <c r="A14" i="8"/>
  <c r="A6" i="8"/>
  <c r="A13" i="8"/>
  <c r="A5" i="8"/>
  <c r="A12" i="8"/>
  <c r="A4" i="8"/>
  <c r="B13" i="7"/>
  <c r="B7" i="7"/>
  <c r="B12" i="7"/>
  <c r="B16" i="7"/>
  <c r="B18" i="7"/>
  <c r="B4" i="7"/>
  <c r="B15" i="7"/>
  <c r="B3" i="7"/>
  <c r="B11" i="7"/>
  <c r="B6" i="7"/>
  <c r="B10" i="7"/>
  <c r="B8" i="7"/>
  <c r="B14" i="7"/>
  <c r="B5" i="7"/>
  <c r="B9" i="7"/>
  <c r="B17" i="7"/>
  <c r="D17" i="8" l="1"/>
  <c r="D9" i="8"/>
  <c r="D5" i="8"/>
  <c r="D14" i="8"/>
  <c r="D8" i="8"/>
  <c r="D10" i="8"/>
  <c r="D6" i="8"/>
  <c r="D11" i="8"/>
  <c r="D3" i="8"/>
  <c r="D15" i="8"/>
  <c r="D4" i="8"/>
  <c r="D18" i="8"/>
  <c r="D16" i="8"/>
  <c r="D12" i="8"/>
  <c r="D7" i="8"/>
  <c r="D13" i="8"/>
  <c r="E2" i="8"/>
  <c r="A3" i="9"/>
  <c r="W2" i="9"/>
  <c r="Y3" i="9"/>
  <c r="Y4" i="9"/>
  <c r="M5" i="9"/>
  <c r="H5" i="9"/>
  <c r="C4" i="8"/>
  <c r="E3" i="8" s="1"/>
  <c r="C5" i="8"/>
  <c r="E4" i="8" s="1"/>
  <c r="F2" i="6"/>
  <c r="O930" i="6"/>
  <c r="J930" i="6"/>
  <c r="E930" i="6"/>
  <c r="O929" i="6"/>
  <c r="J929" i="6"/>
  <c r="E929" i="6"/>
  <c r="O928" i="6"/>
  <c r="J928" i="6"/>
  <c r="E928" i="6"/>
  <c r="O927" i="6"/>
  <c r="J927" i="6"/>
  <c r="E927" i="6"/>
  <c r="O926" i="6"/>
  <c r="J926" i="6"/>
  <c r="E926" i="6"/>
  <c r="O925" i="6"/>
  <c r="J925" i="6"/>
  <c r="E925" i="6"/>
  <c r="O924" i="6"/>
  <c r="J924" i="6"/>
  <c r="E924" i="6"/>
  <c r="O923" i="6"/>
  <c r="J923" i="6"/>
  <c r="E923" i="6"/>
  <c r="O922" i="6"/>
  <c r="J922" i="6"/>
  <c r="E922" i="6"/>
  <c r="O921" i="6"/>
  <c r="J921" i="6"/>
  <c r="E921" i="6"/>
  <c r="O920" i="6"/>
  <c r="J920" i="6"/>
  <c r="E920" i="6"/>
  <c r="O919" i="6"/>
  <c r="J919" i="6"/>
  <c r="E919" i="6"/>
  <c r="O918" i="6"/>
  <c r="J918" i="6"/>
  <c r="E918" i="6"/>
  <c r="O917" i="6"/>
  <c r="J917" i="6"/>
  <c r="E917" i="6"/>
  <c r="O916" i="6"/>
  <c r="J916" i="6"/>
  <c r="E916" i="6"/>
  <c r="O915" i="6"/>
  <c r="J915" i="6"/>
  <c r="E915" i="6"/>
  <c r="O914" i="6"/>
  <c r="J914" i="6"/>
  <c r="E914" i="6"/>
  <c r="O913" i="6"/>
  <c r="J913" i="6"/>
  <c r="E913" i="6"/>
  <c r="O912" i="6"/>
  <c r="J912" i="6"/>
  <c r="E912" i="6"/>
  <c r="O911" i="6"/>
  <c r="J911" i="6"/>
  <c r="E911" i="6"/>
  <c r="O910" i="6"/>
  <c r="J910" i="6"/>
  <c r="E910" i="6"/>
  <c r="O909" i="6"/>
  <c r="J909" i="6"/>
  <c r="E909" i="6"/>
  <c r="O908" i="6"/>
  <c r="J908" i="6"/>
  <c r="E908" i="6"/>
  <c r="O907" i="6"/>
  <c r="J907" i="6"/>
  <c r="E907" i="6"/>
  <c r="O906" i="6"/>
  <c r="J906" i="6"/>
  <c r="E906" i="6"/>
  <c r="O905" i="6"/>
  <c r="J905" i="6"/>
  <c r="E905" i="6"/>
  <c r="O904" i="6"/>
  <c r="J904" i="6"/>
  <c r="E904" i="6"/>
  <c r="O903" i="6"/>
  <c r="J903" i="6"/>
  <c r="E903" i="6"/>
  <c r="O902" i="6"/>
  <c r="J902" i="6"/>
  <c r="E902" i="6"/>
  <c r="O901" i="6"/>
  <c r="J901" i="6"/>
  <c r="E901" i="6"/>
  <c r="O900" i="6"/>
  <c r="J900" i="6"/>
  <c r="E900" i="6"/>
  <c r="O899" i="6"/>
  <c r="J899" i="6"/>
  <c r="E899" i="6"/>
  <c r="O898" i="6"/>
  <c r="J898" i="6"/>
  <c r="E898" i="6"/>
  <c r="O897" i="6"/>
  <c r="J897" i="6"/>
  <c r="E897" i="6"/>
  <c r="O896" i="6"/>
  <c r="J896" i="6"/>
  <c r="E896" i="6"/>
  <c r="O895" i="6"/>
  <c r="J895" i="6"/>
  <c r="E895" i="6"/>
  <c r="O894" i="6"/>
  <c r="J894" i="6"/>
  <c r="E894" i="6"/>
  <c r="O893" i="6"/>
  <c r="J893" i="6"/>
  <c r="E893" i="6"/>
  <c r="O892" i="6"/>
  <c r="J892" i="6"/>
  <c r="E892" i="6"/>
  <c r="O891" i="6"/>
  <c r="J891" i="6"/>
  <c r="E891" i="6"/>
  <c r="O890" i="6"/>
  <c r="J890" i="6"/>
  <c r="E890" i="6"/>
  <c r="O889" i="6"/>
  <c r="J889" i="6"/>
  <c r="E889" i="6"/>
  <c r="O888" i="6"/>
  <c r="J888" i="6"/>
  <c r="E888" i="6"/>
  <c r="O887" i="6"/>
  <c r="J887" i="6"/>
  <c r="E887" i="6"/>
  <c r="O886" i="6"/>
  <c r="J886" i="6"/>
  <c r="E886" i="6"/>
  <c r="O885" i="6"/>
  <c r="J885" i="6"/>
  <c r="E885" i="6"/>
  <c r="O884" i="6"/>
  <c r="J884" i="6"/>
  <c r="E884" i="6"/>
  <c r="O883" i="6"/>
  <c r="J883" i="6"/>
  <c r="E883" i="6"/>
  <c r="O882" i="6"/>
  <c r="J882" i="6"/>
  <c r="E882" i="6"/>
  <c r="O881" i="6"/>
  <c r="J881" i="6"/>
  <c r="E881" i="6"/>
  <c r="O880" i="6"/>
  <c r="J880" i="6"/>
  <c r="E880" i="6"/>
  <c r="O879" i="6"/>
  <c r="J879" i="6"/>
  <c r="E879" i="6"/>
  <c r="O878" i="6"/>
  <c r="J878" i="6"/>
  <c r="E878" i="6"/>
  <c r="O877" i="6"/>
  <c r="J877" i="6"/>
  <c r="E877" i="6"/>
  <c r="O876" i="6"/>
  <c r="J876" i="6"/>
  <c r="E876" i="6"/>
  <c r="O875" i="6"/>
  <c r="J875" i="6"/>
  <c r="E875" i="6"/>
  <c r="O874" i="6"/>
  <c r="J874" i="6"/>
  <c r="E874" i="6"/>
  <c r="O873" i="6"/>
  <c r="J873" i="6"/>
  <c r="E873" i="6"/>
  <c r="O872" i="6"/>
  <c r="J872" i="6"/>
  <c r="E872" i="6"/>
  <c r="O871" i="6"/>
  <c r="J871" i="6"/>
  <c r="E871" i="6"/>
  <c r="O870" i="6"/>
  <c r="J870" i="6"/>
  <c r="E870" i="6"/>
  <c r="O869" i="6"/>
  <c r="J869" i="6"/>
  <c r="E869" i="6"/>
  <c r="O868" i="6"/>
  <c r="J868" i="6"/>
  <c r="E868" i="6"/>
  <c r="O867" i="6"/>
  <c r="J867" i="6"/>
  <c r="E867" i="6"/>
  <c r="O866" i="6"/>
  <c r="J866" i="6"/>
  <c r="E866" i="6"/>
  <c r="O865" i="6"/>
  <c r="J865" i="6"/>
  <c r="E865" i="6"/>
  <c r="O864" i="6"/>
  <c r="J864" i="6"/>
  <c r="E864" i="6"/>
  <c r="O863" i="6"/>
  <c r="J863" i="6"/>
  <c r="E863" i="6"/>
  <c r="O862" i="6"/>
  <c r="J862" i="6"/>
  <c r="E862" i="6"/>
  <c r="O861" i="6"/>
  <c r="J861" i="6"/>
  <c r="E861" i="6"/>
  <c r="O860" i="6"/>
  <c r="J860" i="6"/>
  <c r="E860" i="6"/>
  <c r="O859" i="6"/>
  <c r="J859" i="6"/>
  <c r="E859" i="6"/>
  <c r="O858" i="6"/>
  <c r="J858" i="6"/>
  <c r="E858" i="6"/>
  <c r="O857" i="6"/>
  <c r="J857" i="6"/>
  <c r="E857" i="6"/>
  <c r="O856" i="6"/>
  <c r="J856" i="6"/>
  <c r="E856" i="6"/>
  <c r="O855" i="6"/>
  <c r="J855" i="6"/>
  <c r="E855" i="6"/>
  <c r="O854" i="6"/>
  <c r="J854" i="6"/>
  <c r="E854" i="6"/>
  <c r="O853" i="6"/>
  <c r="J853" i="6"/>
  <c r="E853" i="6"/>
  <c r="O852" i="6"/>
  <c r="J852" i="6"/>
  <c r="E852" i="6"/>
  <c r="O851" i="6"/>
  <c r="J851" i="6"/>
  <c r="E851" i="6"/>
  <c r="O850" i="6"/>
  <c r="J850" i="6"/>
  <c r="E850" i="6"/>
  <c r="O849" i="6"/>
  <c r="J849" i="6"/>
  <c r="E849" i="6"/>
  <c r="O848" i="6"/>
  <c r="J848" i="6"/>
  <c r="E848" i="6"/>
  <c r="O847" i="6"/>
  <c r="J847" i="6"/>
  <c r="E847" i="6"/>
  <c r="O846" i="6"/>
  <c r="J846" i="6"/>
  <c r="E846" i="6"/>
  <c r="O845" i="6"/>
  <c r="J845" i="6"/>
  <c r="E845" i="6"/>
  <c r="O844" i="6"/>
  <c r="J844" i="6"/>
  <c r="E844" i="6"/>
  <c r="O843" i="6"/>
  <c r="J843" i="6"/>
  <c r="E843" i="6"/>
  <c r="O842" i="6"/>
  <c r="J842" i="6"/>
  <c r="E842" i="6"/>
  <c r="O841" i="6"/>
  <c r="J841" i="6"/>
  <c r="E841" i="6"/>
  <c r="O840" i="6"/>
  <c r="J840" i="6"/>
  <c r="E840" i="6"/>
  <c r="O839" i="6"/>
  <c r="J839" i="6"/>
  <c r="E839" i="6"/>
  <c r="O838" i="6"/>
  <c r="J838" i="6"/>
  <c r="E838" i="6"/>
  <c r="O837" i="6"/>
  <c r="J837" i="6"/>
  <c r="E837" i="6"/>
  <c r="O836" i="6"/>
  <c r="J836" i="6"/>
  <c r="E836" i="6"/>
  <c r="O835" i="6"/>
  <c r="J835" i="6"/>
  <c r="E835" i="6"/>
  <c r="O834" i="6"/>
  <c r="J834" i="6"/>
  <c r="E834" i="6"/>
  <c r="O833" i="6"/>
  <c r="J833" i="6"/>
  <c r="E833" i="6"/>
  <c r="O832" i="6"/>
  <c r="J832" i="6"/>
  <c r="E832" i="6"/>
  <c r="O831" i="6"/>
  <c r="J831" i="6"/>
  <c r="E831" i="6"/>
  <c r="O830" i="6"/>
  <c r="J830" i="6"/>
  <c r="E830" i="6"/>
  <c r="O829" i="6"/>
  <c r="J829" i="6"/>
  <c r="E829" i="6"/>
  <c r="O828" i="6"/>
  <c r="J828" i="6"/>
  <c r="E828" i="6"/>
  <c r="O827" i="6"/>
  <c r="J827" i="6"/>
  <c r="E827" i="6"/>
  <c r="O826" i="6"/>
  <c r="J826" i="6"/>
  <c r="E826" i="6"/>
  <c r="O825" i="6"/>
  <c r="J825" i="6"/>
  <c r="E825" i="6"/>
  <c r="O824" i="6"/>
  <c r="J824" i="6"/>
  <c r="E824" i="6"/>
  <c r="O823" i="6"/>
  <c r="J823" i="6"/>
  <c r="E823" i="6"/>
  <c r="O822" i="6"/>
  <c r="J822" i="6"/>
  <c r="E822" i="6"/>
  <c r="O821" i="6"/>
  <c r="J821" i="6"/>
  <c r="E821" i="6"/>
  <c r="O820" i="6"/>
  <c r="J820" i="6"/>
  <c r="E820" i="6"/>
  <c r="O819" i="6"/>
  <c r="J819" i="6"/>
  <c r="E819" i="6"/>
  <c r="O818" i="6"/>
  <c r="J818" i="6"/>
  <c r="E818" i="6"/>
  <c r="O817" i="6"/>
  <c r="J817" i="6"/>
  <c r="E817" i="6"/>
  <c r="O816" i="6"/>
  <c r="J816" i="6"/>
  <c r="E816" i="6"/>
  <c r="O815" i="6"/>
  <c r="J815" i="6"/>
  <c r="E815" i="6"/>
  <c r="O814" i="6"/>
  <c r="J814" i="6"/>
  <c r="E814" i="6"/>
  <c r="O813" i="6"/>
  <c r="J813" i="6"/>
  <c r="E813" i="6"/>
  <c r="O812" i="6"/>
  <c r="J812" i="6"/>
  <c r="E812" i="6"/>
  <c r="O811" i="6"/>
  <c r="J811" i="6"/>
  <c r="E811" i="6"/>
  <c r="O810" i="6"/>
  <c r="J810" i="6"/>
  <c r="E810" i="6"/>
  <c r="O809" i="6"/>
  <c r="J809" i="6"/>
  <c r="E809" i="6"/>
  <c r="O808" i="6"/>
  <c r="J808" i="6"/>
  <c r="E808" i="6"/>
  <c r="O807" i="6"/>
  <c r="J807" i="6"/>
  <c r="E807" i="6"/>
  <c r="O806" i="6"/>
  <c r="J806" i="6"/>
  <c r="E806" i="6"/>
  <c r="O805" i="6"/>
  <c r="J805" i="6"/>
  <c r="E805" i="6"/>
  <c r="O804" i="6"/>
  <c r="J804" i="6"/>
  <c r="E804" i="6"/>
  <c r="O803" i="6"/>
  <c r="J803" i="6"/>
  <c r="E803" i="6"/>
  <c r="O802" i="6"/>
  <c r="J802" i="6"/>
  <c r="E802" i="6"/>
  <c r="O801" i="6"/>
  <c r="J801" i="6"/>
  <c r="E801" i="6"/>
  <c r="O800" i="6"/>
  <c r="J800" i="6"/>
  <c r="E800" i="6"/>
  <c r="O799" i="6"/>
  <c r="J799" i="6"/>
  <c r="E799" i="6"/>
  <c r="O798" i="6"/>
  <c r="J798" i="6"/>
  <c r="E798" i="6"/>
  <c r="O797" i="6"/>
  <c r="J797" i="6"/>
  <c r="E797" i="6"/>
  <c r="O796" i="6"/>
  <c r="J796" i="6"/>
  <c r="E796" i="6"/>
  <c r="O795" i="6"/>
  <c r="J795" i="6"/>
  <c r="E795" i="6"/>
  <c r="O794" i="6"/>
  <c r="J794" i="6"/>
  <c r="E794" i="6"/>
  <c r="O793" i="6"/>
  <c r="J793" i="6"/>
  <c r="E793" i="6"/>
  <c r="O792" i="6"/>
  <c r="J792" i="6"/>
  <c r="E792" i="6"/>
  <c r="O791" i="6"/>
  <c r="J791" i="6"/>
  <c r="E791" i="6"/>
  <c r="O790" i="6"/>
  <c r="J790" i="6"/>
  <c r="E790" i="6"/>
  <c r="O789" i="6"/>
  <c r="J789" i="6"/>
  <c r="E789" i="6"/>
  <c r="O788" i="6"/>
  <c r="J788" i="6"/>
  <c r="E788" i="6"/>
  <c r="O787" i="6"/>
  <c r="J787" i="6"/>
  <c r="E787" i="6"/>
  <c r="O786" i="6"/>
  <c r="J786" i="6"/>
  <c r="E786" i="6"/>
  <c r="O785" i="6"/>
  <c r="J785" i="6"/>
  <c r="E785" i="6"/>
  <c r="O784" i="6"/>
  <c r="J784" i="6"/>
  <c r="E784" i="6"/>
  <c r="O783" i="6"/>
  <c r="J783" i="6"/>
  <c r="E783" i="6"/>
  <c r="O782" i="6"/>
  <c r="J782" i="6"/>
  <c r="E782" i="6"/>
  <c r="O781" i="6"/>
  <c r="J781" i="6"/>
  <c r="E781" i="6"/>
  <c r="O780" i="6"/>
  <c r="J780" i="6"/>
  <c r="E780" i="6"/>
  <c r="O779" i="6"/>
  <c r="J779" i="6"/>
  <c r="E779" i="6"/>
  <c r="O778" i="6"/>
  <c r="J778" i="6"/>
  <c r="E778" i="6"/>
  <c r="O777" i="6"/>
  <c r="J777" i="6"/>
  <c r="E777" i="6"/>
  <c r="O776" i="6"/>
  <c r="J776" i="6"/>
  <c r="E776" i="6"/>
  <c r="O775" i="6"/>
  <c r="J775" i="6"/>
  <c r="E775" i="6"/>
  <c r="O774" i="6"/>
  <c r="J774" i="6"/>
  <c r="E774" i="6"/>
  <c r="O773" i="6"/>
  <c r="J773" i="6"/>
  <c r="E773" i="6"/>
  <c r="O772" i="6"/>
  <c r="J772" i="6"/>
  <c r="E772" i="6"/>
  <c r="O771" i="6"/>
  <c r="J771" i="6"/>
  <c r="E771" i="6"/>
  <c r="O770" i="6"/>
  <c r="J770" i="6"/>
  <c r="E770" i="6"/>
  <c r="O769" i="6"/>
  <c r="J769" i="6"/>
  <c r="E769" i="6"/>
  <c r="O768" i="6"/>
  <c r="J768" i="6"/>
  <c r="E768" i="6"/>
  <c r="O767" i="6"/>
  <c r="J767" i="6"/>
  <c r="E767" i="6"/>
  <c r="O766" i="6"/>
  <c r="J766" i="6"/>
  <c r="E766" i="6"/>
  <c r="O765" i="6"/>
  <c r="J765" i="6"/>
  <c r="E765" i="6"/>
  <c r="O764" i="6"/>
  <c r="J764" i="6"/>
  <c r="E764" i="6"/>
  <c r="O763" i="6"/>
  <c r="J763" i="6"/>
  <c r="E763" i="6"/>
  <c r="O762" i="6"/>
  <c r="J762" i="6"/>
  <c r="E762" i="6"/>
  <c r="O761" i="6"/>
  <c r="J761" i="6"/>
  <c r="E761" i="6"/>
  <c r="O760" i="6"/>
  <c r="J760" i="6"/>
  <c r="E760" i="6"/>
  <c r="O759" i="6"/>
  <c r="J759" i="6"/>
  <c r="E759" i="6"/>
  <c r="O758" i="6"/>
  <c r="J758" i="6"/>
  <c r="E758" i="6"/>
  <c r="O757" i="6"/>
  <c r="J757" i="6"/>
  <c r="E757" i="6"/>
  <c r="O756" i="6"/>
  <c r="J756" i="6"/>
  <c r="E756" i="6"/>
  <c r="O755" i="6"/>
  <c r="J755" i="6"/>
  <c r="E755" i="6"/>
  <c r="O754" i="6"/>
  <c r="J754" i="6"/>
  <c r="E754" i="6"/>
  <c r="O753" i="6"/>
  <c r="J753" i="6"/>
  <c r="E753" i="6"/>
  <c r="O752" i="6"/>
  <c r="J752" i="6"/>
  <c r="E752" i="6"/>
  <c r="O751" i="6"/>
  <c r="J751" i="6"/>
  <c r="E751" i="6"/>
  <c r="O750" i="6"/>
  <c r="J750" i="6"/>
  <c r="E750" i="6"/>
  <c r="O749" i="6"/>
  <c r="J749" i="6"/>
  <c r="E749" i="6"/>
  <c r="O748" i="6"/>
  <c r="J748" i="6"/>
  <c r="E748" i="6"/>
  <c r="O747" i="6"/>
  <c r="J747" i="6"/>
  <c r="E747" i="6"/>
  <c r="O746" i="6"/>
  <c r="J746" i="6"/>
  <c r="E746" i="6"/>
  <c r="O745" i="6"/>
  <c r="J745" i="6"/>
  <c r="E745" i="6"/>
  <c r="O744" i="6"/>
  <c r="J744" i="6"/>
  <c r="E744" i="6"/>
  <c r="O743" i="6"/>
  <c r="J743" i="6"/>
  <c r="E743" i="6"/>
  <c r="O742" i="6"/>
  <c r="J742" i="6"/>
  <c r="E742" i="6"/>
  <c r="O741" i="6"/>
  <c r="J741" i="6"/>
  <c r="E741" i="6"/>
  <c r="O740" i="6"/>
  <c r="J740" i="6"/>
  <c r="E740" i="6"/>
  <c r="O739" i="6"/>
  <c r="J739" i="6"/>
  <c r="E739" i="6"/>
  <c r="O738" i="6"/>
  <c r="J738" i="6"/>
  <c r="E738" i="6"/>
  <c r="O737" i="6"/>
  <c r="J737" i="6"/>
  <c r="E737" i="6"/>
  <c r="O736" i="6"/>
  <c r="J736" i="6"/>
  <c r="E736" i="6"/>
  <c r="O735" i="6"/>
  <c r="J735" i="6"/>
  <c r="E735" i="6"/>
  <c r="O734" i="6"/>
  <c r="J734" i="6"/>
  <c r="E734" i="6"/>
  <c r="O733" i="6"/>
  <c r="J733" i="6"/>
  <c r="E733" i="6"/>
  <c r="O732" i="6"/>
  <c r="J732" i="6"/>
  <c r="E732" i="6"/>
  <c r="O731" i="6"/>
  <c r="J731" i="6"/>
  <c r="E731" i="6"/>
  <c r="O730" i="6"/>
  <c r="J730" i="6"/>
  <c r="E730" i="6"/>
  <c r="O729" i="6"/>
  <c r="J729" i="6"/>
  <c r="E729" i="6"/>
  <c r="O728" i="6"/>
  <c r="J728" i="6"/>
  <c r="E728" i="6"/>
  <c r="O727" i="6"/>
  <c r="J727" i="6"/>
  <c r="E727" i="6"/>
  <c r="O726" i="6"/>
  <c r="J726" i="6"/>
  <c r="E726" i="6"/>
  <c r="O725" i="6"/>
  <c r="J725" i="6"/>
  <c r="E725" i="6"/>
  <c r="O724" i="6"/>
  <c r="J724" i="6"/>
  <c r="E724" i="6"/>
  <c r="O723" i="6"/>
  <c r="J723" i="6"/>
  <c r="E723" i="6"/>
  <c r="O722" i="6"/>
  <c r="J722" i="6"/>
  <c r="E722" i="6"/>
  <c r="O721" i="6"/>
  <c r="J721" i="6"/>
  <c r="E721" i="6"/>
  <c r="O720" i="6"/>
  <c r="J720" i="6"/>
  <c r="E720" i="6"/>
  <c r="O719" i="6"/>
  <c r="J719" i="6"/>
  <c r="E719" i="6"/>
  <c r="O718" i="6"/>
  <c r="J718" i="6"/>
  <c r="E718" i="6"/>
  <c r="O717" i="6"/>
  <c r="J717" i="6"/>
  <c r="E717" i="6"/>
  <c r="O716" i="6"/>
  <c r="J716" i="6"/>
  <c r="E716" i="6"/>
  <c r="O715" i="6"/>
  <c r="J715" i="6"/>
  <c r="E715" i="6"/>
  <c r="O714" i="6"/>
  <c r="J714" i="6"/>
  <c r="E714" i="6"/>
  <c r="O713" i="6"/>
  <c r="J713" i="6"/>
  <c r="E713" i="6"/>
  <c r="O712" i="6"/>
  <c r="J712" i="6"/>
  <c r="E712" i="6"/>
  <c r="O711" i="6"/>
  <c r="J711" i="6"/>
  <c r="E711" i="6"/>
  <c r="O710" i="6"/>
  <c r="J710" i="6"/>
  <c r="E710" i="6"/>
  <c r="O709" i="6"/>
  <c r="J709" i="6"/>
  <c r="E709" i="6"/>
  <c r="O708" i="6"/>
  <c r="J708" i="6"/>
  <c r="E708" i="6"/>
  <c r="O707" i="6"/>
  <c r="J707" i="6"/>
  <c r="E707" i="6"/>
  <c r="O706" i="6"/>
  <c r="J706" i="6"/>
  <c r="E706" i="6"/>
  <c r="O705" i="6"/>
  <c r="J705" i="6"/>
  <c r="E705" i="6"/>
  <c r="O704" i="6"/>
  <c r="J704" i="6"/>
  <c r="E704" i="6"/>
  <c r="O703" i="6"/>
  <c r="J703" i="6"/>
  <c r="E703" i="6"/>
  <c r="O702" i="6"/>
  <c r="J702" i="6"/>
  <c r="E702" i="6"/>
  <c r="O701" i="6"/>
  <c r="J701" i="6"/>
  <c r="E701" i="6"/>
  <c r="O700" i="6"/>
  <c r="J700" i="6"/>
  <c r="E700" i="6"/>
  <c r="O699" i="6"/>
  <c r="J699" i="6"/>
  <c r="E699" i="6"/>
  <c r="O698" i="6"/>
  <c r="J698" i="6"/>
  <c r="E698" i="6"/>
  <c r="O697" i="6"/>
  <c r="J697" i="6"/>
  <c r="E697" i="6"/>
  <c r="O696" i="6"/>
  <c r="J696" i="6"/>
  <c r="E696" i="6"/>
  <c r="O695" i="6"/>
  <c r="J695" i="6"/>
  <c r="E695" i="6"/>
  <c r="O694" i="6"/>
  <c r="J694" i="6"/>
  <c r="E694" i="6"/>
  <c r="O693" i="6"/>
  <c r="J693" i="6"/>
  <c r="E693" i="6"/>
  <c r="O692" i="6"/>
  <c r="J692" i="6"/>
  <c r="E692" i="6"/>
  <c r="O691" i="6"/>
  <c r="J691" i="6"/>
  <c r="E691" i="6"/>
  <c r="O690" i="6"/>
  <c r="J690" i="6"/>
  <c r="E690" i="6"/>
  <c r="O689" i="6"/>
  <c r="J689" i="6"/>
  <c r="E689" i="6"/>
  <c r="O688" i="6"/>
  <c r="J688" i="6"/>
  <c r="E688" i="6"/>
  <c r="O687" i="6"/>
  <c r="J687" i="6"/>
  <c r="E687" i="6"/>
  <c r="O686" i="6"/>
  <c r="J686" i="6"/>
  <c r="E686" i="6"/>
  <c r="O685" i="6"/>
  <c r="J685" i="6"/>
  <c r="E685" i="6"/>
  <c r="O684" i="6"/>
  <c r="J684" i="6"/>
  <c r="E684" i="6"/>
  <c r="O683" i="6"/>
  <c r="J683" i="6"/>
  <c r="E683" i="6"/>
  <c r="O682" i="6"/>
  <c r="J682" i="6"/>
  <c r="E682" i="6"/>
  <c r="O681" i="6"/>
  <c r="J681" i="6"/>
  <c r="E681" i="6"/>
  <c r="O680" i="6"/>
  <c r="J680" i="6"/>
  <c r="E680" i="6"/>
  <c r="O679" i="6"/>
  <c r="J679" i="6"/>
  <c r="E679" i="6"/>
  <c r="O678" i="6"/>
  <c r="J678" i="6"/>
  <c r="E678" i="6"/>
  <c r="O677" i="6"/>
  <c r="J677" i="6"/>
  <c r="E677" i="6"/>
  <c r="O676" i="6"/>
  <c r="J676" i="6"/>
  <c r="E676" i="6"/>
  <c r="O675" i="6"/>
  <c r="J675" i="6"/>
  <c r="E675" i="6"/>
  <c r="O674" i="6"/>
  <c r="J674" i="6"/>
  <c r="E674" i="6"/>
  <c r="O673" i="6"/>
  <c r="J673" i="6"/>
  <c r="E673" i="6"/>
  <c r="O672" i="6"/>
  <c r="J672" i="6"/>
  <c r="E672" i="6"/>
  <c r="O671" i="6"/>
  <c r="J671" i="6"/>
  <c r="E671" i="6"/>
  <c r="O670" i="6"/>
  <c r="J670" i="6"/>
  <c r="E670" i="6"/>
  <c r="O669" i="6"/>
  <c r="J669" i="6"/>
  <c r="E669" i="6"/>
  <c r="O668" i="6"/>
  <c r="J668" i="6"/>
  <c r="E668" i="6"/>
  <c r="O667" i="6"/>
  <c r="J667" i="6"/>
  <c r="E667" i="6"/>
  <c r="O666" i="6"/>
  <c r="J666" i="6"/>
  <c r="E666" i="6"/>
  <c r="O665" i="6"/>
  <c r="J665" i="6"/>
  <c r="E665" i="6"/>
  <c r="O664" i="6"/>
  <c r="J664" i="6"/>
  <c r="E664" i="6"/>
  <c r="O663" i="6"/>
  <c r="J663" i="6"/>
  <c r="E663" i="6"/>
  <c r="O662" i="6"/>
  <c r="J662" i="6"/>
  <c r="E662" i="6"/>
  <c r="O661" i="6"/>
  <c r="J661" i="6"/>
  <c r="E661" i="6"/>
  <c r="O660" i="6"/>
  <c r="J660" i="6"/>
  <c r="E660" i="6"/>
  <c r="O659" i="6"/>
  <c r="J659" i="6"/>
  <c r="E659" i="6"/>
  <c r="O658" i="6"/>
  <c r="J658" i="6"/>
  <c r="E658" i="6"/>
  <c r="O657" i="6"/>
  <c r="J657" i="6"/>
  <c r="E657" i="6"/>
  <c r="O656" i="6"/>
  <c r="J656" i="6"/>
  <c r="E656" i="6"/>
  <c r="O655" i="6"/>
  <c r="J655" i="6"/>
  <c r="E655" i="6"/>
  <c r="O654" i="6"/>
  <c r="J654" i="6"/>
  <c r="E654" i="6"/>
  <c r="O653" i="6"/>
  <c r="J653" i="6"/>
  <c r="E653" i="6"/>
  <c r="O652" i="6"/>
  <c r="J652" i="6"/>
  <c r="E652" i="6"/>
  <c r="O651" i="6"/>
  <c r="J651" i="6"/>
  <c r="E651" i="6"/>
  <c r="O650" i="6"/>
  <c r="J650" i="6"/>
  <c r="E650" i="6"/>
  <c r="O649" i="6"/>
  <c r="J649" i="6"/>
  <c r="E649" i="6"/>
  <c r="O648" i="6"/>
  <c r="J648" i="6"/>
  <c r="E648" i="6"/>
  <c r="O647" i="6"/>
  <c r="J647" i="6"/>
  <c r="E647" i="6"/>
  <c r="O646" i="6"/>
  <c r="J646" i="6"/>
  <c r="E646" i="6"/>
  <c r="O645" i="6"/>
  <c r="J645" i="6"/>
  <c r="E645" i="6"/>
  <c r="O644" i="6"/>
  <c r="J644" i="6"/>
  <c r="E644" i="6"/>
  <c r="O643" i="6"/>
  <c r="J643" i="6"/>
  <c r="E643" i="6"/>
  <c r="O642" i="6"/>
  <c r="J642" i="6"/>
  <c r="E642" i="6"/>
  <c r="O641" i="6"/>
  <c r="J641" i="6"/>
  <c r="E641" i="6"/>
  <c r="O640" i="6"/>
  <c r="J640" i="6"/>
  <c r="E640" i="6"/>
  <c r="O639" i="6"/>
  <c r="J639" i="6"/>
  <c r="E639" i="6"/>
  <c r="O638" i="6"/>
  <c r="J638" i="6"/>
  <c r="E638" i="6"/>
  <c r="O637" i="6"/>
  <c r="J637" i="6"/>
  <c r="E637" i="6"/>
  <c r="O636" i="6"/>
  <c r="J636" i="6"/>
  <c r="E636" i="6"/>
  <c r="O635" i="6"/>
  <c r="J635" i="6"/>
  <c r="E635" i="6"/>
  <c r="O634" i="6"/>
  <c r="J634" i="6"/>
  <c r="E634" i="6"/>
  <c r="O633" i="6"/>
  <c r="J633" i="6"/>
  <c r="E633" i="6"/>
  <c r="O632" i="6"/>
  <c r="J632" i="6"/>
  <c r="E632" i="6"/>
  <c r="O631" i="6"/>
  <c r="J631" i="6"/>
  <c r="E631" i="6"/>
  <c r="O630" i="6"/>
  <c r="J630" i="6"/>
  <c r="E630" i="6"/>
  <c r="O629" i="6"/>
  <c r="J629" i="6"/>
  <c r="E629" i="6"/>
  <c r="O628" i="6"/>
  <c r="J628" i="6"/>
  <c r="E628" i="6"/>
  <c r="O627" i="6"/>
  <c r="J627" i="6"/>
  <c r="E627" i="6"/>
  <c r="O626" i="6"/>
  <c r="J626" i="6"/>
  <c r="E626" i="6"/>
  <c r="O625" i="6"/>
  <c r="J625" i="6"/>
  <c r="E625" i="6"/>
  <c r="O624" i="6"/>
  <c r="J624" i="6"/>
  <c r="E624" i="6"/>
  <c r="O623" i="6"/>
  <c r="J623" i="6"/>
  <c r="E623" i="6"/>
  <c r="O622" i="6"/>
  <c r="J622" i="6"/>
  <c r="E622" i="6"/>
  <c r="O621" i="6"/>
  <c r="J621" i="6"/>
  <c r="E621" i="6"/>
  <c r="O620" i="6"/>
  <c r="J620" i="6"/>
  <c r="E620" i="6"/>
  <c r="O619" i="6"/>
  <c r="J619" i="6"/>
  <c r="E619" i="6"/>
  <c r="O618" i="6"/>
  <c r="J618" i="6"/>
  <c r="E618" i="6"/>
  <c r="O617" i="6"/>
  <c r="J617" i="6"/>
  <c r="E617" i="6"/>
  <c r="O616" i="6"/>
  <c r="J616" i="6"/>
  <c r="E616" i="6"/>
  <c r="O615" i="6"/>
  <c r="J615" i="6"/>
  <c r="E615" i="6"/>
  <c r="O614" i="6"/>
  <c r="J614" i="6"/>
  <c r="E614" i="6"/>
  <c r="O613" i="6"/>
  <c r="J613" i="6"/>
  <c r="E613" i="6"/>
  <c r="O612" i="6"/>
  <c r="J612" i="6"/>
  <c r="E612" i="6"/>
  <c r="O611" i="6"/>
  <c r="J611" i="6"/>
  <c r="E611" i="6"/>
  <c r="O610" i="6"/>
  <c r="J610" i="6"/>
  <c r="E610" i="6"/>
  <c r="O609" i="6"/>
  <c r="J609" i="6"/>
  <c r="E609" i="6"/>
  <c r="O608" i="6"/>
  <c r="J608" i="6"/>
  <c r="E608" i="6"/>
  <c r="O607" i="6"/>
  <c r="J607" i="6"/>
  <c r="E607" i="6"/>
  <c r="O606" i="6"/>
  <c r="J606" i="6"/>
  <c r="E606" i="6"/>
  <c r="O605" i="6"/>
  <c r="J605" i="6"/>
  <c r="E605" i="6"/>
  <c r="O604" i="6"/>
  <c r="J604" i="6"/>
  <c r="E604" i="6"/>
  <c r="O603" i="6"/>
  <c r="J603" i="6"/>
  <c r="E603" i="6"/>
  <c r="O602" i="6"/>
  <c r="J602" i="6"/>
  <c r="E602" i="6"/>
  <c r="O601" i="6"/>
  <c r="J601" i="6"/>
  <c r="E601" i="6"/>
  <c r="O600" i="6"/>
  <c r="J600" i="6"/>
  <c r="E600" i="6"/>
  <c r="O599" i="6"/>
  <c r="J599" i="6"/>
  <c r="E599" i="6"/>
  <c r="O598" i="6"/>
  <c r="J598" i="6"/>
  <c r="E598" i="6"/>
  <c r="O597" i="6"/>
  <c r="J597" i="6"/>
  <c r="E597" i="6"/>
  <c r="O596" i="6"/>
  <c r="J596" i="6"/>
  <c r="E596" i="6"/>
  <c r="O595" i="6"/>
  <c r="J595" i="6"/>
  <c r="E595" i="6"/>
  <c r="O594" i="6"/>
  <c r="J594" i="6"/>
  <c r="E594" i="6"/>
  <c r="O593" i="6"/>
  <c r="J593" i="6"/>
  <c r="E593" i="6"/>
  <c r="O592" i="6"/>
  <c r="J592" i="6"/>
  <c r="E592" i="6"/>
  <c r="O591" i="6"/>
  <c r="J591" i="6"/>
  <c r="E591" i="6"/>
  <c r="O590" i="6"/>
  <c r="J590" i="6"/>
  <c r="E590" i="6"/>
  <c r="O589" i="6"/>
  <c r="J589" i="6"/>
  <c r="E589" i="6"/>
  <c r="O588" i="6"/>
  <c r="J588" i="6"/>
  <c r="E588" i="6"/>
  <c r="O587" i="6"/>
  <c r="J587" i="6"/>
  <c r="E587" i="6"/>
  <c r="O586" i="6"/>
  <c r="J586" i="6"/>
  <c r="E586" i="6"/>
  <c r="O585" i="6"/>
  <c r="J585" i="6"/>
  <c r="E585" i="6"/>
  <c r="O584" i="6"/>
  <c r="J584" i="6"/>
  <c r="E584" i="6"/>
  <c r="O583" i="6"/>
  <c r="J583" i="6"/>
  <c r="E583" i="6"/>
  <c r="O582" i="6"/>
  <c r="J582" i="6"/>
  <c r="E582" i="6"/>
  <c r="O581" i="6"/>
  <c r="J581" i="6"/>
  <c r="E581" i="6"/>
  <c r="O580" i="6"/>
  <c r="J580" i="6"/>
  <c r="E580" i="6"/>
  <c r="O579" i="6"/>
  <c r="J579" i="6"/>
  <c r="E579" i="6"/>
  <c r="O578" i="6"/>
  <c r="J578" i="6"/>
  <c r="E578" i="6"/>
  <c r="O577" i="6"/>
  <c r="J577" i="6"/>
  <c r="E577" i="6"/>
  <c r="O576" i="6"/>
  <c r="J576" i="6"/>
  <c r="E576" i="6"/>
  <c r="O575" i="6"/>
  <c r="J575" i="6"/>
  <c r="E575" i="6"/>
  <c r="O574" i="6"/>
  <c r="J574" i="6"/>
  <c r="E574" i="6"/>
  <c r="O573" i="6"/>
  <c r="J573" i="6"/>
  <c r="E573" i="6"/>
  <c r="O572" i="6"/>
  <c r="J572" i="6"/>
  <c r="E572" i="6"/>
  <c r="O571" i="6"/>
  <c r="J571" i="6"/>
  <c r="E571" i="6"/>
  <c r="O570" i="6"/>
  <c r="J570" i="6"/>
  <c r="E570" i="6"/>
  <c r="O569" i="6"/>
  <c r="J569" i="6"/>
  <c r="E569" i="6"/>
  <c r="O568" i="6"/>
  <c r="J568" i="6"/>
  <c r="E568" i="6"/>
  <c r="O567" i="6"/>
  <c r="J567" i="6"/>
  <c r="E567" i="6"/>
  <c r="O566" i="6"/>
  <c r="J566" i="6"/>
  <c r="E566" i="6"/>
  <c r="O565" i="6"/>
  <c r="J565" i="6"/>
  <c r="E565" i="6"/>
  <c r="O564" i="6"/>
  <c r="J564" i="6"/>
  <c r="E564" i="6"/>
  <c r="O563" i="6"/>
  <c r="J563" i="6"/>
  <c r="E563" i="6"/>
  <c r="O562" i="6"/>
  <c r="J562" i="6"/>
  <c r="E562" i="6"/>
  <c r="O561" i="6"/>
  <c r="J561" i="6"/>
  <c r="E561" i="6"/>
  <c r="O560" i="6"/>
  <c r="J560" i="6"/>
  <c r="E560" i="6"/>
  <c r="O559" i="6"/>
  <c r="J559" i="6"/>
  <c r="E559" i="6"/>
  <c r="O558" i="6"/>
  <c r="J558" i="6"/>
  <c r="E558" i="6"/>
  <c r="O557" i="6"/>
  <c r="J557" i="6"/>
  <c r="E557" i="6"/>
  <c r="O556" i="6"/>
  <c r="J556" i="6"/>
  <c r="E556" i="6"/>
  <c r="O555" i="6"/>
  <c r="J555" i="6"/>
  <c r="E555" i="6"/>
  <c r="O554" i="6"/>
  <c r="J554" i="6"/>
  <c r="E554" i="6"/>
  <c r="O553" i="6"/>
  <c r="J553" i="6"/>
  <c r="E553" i="6"/>
  <c r="O552" i="6"/>
  <c r="J552" i="6"/>
  <c r="E552" i="6"/>
  <c r="O551" i="6"/>
  <c r="J551" i="6"/>
  <c r="E551" i="6"/>
  <c r="O550" i="6"/>
  <c r="J550" i="6"/>
  <c r="E550" i="6"/>
  <c r="O549" i="6"/>
  <c r="J549" i="6"/>
  <c r="E549" i="6"/>
  <c r="O548" i="6"/>
  <c r="J548" i="6"/>
  <c r="E548" i="6"/>
  <c r="O547" i="6"/>
  <c r="J547" i="6"/>
  <c r="E547" i="6"/>
  <c r="O546" i="6"/>
  <c r="J546" i="6"/>
  <c r="E546" i="6"/>
  <c r="O545" i="6"/>
  <c r="J545" i="6"/>
  <c r="E545" i="6"/>
  <c r="O544" i="6"/>
  <c r="J544" i="6"/>
  <c r="E544" i="6"/>
  <c r="O543" i="6"/>
  <c r="J543" i="6"/>
  <c r="E543" i="6"/>
  <c r="O542" i="6"/>
  <c r="J542" i="6"/>
  <c r="E542" i="6"/>
  <c r="O541" i="6"/>
  <c r="J541" i="6"/>
  <c r="E541" i="6"/>
  <c r="O540" i="6"/>
  <c r="J540" i="6"/>
  <c r="E540" i="6"/>
  <c r="O539" i="6"/>
  <c r="J539" i="6"/>
  <c r="E539" i="6"/>
  <c r="O538" i="6"/>
  <c r="J538" i="6"/>
  <c r="E538" i="6"/>
  <c r="O537" i="6"/>
  <c r="J537" i="6"/>
  <c r="E537" i="6"/>
  <c r="O536" i="6"/>
  <c r="J536" i="6"/>
  <c r="E536" i="6"/>
  <c r="O535" i="6"/>
  <c r="J535" i="6"/>
  <c r="E535" i="6"/>
  <c r="O534" i="6"/>
  <c r="J534" i="6"/>
  <c r="E534" i="6"/>
  <c r="O533" i="6"/>
  <c r="J533" i="6"/>
  <c r="E533" i="6"/>
  <c r="O532" i="6"/>
  <c r="J532" i="6"/>
  <c r="E532" i="6"/>
  <c r="O531" i="6"/>
  <c r="J531" i="6"/>
  <c r="E531" i="6"/>
  <c r="O530" i="6"/>
  <c r="J530" i="6"/>
  <c r="E530" i="6"/>
  <c r="O529" i="6"/>
  <c r="J529" i="6"/>
  <c r="E529" i="6"/>
  <c r="O528" i="6"/>
  <c r="J528" i="6"/>
  <c r="E528" i="6"/>
  <c r="O527" i="6"/>
  <c r="J527" i="6"/>
  <c r="E527" i="6"/>
  <c r="O526" i="6"/>
  <c r="J526" i="6"/>
  <c r="E526" i="6"/>
  <c r="O525" i="6"/>
  <c r="J525" i="6"/>
  <c r="E525" i="6"/>
  <c r="O524" i="6"/>
  <c r="J524" i="6"/>
  <c r="E524" i="6"/>
  <c r="O523" i="6"/>
  <c r="J523" i="6"/>
  <c r="E523" i="6"/>
  <c r="O522" i="6"/>
  <c r="J522" i="6"/>
  <c r="E522" i="6"/>
  <c r="O521" i="6"/>
  <c r="J521" i="6"/>
  <c r="E521" i="6"/>
  <c r="O520" i="6"/>
  <c r="J520" i="6"/>
  <c r="E520" i="6"/>
  <c r="O519" i="6"/>
  <c r="J519" i="6"/>
  <c r="E519" i="6"/>
  <c r="O518" i="6"/>
  <c r="J518" i="6"/>
  <c r="E518" i="6"/>
  <c r="O517" i="6"/>
  <c r="J517" i="6"/>
  <c r="E517" i="6"/>
  <c r="O516" i="6"/>
  <c r="J516" i="6"/>
  <c r="E516" i="6"/>
  <c r="O515" i="6"/>
  <c r="J515" i="6"/>
  <c r="E515" i="6"/>
  <c r="O514" i="6"/>
  <c r="J514" i="6"/>
  <c r="E514" i="6"/>
  <c r="O513" i="6"/>
  <c r="J513" i="6"/>
  <c r="E513" i="6"/>
  <c r="O512" i="6"/>
  <c r="J512" i="6"/>
  <c r="E512" i="6"/>
  <c r="O511" i="6"/>
  <c r="J511" i="6"/>
  <c r="E511" i="6"/>
  <c r="O510" i="6"/>
  <c r="J510" i="6"/>
  <c r="E510" i="6"/>
  <c r="O509" i="6"/>
  <c r="J509" i="6"/>
  <c r="E509" i="6"/>
  <c r="O508" i="6"/>
  <c r="J508" i="6"/>
  <c r="E508" i="6"/>
  <c r="O507" i="6"/>
  <c r="J507" i="6"/>
  <c r="E507" i="6"/>
  <c r="O506" i="6"/>
  <c r="J506" i="6"/>
  <c r="E506" i="6"/>
  <c r="O505" i="6"/>
  <c r="J505" i="6"/>
  <c r="E505" i="6"/>
  <c r="O504" i="6"/>
  <c r="J504" i="6"/>
  <c r="E504" i="6"/>
  <c r="O503" i="6"/>
  <c r="J503" i="6"/>
  <c r="E503" i="6"/>
  <c r="O502" i="6"/>
  <c r="J502" i="6"/>
  <c r="E502" i="6"/>
  <c r="O501" i="6"/>
  <c r="J501" i="6"/>
  <c r="E501" i="6"/>
  <c r="O500" i="6"/>
  <c r="J500" i="6"/>
  <c r="E500" i="6"/>
  <c r="O499" i="6"/>
  <c r="J499" i="6"/>
  <c r="E499" i="6"/>
  <c r="O498" i="6"/>
  <c r="J498" i="6"/>
  <c r="E498" i="6"/>
  <c r="O497" i="6"/>
  <c r="J497" i="6"/>
  <c r="E497" i="6"/>
  <c r="O496" i="6"/>
  <c r="J496" i="6"/>
  <c r="E496" i="6"/>
  <c r="O495" i="6"/>
  <c r="J495" i="6"/>
  <c r="E495" i="6"/>
  <c r="O494" i="6"/>
  <c r="J494" i="6"/>
  <c r="E494" i="6"/>
  <c r="O493" i="6"/>
  <c r="J493" i="6"/>
  <c r="E493" i="6"/>
  <c r="O492" i="6"/>
  <c r="J492" i="6"/>
  <c r="E492" i="6"/>
  <c r="O491" i="6"/>
  <c r="J491" i="6"/>
  <c r="E491" i="6"/>
  <c r="O490" i="6"/>
  <c r="J490" i="6"/>
  <c r="E490" i="6"/>
  <c r="O489" i="6"/>
  <c r="J489" i="6"/>
  <c r="E489" i="6"/>
  <c r="O488" i="6"/>
  <c r="J488" i="6"/>
  <c r="E488" i="6"/>
  <c r="O487" i="6"/>
  <c r="J487" i="6"/>
  <c r="E487" i="6"/>
  <c r="O486" i="6"/>
  <c r="J486" i="6"/>
  <c r="E486" i="6"/>
  <c r="O485" i="6"/>
  <c r="J485" i="6"/>
  <c r="E485" i="6"/>
  <c r="O484" i="6"/>
  <c r="J484" i="6"/>
  <c r="E484" i="6"/>
  <c r="O483" i="6"/>
  <c r="J483" i="6"/>
  <c r="E483" i="6"/>
  <c r="O482" i="6"/>
  <c r="J482" i="6"/>
  <c r="E482" i="6"/>
  <c r="O481" i="6"/>
  <c r="J481" i="6"/>
  <c r="E481" i="6"/>
  <c r="O480" i="6"/>
  <c r="J480" i="6"/>
  <c r="E480" i="6"/>
  <c r="O479" i="6"/>
  <c r="J479" i="6"/>
  <c r="E479" i="6"/>
  <c r="O478" i="6"/>
  <c r="J478" i="6"/>
  <c r="E478" i="6"/>
  <c r="O477" i="6"/>
  <c r="J477" i="6"/>
  <c r="E477" i="6"/>
  <c r="O476" i="6"/>
  <c r="J476" i="6"/>
  <c r="E476" i="6"/>
  <c r="O475" i="6"/>
  <c r="J475" i="6"/>
  <c r="E475" i="6"/>
  <c r="O474" i="6"/>
  <c r="J474" i="6"/>
  <c r="E474" i="6"/>
  <c r="O473" i="6"/>
  <c r="J473" i="6"/>
  <c r="E473" i="6"/>
  <c r="O472" i="6"/>
  <c r="J472" i="6"/>
  <c r="E472" i="6"/>
  <c r="O471" i="6"/>
  <c r="J471" i="6"/>
  <c r="E471" i="6"/>
  <c r="O470" i="6"/>
  <c r="J470" i="6"/>
  <c r="E470" i="6"/>
  <c r="O469" i="6"/>
  <c r="J469" i="6"/>
  <c r="E469" i="6"/>
  <c r="O468" i="6"/>
  <c r="J468" i="6"/>
  <c r="E468" i="6"/>
  <c r="O467" i="6"/>
  <c r="J467" i="6"/>
  <c r="E467" i="6"/>
  <c r="O466" i="6"/>
  <c r="J466" i="6"/>
  <c r="E466" i="6"/>
  <c r="O465" i="6"/>
  <c r="J465" i="6"/>
  <c r="E465" i="6"/>
  <c r="O464" i="6"/>
  <c r="J464" i="6"/>
  <c r="E464" i="6"/>
  <c r="O463" i="6"/>
  <c r="J463" i="6"/>
  <c r="E463" i="6"/>
  <c r="O462" i="6"/>
  <c r="J462" i="6"/>
  <c r="E462" i="6"/>
  <c r="O461" i="6"/>
  <c r="J461" i="6"/>
  <c r="E461" i="6"/>
  <c r="O460" i="6"/>
  <c r="J460" i="6"/>
  <c r="E460" i="6"/>
  <c r="O459" i="6"/>
  <c r="J459" i="6"/>
  <c r="E459" i="6"/>
  <c r="O458" i="6"/>
  <c r="J458" i="6"/>
  <c r="E458" i="6"/>
  <c r="O457" i="6"/>
  <c r="J457" i="6"/>
  <c r="E457" i="6"/>
  <c r="O456" i="6"/>
  <c r="J456" i="6"/>
  <c r="E456" i="6"/>
  <c r="O455" i="6"/>
  <c r="J455" i="6"/>
  <c r="E455" i="6"/>
  <c r="O454" i="6"/>
  <c r="J454" i="6"/>
  <c r="E454" i="6"/>
  <c r="O453" i="6"/>
  <c r="J453" i="6"/>
  <c r="E453" i="6"/>
  <c r="O452" i="6"/>
  <c r="J452" i="6"/>
  <c r="E452" i="6"/>
  <c r="O451" i="6"/>
  <c r="J451" i="6"/>
  <c r="E451" i="6"/>
  <c r="O450" i="6"/>
  <c r="J450" i="6"/>
  <c r="E450" i="6"/>
  <c r="O449" i="6"/>
  <c r="J449" i="6"/>
  <c r="E449" i="6"/>
  <c r="O448" i="6"/>
  <c r="J448" i="6"/>
  <c r="E448" i="6"/>
  <c r="O447" i="6"/>
  <c r="J447" i="6"/>
  <c r="E447" i="6"/>
  <c r="O446" i="6"/>
  <c r="J446" i="6"/>
  <c r="E446" i="6"/>
  <c r="O445" i="6"/>
  <c r="J445" i="6"/>
  <c r="E445" i="6"/>
  <c r="O444" i="6"/>
  <c r="J444" i="6"/>
  <c r="E444" i="6"/>
  <c r="O443" i="6"/>
  <c r="J443" i="6"/>
  <c r="E443" i="6"/>
  <c r="O442" i="6"/>
  <c r="J442" i="6"/>
  <c r="E442" i="6"/>
  <c r="O441" i="6"/>
  <c r="J441" i="6"/>
  <c r="E441" i="6"/>
  <c r="O440" i="6"/>
  <c r="J440" i="6"/>
  <c r="E440" i="6"/>
  <c r="O439" i="6"/>
  <c r="J439" i="6"/>
  <c r="E439" i="6"/>
  <c r="O438" i="6"/>
  <c r="J438" i="6"/>
  <c r="E438" i="6"/>
  <c r="O437" i="6"/>
  <c r="J437" i="6"/>
  <c r="E437" i="6"/>
  <c r="O436" i="6"/>
  <c r="J436" i="6"/>
  <c r="E436" i="6"/>
  <c r="O435" i="6"/>
  <c r="J435" i="6"/>
  <c r="E435" i="6"/>
  <c r="O434" i="6"/>
  <c r="J434" i="6"/>
  <c r="E434" i="6"/>
  <c r="O433" i="6"/>
  <c r="J433" i="6"/>
  <c r="E433" i="6"/>
  <c r="O432" i="6"/>
  <c r="J432" i="6"/>
  <c r="E432" i="6"/>
  <c r="O431" i="6"/>
  <c r="J431" i="6"/>
  <c r="E431" i="6"/>
  <c r="O430" i="6"/>
  <c r="J430" i="6"/>
  <c r="E430" i="6"/>
  <c r="O429" i="6"/>
  <c r="J429" i="6"/>
  <c r="E429" i="6"/>
  <c r="O428" i="6"/>
  <c r="J428" i="6"/>
  <c r="E428" i="6"/>
  <c r="O427" i="6"/>
  <c r="J427" i="6"/>
  <c r="E427" i="6"/>
  <c r="O426" i="6"/>
  <c r="J426" i="6"/>
  <c r="E426" i="6"/>
  <c r="O425" i="6"/>
  <c r="J425" i="6"/>
  <c r="E425" i="6"/>
  <c r="O424" i="6"/>
  <c r="J424" i="6"/>
  <c r="E424" i="6"/>
  <c r="O423" i="6"/>
  <c r="J423" i="6"/>
  <c r="E423" i="6"/>
  <c r="O422" i="6"/>
  <c r="J422" i="6"/>
  <c r="E422" i="6"/>
  <c r="O421" i="6"/>
  <c r="J421" i="6"/>
  <c r="E421" i="6"/>
  <c r="O420" i="6"/>
  <c r="J420" i="6"/>
  <c r="E420" i="6"/>
  <c r="O419" i="6"/>
  <c r="J419" i="6"/>
  <c r="E419" i="6"/>
  <c r="O418" i="6"/>
  <c r="J418" i="6"/>
  <c r="E418" i="6"/>
  <c r="O417" i="6"/>
  <c r="J417" i="6"/>
  <c r="E417" i="6"/>
  <c r="O416" i="6"/>
  <c r="J416" i="6"/>
  <c r="E416" i="6"/>
  <c r="O415" i="6"/>
  <c r="J415" i="6"/>
  <c r="E415" i="6"/>
  <c r="O414" i="6"/>
  <c r="J414" i="6"/>
  <c r="E414" i="6"/>
  <c r="O413" i="6"/>
  <c r="J413" i="6"/>
  <c r="E413" i="6"/>
  <c r="O412" i="6"/>
  <c r="J412" i="6"/>
  <c r="E412" i="6"/>
  <c r="O411" i="6"/>
  <c r="J411" i="6"/>
  <c r="E411" i="6"/>
  <c r="O410" i="6"/>
  <c r="J410" i="6"/>
  <c r="E410" i="6"/>
  <c r="O409" i="6"/>
  <c r="J409" i="6"/>
  <c r="E409" i="6"/>
  <c r="O408" i="6"/>
  <c r="J408" i="6"/>
  <c r="E408" i="6"/>
  <c r="O407" i="6"/>
  <c r="J407" i="6"/>
  <c r="E407" i="6"/>
  <c r="O406" i="6"/>
  <c r="J406" i="6"/>
  <c r="E406" i="6"/>
  <c r="O405" i="6"/>
  <c r="J405" i="6"/>
  <c r="E405" i="6"/>
  <c r="O404" i="6"/>
  <c r="J404" i="6"/>
  <c r="E404" i="6"/>
  <c r="O403" i="6"/>
  <c r="J403" i="6"/>
  <c r="E403" i="6"/>
  <c r="O402" i="6"/>
  <c r="J402" i="6"/>
  <c r="E402" i="6"/>
  <c r="O401" i="6"/>
  <c r="J401" i="6"/>
  <c r="E401" i="6"/>
  <c r="O400" i="6"/>
  <c r="J400" i="6"/>
  <c r="E400" i="6"/>
  <c r="O399" i="6"/>
  <c r="J399" i="6"/>
  <c r="E399" i="6"/>
  <c r="O398" i="6"/>
  <c r="J398" i="6"/>
  <c r="E398" i="6"/>
  <c r="O397" i="6"/>
  <c r="J397" i="6"/>
  <c r="E397" i="6"/>
  <c r="O396" i="6"/>
  <c r="J396" i="6"/>
  <c r="E396" i="6"/>
  <c r="O395" i="6"/>
  <c r="J395" i="6"/>
  <c r="E395" i="6"/>
  <c r="O394" i="6"/>
  <c r="J394" i="6"/>
  <c r="E394" i="6"/>
  <c r="O393" i="6"/>
  <c r="J393" i="6"/>
  <c r="E393" i="6"/>
  <c r="O392" i="6"/>
  <c r="J392" i="6"/>
  <c r="E392" i="6"/>
  <c r="O391" i="6"/>
  <c r="J391" i="6"/>
  <c r="E391" i="6"/>
  <c r="O390" i="6"/>
  <c r="J390" i="6"/>
  <c r="E390" i="6"/>
  <c r="O389" i="6"/>
  <c r="J389" i="6"/>
  <c r="E389" i="6"/>
  <c r="O388" i="6"/>
  <c r="J388" i="6"/>
  <c r="E388" i="6"/>
  <c r="O387" i="6"/>
  <c r="J387" i="6"/>
  <c r="E387" i="6"/>
  <c r="O386" i="6"/>
  <c r="J386" i="6"/>
  <c r="E386" i="6"/>
  <c r="O385" i="6"/>
  <c r="J385" i="6"/>
  <c r="E385" i="6"/>
  <c r="O384" i="6"/>
  <c r="J384" i="6"/>
  <c r="E384" i="6"/>
  <c r="O383" i="6"/>
  <c r="J383" i="6"/>
  <c r="E383" i="6"/>
  <c r="O382" i="6"/>
  <c r="J382" i="6"/>
  <c r="E382" i="6"/>
  <c r="O381" i="6"/>
  <c r="J381" i="6"/>
  <c r="E381" i="6"/>
  <c r="O380" i="6"/>
  <c r="J380" i="6"/>
  <c r="E380" i="6"/>
  <c r="O379" i="6"/>
  <c r="J379" i="6"/>
  <c r="E379" i="6"/>
  <c r="O378" i="6"/>
  <c r="J378" i="6"/>
  <c r="E378" i="6"/>
  <c r="O377" i="6"/>
  <c r="J377" i="6"/>
  <c r="E377" i="6"/>
  <c r="O376" i="6"/>
  <c r="J376" i="6"/>
  <c r="E376" i="6"/>
  <c r="O375" i="6"/>
  <c r="J375" i="6"/>
  <c r="E375" i="6"/>
  <c r="O374" i="6"/>
  <c r="J374" i="6"/>
  <c r="E374" i="6"/>
  <c r="O373" i="6"/>
  <c r="J373" i="6"/>
  <c r="E373" i="6"/>
  <c r="O372" i="6"/>
  <c r="J372" i="6"/>
  <c r="E372" i="6"/>
  <c r="O371" i="6"/>
  <c r="J371" i="6"/>
  <c r="E371" i="6"/>
  <c r="O370" i="6"/>
  <c r="J370" i="6"/>
  <c r="E370" i="6"/>
  <c r="O369" i="6"/>
  <c r="J369" i="6"/>
  <c r="E369" i="6"/>
  <c r="O368" i="6"/>
  <c r="J368" i="6"/>
  <c r="E368" i="6"/>
  <c r="O367" i="6"/>
  <c r="J367" i="6"/>
  <c r="E367" i="6"/>
  <c r="O366" i="6"/>
  <c r="J366" i="6"/>
  <c r="E366" i="6"/>
  <c r="O365" i="6"/>
  <c r="J365" i="6"/>
  <c r="E365" i="6"/>
  <c r="O364" i="6"/>
  <c r="J364" i="6"/>
  <c r="E364" i="6"/>
  <c r="O363" i="6"/>
  <c r="J363" i="6"/>
  <c r="E363" i="6"/>
  <c r="O362" i="6"/>
  <c r="J362" i="6"/>
  <c r="E362" i="6"/>
  <c r="O361" i="6"/>
  <c r="J361" i="6"/>
  <c r="E361" i="6"/>
  <c r="O360" i="6"/>
  <c r="J360" i="6"/>
  <c r="E360" i="6"/>
  <c r="O359" i="6"/>
  <c r="J359" i="6"/>
  <c r="E359" i="6"/>
  <c r="O358" i="6"/>
  <c r="J358" i="6"/>
  <c r="E358" i="6"/>
  <c r="O357" i="6"/>
  <c r="J357" i="6"/>
  <c r="E357" i="6"/>
  <c r="O356" i="6"/>
  <c r="J356" i="6"/>
  <c r="E356" i="6"/>
  <c r="O355" i="6"/>
  <c r="J355" i="6"/>
  <c r="E355" i="6"/>
  <c r="O354" i="6"/>
  <c r="J354" i="6"/>
  <c r="E354" i="6"/>
  <c r="O353" i="6"/>
  <c r="J353" i="6"/>
  <c r="E353" i="6"/>
  <c r="O352" i="6"/>
  <c r="J352" i="6"/>
  <c r="E352" i="6"/>
  <c r="O351" i="6"/>
  <c r="J351" i="6"/>
  <c r="E351" i="6"/>
  <c r="O350" i="6"/>
  <c r="J350" i="6"/>
  <c r="E350" i="6"/>
  <c r="O349" i="6"/>
  <c r="J349" i="6"/>
  <c r="E349" i="6"/>
  <c r="O348" i="6"/>
  <c r="J348" i="6"/>
  <c r="E348" i="6"/>
  <c r="O347" i="6"/>
  <c r="J347" i="6"/>
  <c r="E347" i="6"/>
  <c r="O346" i="6"/>
  <c r="J346" i="6"/>
  <c r="E346" i="6"/>
  <c r="O345" i="6"/>
  <c r="J345" i="6"/>
  <c r="E345" i="6"/>
  <c r="O344" i="6"/>
  <c r="J344" i="6"/>
  <c r="E344" i="6"/>
  <c r="O343" i="6"/>
  <c r="J343" i="6"/>
  <c r="E343" i="6"/>
  <c r="O342" i="6"/>
  <c r="J342" i="6"/>
  <c r="E342" i="6"/>
  <c r="O341" i="6"/>
  <c r="J341" i="6"/>
  <c r="E341" i="6"/>
  <c r="O340" i="6"/>
  <c r="J340" i="6"/>
  <c r="E340" i="6"/>
  <c r="O339" i="6"/>
  <c r="J339" i="6"/>
  <c r="E339" i="6"/>
  <c r="O338" i="6"/>
  <c r="J338" i="6"/>
  <c r="E338" i="6"/>
  <c r="O337" i="6"/>
  <c r="J337" i="6"/>
  <c r="E337" i="6"/>
  <c r="O336" i="6"/>
  <c r="J336" i="6"/>
  <c r="E336" i="6"/>
  <c r="O335" i="6"/>
  <c r="J335" i="6"/>
  <c r="E335" i="6"/>
  <c r="O334" i="6"/>
  <c r="J334" i="6"/>
  <c r="E334" i="6"/>
  <c r="O333" i="6"/>
  <c r="J333" i="6"/>
  <c r="E333" i="6"/>
  <c r="O332" i="6"/>
  <c r="J332" i="6"/>
  <c r="E332" i="6"/>
  <c r="O331" i="6"/>
  <c r="J331" i="6"/>
  <c r="E331" i="6"/>
  <c r="O330" i="6"/>
  <c r="J330" i="6"/>
  <c r="E330" i="6"/>
  <c r="O329" i="6"/>
  <c r="J329" i="6"/>
  <c r="E329" i="6"/>
  <c r="O328" i="6"/>
  <c r="J328" i="6"/>
  <c r="E328" i="6"/>
  <c r="O327" i="6"/>
  <c r="J327" i="6"/>
  <c r="E327" i="6"/>
  <c r="O326" i="6"/>
  <c r="J326" i="6"/>
  <c r="E326" i="6"/>
  <c r="O325" i="6"/>
  <c r="J325" i="6"/>
  <c r="E325" i="6"/>
  <c r="O324" i="6"/>
  <c r="J324" i="6"/>
  <c r="E324" i="6"/>
  <c r="O323" i="6"/>
  <c r="J323" i="6"/>
  <c r="E323" i="6"/>
  <c r="O322" i="6"/>
  <c r="J322" i="6"/>
  <c r="E322" i="6"/>
  <c r="O321" i="6"/>
  <c r="J321" i="6"/>
  <c r="E321" i="6"/>
  <c r="O320" i="6"/>
  <c r="J320" i="6"/>
  <c r="E320" i="6"/>
  <c r="O319" i="6"/>
  <c r="J319" i="6"/>
  <c r="E319" i="6"/>
  <c r="O318" i="6"/>
  <c r="J318" i="6"/>
  <c r="E318" i="6"/>
  <c r="O317" i="6"/>
  <c r="J317" i="6"/>
  <c r="E317" i="6"/>
  <c r="O316" i="6"/>
  <c r="J316" i="6"/>
  <c r="E316" i="6"/>
  <c r="O315" i="6"/>
  <c r="J315" i="6"/>
  <c r="E315" i="6"/>
  <c r="O314" i="6"/>
  <c r="J314" i="6"/>
  <c r="E314" i="6"/>
  <c r="O313" i="6"/>
  <c r="J313" i="6"/>
  <c r="E313" i="6"/>
  <c r="O312" i="6"/>
  <c r="J312" i="6"/>
  <c r="E312" i="6"/>
  <c r="O311" i="6"/>
  <c r="J311" i="6"/>
  <c r="E311" i="6"/>
  <c r="O310" i="6"/>
  <c r="J310" i="6"/>
  <c r="E310" i="6"/>
  <c r="O309" i="6"/>
  <c r="J309" i="6"/>
  <c r="E309" i="6"/>
  <c r="O308" i="6"/>
  <c r="J308" i="6"/>
  <c r="E308" i="6"/>
  <c r="O307" i="6"/>
  <c r="J307" i="6"/>
  <c r="E307" i="6"/>
  <c r="O306" i="6"/>
  <c r="J306" i="6"/>
  <c r="E306" i="6"/>
  <c r="O305" i="6"/>
  <c r="J305" i="6"/>
  <c r="E305" i="6"/>
  <c r="O304" i="6"/>
  <c r="J304" i="6"/>
  <c r="E304" i="6"/>
  <c r="O303" i="6"/>
  <c r="J303" i="6"/>
  <c r="E303" i="6"/>
  <c r="O302" i="6"/>
  <c r="J302" i="6"/>
  <c r="E302" i="6"/>
  <c r="O301" i="6"/>
  <c r="J301" i="6"/>
  <c r="E301" i="6"/>
  <c r="O300" i="6"/>
  <c r="J300" i="6"/>
  <c r="E300" i="6"/>
  <c r="O299" i="6"/>
  <c r="J299" i="6"/>
  <c r="E299" i="6"/>
  <c r="O298" i="6"/>
  <c r="J298" i="6"/>
  <c r="E298" i="6"/>
  <c r="O297" i="6"/>
  <c r="J297" i="6"/>
  <c r="E297" i="6"/>
  <c r="O296" i="6"/>
  <c r="J296" i="6"/>
  <c r="E296" i="6"/>
  <c r="O295" i="6"/>
  <c r="J295" i="6"/>
  <c r="E295" i="6"/>
  <c r="O294" i="6"/>
  <c r="J294" i="6"/>
  <c r="E294" i="6"/>
  <c r="O293" i="6"/>
  <c r="J293" i="6"/>
  <c r="E293" i="6"/>
  <c r="O292" i="6"/>
  <c r="J292" i="6"/>
  <c r="E292" i="6"/>
  <c r="O291" i="6"/>
  <c r="J291" i="6"/>
  <c r="E291" i="6"/>
  <c r="O290" i="6"/>
  <c r="J290" i="6"/>
  <c r="E290" i="6"/>
  <c r="O289" i="6"/>
  <c r="J289" i="6"/>
  <c r="E289" i="6"/>
  <c r="O288" i="6"/>
  <c r="J288" i="6"/>
  <c r="E288" i="6"/>
  <c r="O287" i="6"/>
  <c r="J287" i="6"/>
  <c r="E287" i="6"/>
  <c r="O286" i="6"/>
  <c r="J286" i="6"/>
  <c r="E286" i="6"/>
  <c r="O285" i="6"/>
  <c r="J285" i="6"/>
  <c r="E285" i="6"/>
  <c r="O284" i="6"/>
  <c r="J284" i="6"/>
  <c r="E284" i="6"/>
  <c r="O283" i="6"/>
  <c r="J283" i="6"/>
  <c r="E283" i="6"/>
  <c r="O282" i="6"/>
  <c r="J282" i="6"/>
  <c r="E282" i="6"/>
  <c r="O281" i="6"/>
  <c r="J281" i="6"/>
  <c r="E281" i="6"/>
  <c r="O280" i="6"/>
  <c r="J280" i="6"/>
  <c r="E280" i="6"/>
  <c r="O279" i="6"/>
  <c r="J279" i="6"/>
  <c r="E279" i="6"/>
  <c r="O278" i="6"/>
  <c r="J278" i="6"/>
  <c r="E278" i="6"/>
  <c r="O277" i="6"/>
  <c r="J277" i="6"/>
  <c r="E277" i="6"/>
  <c r="O276" i="6"/>
  <c r="J276" i="6"/>
  <c r="E276" i="6"/>
  <c r="O275" i="6"/>
  <c r="J275" i="6"/>
  <c r="E275" i="6"/>
  <c r="O274" i="6"/>
  <c r="J274" i="6"/>
  <c r="E274" i="6"/>
  <c r="O273" i="6"/>
  <c r="J273" i="6"/>
  <c r="E273" i="6"/>
  <c r="O272" i="6"/>
  <c r="J272" i="6"/>
  <c r="E272" i="6"/>
  <c r="O271" i="6"/>
  <c r="J271" i="6"/>
  <c r="E271" i="6"/>
  <c r="O270" i="6"/>
  <c r="J270" i="6"/>
  <c r="E270" i="6"/>
  <c r="O269" i="6"/>
  <c r="J269" i="6"/>
  <c r="E269" i="6"/>
  <c r="O268" i="6"/>
  <c r="J268" i="6"/>
  <c r="E268" i="6"/>
  <c r="O267" i="6"/>
  <c r="J267" i="6"/>
  <c r="E267" i="6"/>
  <c r="O266" i="6"/>
  <c r="J266" i="6"/>
  <c r="E266" i="6"/>
  <c r="O265" i="6"/>
  <c r="J265" i="6"/>
  <c r="E265" i="6"/>
  <c r="O264" i="6"/>
  <c r="J264" i="6"/>
  <c r="E264" i="6"/>
  <c r="O263" i="6"/>
  <c r="J263" i="6"/>
  <c r="E263" i="6"/>
  <c r="O262" i="6"/>
  <c r="J262" i="6"/>
  <c r="E262" i="6"/>
  <c r="O261" i="6"/>
  <c r="J261" i="6"/>
  <c r="E261" i="6"/>
  <c r="O260" i="6"/>
  <c r="J260" i="6"/>
  <c r="E260" i="6"/>
  <c r="O259" i="6"/>
  <c r="J259" i="6"/>
  <c r="E259" i="6"/>
  <c r="O258" i="6"/>
  <c r="J258" i="6"/>
  <c r="E258" i="6"/>
  <c r="O257" i="6"/>
  <c r="J257" i="6"/>
  <c r="E257" i="6"/>
  <c r="O256" i="6"/>
  <c r="J256" i="6"/>
  <c r="E256" i="6"/>
  <c r="O255" i="6"/>
  <c r="J255" i="6"/>
  <c r="E255" i="6"/>
  <c r="O254" i="6"/>
  <c r="J254" i="6"/>
  <c r="E254" i="6"/>
  <c r="O253" i="6"/>
  <c r="J253" i="6"/>
  <c r="E253" i="6"/>
  <c r="O252" i="6"/>
  <c r="J252" i="6"/>
  <c r="E252" i="6"/>
  <c r="O251" i="6"/>
  <c r="J251" i="6"/>
  <c r="E251" i="6"/>
  <c r="O250" i="6"/>
  <c r="J250" i="6"/>
  <c r="E250" i="6"/>
  <c r="O249" i="6"/>
  <c r="J249" i="6"/>
  <c r="E249" i="6"/>
  <c r="O248" i="6"/>
  <c r="J248" i="6"/>
  <c r="E248" i="6"/>
  <c r="O247" i="6"/>
  <c r="J247" i="6"/>
  <c r="E247" i="6"/>
  <c r="O246" i="6"/>
  <c r="J246" i="6"/>
  <c r="E246" i="6"/>
  <c r="O245" i="6"/>
  <c r="J245" i="6"/>
  <c r="E245" i="6"/>
  <c r="O244" i="6"/>
  <c r="J244" i="6"/>
  <c r="E244" i="6"/>
  <c r="O243" i="6"/>
  <c r="J243" i="6"/>
  <c r="E243" i="6"/>
  <c r="O242" i="6"/>
  <c r="J242" i="6"/>
  <c r="E242" i="6"/>
  <c r="O241" i="6"/>
  <c r="J241" i="6"/>
  <c r="E241" i="6"/>
  <c r="O240" i="6"/>
  <c r="J240" i="6"/>
  <c r="E240" i="6"/>
  <c r="O239" i="6"/>
  <c r="J239" i="6"/>
  <c r="E239" i="6"/>
  <c r="O238" i="6"/>
  <c r="J238" i="6"/>
  <c r="E238" i="6"/>
  <c r="O237" i="6"/>
  <c r="J237" i="6"/>
  <c r="E237" i="6"/>
  <c r="O236" i="6"/>
  <c r="J236" i="6"/>
  <c r="E236" i="6"/>
  <c r="O235" i="6"/>
  <c r="J235" i="6"/>
  <c r="E235" i="6"/>
  <c r="O234" i="6"/>
  <c r="J234" i="6"/>
  <c r="E234" i="6"/>
  <c r="O233" i="6"/>
  <c r="J233" i="6"/>
  <c r="E233" i="6"/>
  <c r="O232" i="6"/>
  <c r="J232" i="6"/>
  <c r="E232" i="6"/>
  <c r="O231" i="6"/>
  <c r="J231" i="6"/>
  <c r="E231" i="6"/>
  <c r="O230" i="6"/>
  <c r="J230" i="6"/>
  <c r="E230" i="6"/>
  <c r="O229" i="6"/>
  <c r="J229" i="6"/>
  <c r="E229" i="6"/>
  <c r="O228" i="6"/>
  <c r="J228" i="6"/>
  <c r="E228" i="6"/>
  <c r="O227" i="6"/>
  <c r="J227" i="6"/>
  <c r="E227" i="6"/>
  <c r="O226" i="6"/>
  <c r="J226" i="6"/>
  <c r="E226" i="6"/>
  <c r="O225" i="6"/>
  <c r="J225" i="6"/>
  <c r="E225" i="6"/>
  <c r="O224" i="6"/>
  <c r="J224" i="6"/>
  <c r="E224" i="6"/>
  <c r="O223" i="6"/>
  <c r="J223" i="6"/>
  <c r="E223" i="6"/>
  <c r="O222" i="6"/>
  <c r="J222" i="6"/>
  <c r="E222" i="6"/>
  <c r="O221" i="6"/>
  <c r="J221" i="6"/>
  <c r="E221" i="6"/>
  <c r="O220" i="6"/>
  <c r="J220" i="6"/>
  <c r="E220" i="6"/>
  <c r="O219" i="6"/>
  <c r="J219" i="6"/>
  <c r="E219" i="6"/>
  <c r="O218" i="6"/>
  <c r="J218" i="6"/>
  <c r="E218" i="6"/>
  <c r="O217" i="6"/>
  <c r="J217" i="6"/>
  <c r="E217" i="6"/>
  <c r="O216" i="6"/>
  <c r="J216" i="6"/>
  <c r="E216" i="6"/>
  <c r="O215" i="6"/>
  <c r="J215" i="6"/>
  <c r="E215" i="6"/>
  <c r="O214" i="6"/>
  <c r="J214" i="6"/>
  <c r="E214" i="6"/>
  <c r="O213" i="6"/>
  <c r="J213" i="6"/>
  <c r="E213" i="6"/>
  <c r="O212" i="6"/>
  <c r="J212" i="6"/>
  <c r="E212" i="6"/>
  <c r="O211" i="6"/>
  <c r="J211" i="6"/>
  <c r="E211" i="6"/>
  <c r="O210" i="6"/>
  <c r="J210" i="6"/>
  <c r="E210" i="6"/>
  <c r="O209" i="6"/>
  <c r="J209" i="6"/>
  <c r="E209" i="6"/>
  <c r="O208" i="6"/>
  <c r="J208" i="6"/>
  <c r="E208" i="6"/>
  <c r="O207" i="6"/>
  <c r="J207" i="6"/>
  <c r="E207" i="6"/>
  <c r="O206" i="6"/>
  <c r="J206" i="6"/>
  <c r="E206" i="6"/>
  <c r="O205" i="6"/>
  <c r="J205" i="6"/>
  <c r="E205" i="6"/>
  <c r="O204" i="6"/>
  <c r="J204" i="6"/>
  <c r="E204" i="6"/>
  <c r="O203" i="6"/>
  <c r="J203" i="6"/>
  <c r="E203" i="6"/>
  <c r="O202" i="6"/>
  <c r="J202" i="6"/>
  <c r="E202" i="6"/>
  <c r="O201" i="6"/>
  <c r="J201" i="6"/>
  <c r="E201" i="6"/>
  <c r="O200" i="6"/>
  <c r="J200" i="6"/>
  <c r="E200" i="6"/>
  <c r="O199" i="6"/>
  <c r="J199" i="6"/>
  <c r="E199" i="6"/>
  <c r="O198" i="6"/>
  <c r="J198" i="6"/>
  <c r="E198" i="6"/>
  <c r="O197" i="6"/>
  <c r="J197" i="6"/>
  <c r="E197" i="6"/>
  <c r="O196" i="6"/>
  <c r="J196" i="6"/>
  <c r="E196" i="6"/>
  <c r="O195" i="6"/>
  <c r="J195" i="6"/>
  <c r="E195" i="6"/>
  <c r="O194" i="6"/>
  <c r="J194" i="6"/>
  <c r="E194" i="6"/>
  <c r="O193" i="6"/>
  <c r="J193" i="6"/>
  <c r="E193" i="6"/>
  <c r="O192" i="6"/>
  <c r="J192" i="6"/>
  <c r="E192" i="6"/>
  <c r="O191" i="6"/>
  <c r="J191" i="6"/>
  <c r="E191" i="6"/>
  <c r="O190" i="6"/>
  <c r="J190" i="6"/>
  <c r="E190" i="6"/>
  <c r="O189" i="6"/>
  <c r="J189" i="6"/>
  <c r="E189" i="6"/>
  <c r="O188" i="6"/>
  <c r="J188" i="6"/>
  <c r="E188" i="6"/>
  <c r="O187" i="6"/>
  <c r="J187" i="6"/>
  <c r="E187" i="6"/>
  <c r="O186" i="6"/>
  <c r="J186" i="6"/>
  <c r="E186" i="6"/>
  <c r="O185" i="6"/>
  <c r="J185" i="6"/>
  <c r="E185" i="6"/>
  <c r="O184" i="6"/>
  <c r="J184" i="6"/>
  <c r="E184" i="6"/>
  <c r="O183" i="6"/>
  <c r="J183" i="6"/>
  <c r="E183" i="6"/>
  <c r="O182" i="6"/>
  <c r="J182" i="6"/>
  <c r="E182" i="6"/>
  <c r="O181" i="6"/>
  <c r="J181" i="6"/>
  <c r="E181" i="6"/>
  <c r="O180" i="6"/>
  <c r="J180" i="6"/>
  <c r="E180" i="6"/>
  <c r="O179" i="6"/>
  <c r="J179" i="6"/>
  <c r="E179" i="6"/>
  <c r="O178" i="6"/>
  <c r="J178" i="6"/>
  <c r="E178" i="6"/>
  <c r="O177" i="6"/>
  <c r="J177" i="6"/>
  <c r="E177" i="6"/>
  <c r="O176" i="6"/>
  <c r="J176" i="6"/>
  <c r="E176" i="6"/>
  <c r="O175" i="6"/>
  <c r="J175" i="6"/>
  <c r="E175" i="6"/>
  <c r="O174" i="6"/>
  <c r="J174" i="6"/>
  <c r="E174" i="6"/>
  <c r="O173" i="6"/>
  <c r="J173" i="6"/>
  <c r="E173" i="6"/>
  <c r="O172" i="6"/>
  <c r="J172" i="6"/>
  <c r="E172" i="6"/>
  <c r="O171" i="6"/>
  <c r="J171" i="6"/>
  <c r="E171" i="6"/>
  <c r="O170" i="6"/>
  <c r="J170" i="6"/>
  <c r="E170" i="6"/>
  <c r="O169" i="6"/>
  <c r="J169" i="6"/>
  <c r="E169" i="6"/>
  <c r="O168" i="6"/>
  <c r="J168" i="6"/>
  <c r="E168" i="6"/>
  <c r="O167" i="6"/>
  <c r="J167" i="6"/>
  <c r="E167" i="6"/>
  <c r="O166" i="6"/>
  <c r="J166" i="6"/>
  <c r="E166" i="6"/>
  <c r="O165" i="6"/>
  <c r="J165" i="6"/>
  <c r="E165" i="6"/>
  <c r="O164" i="6"/>
  <c r="J164" i="6"/>
  <c r="E164" i="6"/>
  <c r="O163" i="6"/>
  <c r="J163" i="6"/>
  <c r="E163" i="6"/>
  <c r="O162" i="6"/>
  <c r="J162" i="6"/>
  <c r="E162" i="6"/>
  <c r="O161" i="6"/>
  <c r="J161" i="6"/>
  <c r="E161" i="6"/>
  <c r="O160" i="6"/>
  <c r="J160" i="6"/>
  <c r="E160" i="6"/>
  <c r="O159" i="6"/>
  <c r="J159" i="6"/>
  <c r="E159" i="6"/>
  <c r="O158" i="6"/>
  <c r="J158" i="6"/>
  <c r="E158" i="6"/>
  <c r="O157" i="6"/>
  <c r="J157" i="6"/>
  <c r="E157" i="6"/>
  <c r="O156" i="6"/>
  <c r="J156" i="6"/>
  <c r="E156" i="6"/>
  <c r="O155" i="6"/>
  <c r="J155" i="6"/>
  <c r="E155" i="6"/>
  <c r="O154" i="6"/>
  <c r="J154" i="6"/>
  <c r="E154" i="6"/>
  <c r="O153" i="6"/>
  <c r="J153" i="6"/>
  <c r="E153" i="6"/>
  <c r="O152" i="6"/>
  <c r="J152" i="6"/>
  <c r="E152" i="6"/>
  <c r="O151" i="6"/>
  <c r="J151" i="6"/>
  <c r="E151" i="6"/>
  <c r="O150" i="6"/>
  <c r="J150" i="6"/>
  <c r="E150" i="6"/>
  <c r="O149" i="6"/>
  <c r="J149" i="6"/>
  <c r="E149" i="6"/>
  <c r="O148" i="6"/>
  <c r="J148" i="6"/>
  <c r="E148" i="6"/>
  <c r="O147" i="6"/>
  <c r="J147" i="6"/>
  <c r="E147" i="6"/>
  <c r="O146" i="6"/>
  <c r="J146" i="6"/>
  <c r="E146" i="6"/>
  <c r="O145" i="6"/>
  <c r="J145" i="6"/>
  <c r="E145" i="6"/>
  <c r="O144" i="6"/>
  <c r="J144" i="6"/>
  <c r="E144" i="6"/>
  <c r="O143" i="6"/>
  <c r="J143" i="6"/>
  <c r="E143" i="6"/>
  <c r="O142" i="6"/>
  <c r="J142" i="6"/>
  <c r="E142" i="6"/>
  <c r="O141" i="6"/>
  <c r="J141" i="6"/>
  <c r="E141" i="6"/>
  <c r="O140" i="6"/>
  <c r="J140" i="6"/>
  <c r="E140" i="6"/>
  <c r="O139" i="6"/>
  <c r="J139" i="6"/>
  <c r="E139" i="6"/>
  <c r="O138" i="6"/>
  <c r="J138" i="6"/>
  <c r="E138" i="6"/>
  <c r="O137" i="6"/>
  <c r="J137" i="6"/>
  <c r="E137" i="6"/>
  <c r="O136" i="6"/>
  <c r="J136" i="6"/>
  <c r="E136" i="6"/>
  <c r="O135" i="6"/>
  <c r="J135" i="6"/>
  <c r="E135" i="6"/>
  <c r="O134" i="6"/>
  <c r="J134" i="6"/>
  <c r="E134" i="6"/>
  <c r="O133" i="6"/>
  <c r="J133" i="6"/>
  <c r="E133" i="6"/>
  <c r="O132" i="6"/>
  <c r="J132" i="6"/>
  <c r="E132" i="6"/>
  <c r="O131" i="6"/>
  <c r="J131" i="6"/>
  <c r="E131" i="6"/>
  <c r="O130" i="6"/>
  <c r="J130" i="6"/>
  <c r="E130" i="6"/>
  <c r="O129" i="6"/>
  <c r="J129" i="6"/>
  <c r="E129" i="6"/>
  <c r="O128" i="6"/>
  <c r="J128" i="6"/>
  <c r="E128" i="6"/>
  <c r="O127" i="6"/>
  <c r="J127" i="6"/>
  <c r="E127" i="6"/>
  <c r="O126" i="6"/>
  <c r="J126" i="6"/>
  <c r="E126" i="6"/>
  <c r="O125" i="6"/>
  <c r="J125" i="6"/>
  <c r="E125" i="6"/>
  <c r="O124" i="6"/>
  <c r="J124" i="6"/>
  <c r="E124" i="6"/>
  <c r="O123" i="6"/>
  <c r="J123" i="6"/>
  <c r="E123" i="6"/>
  <c r="O122" i="6"/>
  <c r="J122" i="6"/>
  <c r="E122" i="6"/>
  <c r="O121" i="6"/>
  <c r="J121" i="6"/>
  <c r="E121" i="6"/>
  <c r="O120" i="6"/>
  <c r="J120" i="6"/>
  <c r="E120" i="6"/>
  <c r="O119" i="6"/>
  <c r="J119" i="6"/>
  <c r="E119" i="6"/>
  <c r="O118" i="6"/>
  <c r="J118" i="6"/>
  <c r="E118" i="6"/>
  <c r="O117" i="6"/>
  <c r="J117" i="6"/>
  <c r="E117" i="6"/>
  <c r="O116" i="6"/>
  <c r="J116" i="6"/>
  <c r="E116" i="6"/>
  <c r="O115" i="6"/>
  <c r="J115" i="6"/>
  <c r="E115" i="6"/>
  <c r="O114" i="6"/>
  <c r="J114" i="6"/>
  <c r="E114" i="6"/>
  <c r="O113" i="6"/>
  <c r="J113" i="6"/>
  <c r="E113" i="6"/>
  <c r="O112" i="6"/>
  <c r="J112" i="6"/>
  <c r="E112" i="6"/>
  <c r="O111" i="6"/>
  <c r="J111" i="6"/>
  <c r="E111" i="6"/>
  <c r="O110" i="6"/>
  <c r="J110" i="6"/>
  <c r="E110" i="6"/>
  <c r="O109" i="6"/>
  <c r="J109" i="6"/>
  <c r="E109" i="6"/>
  <c r="O108" i="6"/>
  <c r="J108" i="6"/>
  <c r="E108" i="6"/>
  <c r="O107" i="6"/>
  <c r="J107" i="6"/>
  <c r="E107" i="6"/>
  <c r="O106" i="6"/>
  <c r="J106" i="6"/>
  <c r="E106" i="6"/>
  <c r="O105" i="6"/>
  <c r="J105" i="6"/>
  <c r="E105" i="6"/>
  <c r="O104" i="6"/>
  <c r="J104" i="6"/>
  <c r="E104" i="6"/>
  <c r="O103" i="6"/>
  <c r="J103" i="6"/>
  <c r="E103" i="6"/>
  <c r="O102" i="6"/>
  <c r="J102" i="6"/>
  <c r="E102" i="6"/>
  <c r="O101" i="6"/>
  <c r="J101" i="6"/>
  <c r="E101" i="6"/>
  <c r="O100" i="6"/>
  <c r="J100" i="6"/>
  <c r="E100" i="6"/>
  <c r="O99" i="6"/>
  <c r="J99" i="6"/>
  <c r="E99" i="6"/>
  <c r="O98" i="6"/>
  <c r="J98" i="6"/>
  <c r="E98" i="6"/>
  <c r="O97" i="6"/>
  <c r="J97" i="6"/>
  <c r="E97" i="6"/>
  <c r="O96" i="6"/>
  <c r="J96" i="6"/>
  <c r="E96" i="6"/>
  <c r="O95" i="6"/>
  <c r="J95" i="6"/>
  <c r="E95" i="6"/>
  <c r="O94" i="6"/>
  <c r="J94" i="6"/>
  <c r="E94" i="6"/>
  <c r="O93" i="6"/>
  <c r="J93" i="6"/>
  <c r="E93" i="6"/>
  <c r="O92" i="6"/>
  <c r="J92" i="6"/>
  <c r="E92" i="6"/>
  <c r="O91" i="6"/>
  <c r="J91" i="6"/>
  <c r="E91" i="6"/>
  <c r="O90" i="6"/>
  <c r="J90" i="6"/>
  <c r="E90" i="6"/>
  <c r="O89" i="6"/>
  <c r="J89" i="6"/>
  <c r="E89" i="6"/>
  <c r="O88" i="6"/>
  <c r="J88" i="6"/>
  <c r="E88" i="6"/>
  <c r="O87" i="6"/>
  <c r="J87" i="6"/>
  <c r="E87" i="6"/>
  <c r="O86" i="6"/>
  <c r="J86" i="6"/>
  <c r="E86" i="6"/>
  <c r="O85" i="6"/>
  <c r="J85" i="6"/>
  <c r="E85" i="6"/>
  <c r="O84" i="6"/>
  <c r="J84" i="6"/>
  <c r="E84" i="6"/>
  <c r="O83" i="6"/>
  <c r="J83" i="6"/>
  <c r="E83" i="6"/>
  <c r="O82" i="6"/>
  <c r="J82" i="6"/>
  <c r="E82" i="6"/>
  <c r="O81" i="6"/>
  <c r="J81" i="6"/>
  <c r="E81" i="6"/>
  <c r="O80" i="6"/>
  <c r="J80" i="6"/>
  <c r="E80" i="6"/>
  <c r="O79" i="6"/>
  <c r="J79" i="6"/>
  <c r="E79" i="6"/>
  <c r="O78" i="6"/>
  <c r="J78" i="6"/>
  <c r="E78" i="6"/>
  <c r="O77" i="6"/>
  <c r="J77" i="6"/>
  <c r="E77" i="6"/>
  <c r="O76" i="6"/>
  <c r="J76" i="6"/>
  <c r="E76" i="6"/>
  <c r="O75" i="6"/>
  <c r="J75" i="6"/>
  <c r="E75" i="6"/>
  <c r="O74" i="6"/>
  <c r="J74" i="6"/>
  <c r="E74" i="6"/>
  <c r="O73" i="6"/>
  <c r="J73" i="6"/>
  <c r="E73" i="6"/>
  <c r="O72" i="6"/>
  <c r="J72" i="6"/>
  <c r="E72" i="6"/>
  <c r="O71" i="6"/>
  <c r="J71" i="6"/>
  <c r="E71" i="6"/>
  <c r="O70" i="6"/>
  <c r="J70" i="6"/>
  <c r="E70" i="6"/>
  <c r="O69" i="6"/>
  <c r="J69" i="6"/>
  <c r="E69" i="6"/>
  <c r="O68" i="6"/>
  <c r="J68" i="6"/>
  <c r="E68" i="6"/>
  <c r="O67" i="6"/>
  <c r="J67" i="6"/>
  <c r="E67" i="6"/>
  <c r="O66" i="6"/>
  <c r="J66" i="6"/>
  <c r="E66" i="6"/>
  <c r="O65" i="6"/>
  <c r="J65" i="6"/>
  <c r="E65" i="6"/>
  <c r="O64" i="6"/>
  <c r="J64" i="6"/>
  <c r="E64" i="6"/>
  <c r="O63" i="6"/>
  <c r="J63" i="6"/>
  <c r="E63" i="6"/>
  <c r="O62" i="6"/>
  <c r="J62" i="6"/>
  <c r="E62" i="6"/>
  <c r="O61" i="6"/>
  <c r="J61" i="6"/>
  <c r="E61" i="6"/>
  <c r="O60" i="6"/>
  <c r="J60" i="6"/>
  <c r="E60" i="6"/>
  <c r="O59" i="6"/>
  <c r="J59" i="6"/>
  <c r="E59" i="6"/>
  <c r="O58" i="6"/>
  <c r="J58" i="6"/>
  <c r="E58" i="6"/>
  <c r="O57" i="6"/>
  <c r="J57" i="6"/>
  <c r="E57" i="6"/>
  <c r="O56" i="6"/>
  <c r="J56" i="6"/>
  <c r="E56" i="6"/>
  <c r="O55" i="6"/>
  <c r="J55" i="6"/>
  <c r="E55" i="6"/>
  <c r="O54" i="6"/>
  <c r="J54" i="6"/>
  <c r="E54" i="6"/>
  <c r="O53" i="6"/>
  <c r="J53" i="6"/>
  <c r="E53" i="6"/>
  <c r="O52" i="6"/>
  <c r="J52" i="6"/>
  <c r="E52" i="6"/>
  <c r="O51" i="6"/>
  <c r="J51" i="6"/>
  <c r="E51" i="6"/>
  <c r="O50" i="6"/>
  <c r="J50" i="6"/>
  <c r="E50" i="6"/>
  <c r="O49" i="6"/>
  <c r="J49" i="6"/>
  <c r="E49" i="6"/>
  <c r="O48" i="6"/>
  <c r="J48" i="6"/>
  <c r="E48" i="6"/>
  <c r="O47" i="6"/>
  <c r="J47" i="6"/>
  <c r="E47" i="6"/>
  <c r="O46" i="6"/>
  <c r="J46" i="6"/>
  <c r="E46" i="6"/>
  <c r="O45" i="6"/>
  <c r="J45" i="6"/>
  <c r="E45" i="6"/>
  <c r="O44" i="6"/>
  <c r="J44" i="6"/>
  <c r="E44" i="6"/>
  <c r="O43" i="6"/>
  <c r="J43" i="6"/>
  <c r="E43" i="6"/>
  <c r="O42" i="6"/>
  <c r="J42" i="6"/>
  <c r="E42" i="6"/>
  <c r="O41" i="6"/>
  <c r="J41" i="6"/>
  <c r="E41" i="6"/>
  <c r="O40" i="6"/>
  <c r="J40" i="6"/>
  <c r="E40" i="6"/>
  <c r="O39" i="6"/>
  <c r="J39" i="6"/>
  <c r="E39" i="6"/>
  <c r="O38" i="6"/>
  <c r="J38" i="6"/>
  <c r="E38" i="6"/>
  <c r="O37" i="6"/>
  <c r="J37" i="6"/>
  <c r="E37" i="6"/>
  <c r="O36" i="6"/>
  <c r="J36" i="6"/>
  <c r="E36" i="6"/>
  <c r="O35" i="6"/>
  <c r="J35" i="6"/>
  <c r="E35" i="6"/>
  <c r="O34" i="6"/>
  <c r="J34" i="6"/>
  <c r="E34" i="6"/>
  <c r="O33" i="6"/>
  <c r="J33" i="6"/>
  <c r="E33" i="6"/>
  <c r="O32" i="6"/>
  <c r="Q32" i="6" s="1"/>
  <c r="J32" i="6"/>
  <c r="L32" i="6" s="1"/>
  <c r="E32" i="6"/>
  <c r="G32" i="6" s="1"/>
  <c r="O31" i="6"/>
  <c r="Q31" i="6" s="1"/>
  <c r="J31" i="6"/>
  <c r="L31" i="6" s="1"/>
  <c r="E31" i="6"/>
  <c r="G31" i="6" s="1"/>
  <c r="O30" i="6"/>
  <c r="Q30" i="6" s="1"/>
  <c r="J30" i="6"/>
  <c r="L30" i="6" s="1"/>
  <c r="E30" i="6"/>
  <c r="G30" i="6" s="1"/>
  <c r="O29" i="6"/>
  <c r="Q29" i="6" s="1"/>
  <c r="J29" i="6"/>
  <c r="L29" i="6" s="1"/>
  <c r="E29" i="6"/>
  <c r="G29" i="6" s="1"/>
  <c r="O28" i="6"/>
  <c r="Q28" i="6" s="1"/>
  <c r="J28" i="6"/>
  <c r="L28" i="6" s="1"/>
  <c r="E28" i="6"/>
  <c r="G28" i="6" s="1"/>
  <c r="O27" i="6"/>
  <c r="Q27" i="6" s="1"/>
  <c r="J27" i="6"/>
  <c r="L27" i="6" s="1"/>
  <c r="E27" i="6"/>
  <c r="G27" i="6" s="1"/>
  <c r="O26" i="6"/>
  <c r="Q26" i="6" s="1"/>
  <c r="J26" i="6"/>
  <c r="L26" i="6" s="1"/>
  <c r="E26" i="6"/>
  <c r="G26" i="6" s="1"/>
  <c r="O25" i="6"/>
  <c r="Q25" i="6" s="1"/>
  <c r="J25" i="6"/>
  <c r="L25" i="6" s="1"/>
  <c r="E25" i="6"/>
  <c r="G25" i="6" s="1"/>
  <c r="O24" i="6"/>
  <c r="Q24" i="6" s="1"/>
  <c r="J24" i="6"/>
  <c r="L24" i="6" s="1"/>
  <c r="E24" i="6"/>
  <c r="G24" i="6" s="1"/>
  <c r="O23" i="6"/>
  <c r="Q23" i="6" s="1"/>
  <c r="J23" i="6"/>
  <c r="L23" i="6" s="1"/>
  <c r="E23" i="6"/>
  <c r="G23" i="6" s="1"/>
  <c r="O22" i="6"/>
  <c r="Q22" i="6" s="1"/>
  <c r="J22" i="6"/>
  <c r="L22" i="6" s="1"/>
  <c r="E22" i="6"/>
  <c r="G22" i="6" s="1"/>
  <c r="O21" i="6"/>
  <c r="Q21" i="6" s="1"/>
  <c r="J21" i="6"/>
  <c r="L21" i="6" s="1"/>
  <c r="E21" i="6"/>
  <c r="G21" i="6" s="1"/>
  <c r="O20" i="6"/>
  <c r="Q20" i="6" s="1"/>
  <c r="J20" i="6"/>
  <c r="L20" i="6" s="1"/>
  <c r="E20" i="6"/>
  <c r="G20" i="6" s="1"/>
  <c r="Q19" i="6"/>
  <c r="O19" i="6"/>
  <c r="J19" i="6"/>
  <c r="L19" i="6" s="1"/>
  <c r="E19" i="6"/>
  <c r="G19" i="6" s="1"/>
  <c r="O18" i="6"/>
  <c r="Q18" i="6" s="1"/>
  <c r="J18" i="6"/>
  <c r="L18" i="6" s="1"/>
  <c r="G18" i="6"/>
  <c r="E18" i="6"/>
  <c r="O17" i="6"/>
  <c r="Q17" i="6" s="1"/>
  <c r="J17" i="6"/>
  <c r="L17" i="6" s="1"/>
  <c r="G17" i="6"/>
  <c r="E17" i="6"/>
  <c r="O16" i="6"/>
  <c r="Q16" i="6" s="1"/>
  <c r="J16" i="6"/>
  <c r="L16" i="6" s="1"/>
  <c r="E16" i="6"/>
  <c r="G16" i="6" s="1"/>
  <c r="O15" i="6"/>
  <c r="Q15" i="6" s="1"/>
  <c r="L15" i="6"/>
  <c r="J15" i="6"/>
  <c r="E15" i="6"/>
  <c r="G15" i="6" s="1"/>
  <c r="O14" i="6"/>
  <c r="Q14" i="6" s="1"/>
  <c r="J14" i="6"/>
  <c r="L14" i="6" s="1"/>
  <c r="E14" i="6"/>
  <c r="G14" i="6" s="1"/>
  <c r="O13" i="6"/>
  <c r="Q13" i="6" s="1"/>
  <c r="J13" i="6"/>
  <c r="L13" i="6" s="1"/>
  <c r="E13" i="6"/>
  <c r="G13" i="6" s="1"/>
  <c r="O12" i="6"/>
  <c r="Q12" i="6" s="1"/>
  <c r="J12" i="6"/>
  <c r="L12" i="6" s="1"/>
  <c r="E12" i="6"/>
  <c r="G12" i="6" s="1"/>
  <c r="Q11" i="6"/>
  <c r="O11" i="6"/>
  <c r="J11" i="6"/>
  <c r="L11" i="6" s="1"/>
  <c r="E11" i="6"/>
  <c r="G11" i="6" s="1"/>
  <c r="O10" i="6"/>
  <c r="Q10" i="6" s="1"/>
  <c r="J10" i="6"/>
  <c r="L10" i="6" s="1"/>
  <c r="E10" i="6"/>
  <c r="G10" i="6" s="1"/>
  <c r="W9" i="6"/>
  <c r="O9" i="6"/>
  <c r="Q9" i="6" s="1"/>
  <c r="J9" i="6"/>
  <c r="L9" i="6" s="1"/>
  <c r="E9" i="6"/>
  <c r="G9" i="6" s="1"/>
  <c r="O8" i="6"/>
  <c r="Q8" i="6" s="1"/>
  <c r="J8" i="6"/>
  <c r="L8" i="6" s="1"/>
  <c r="E8" i="6"/>
  <c r="G8" i="6" s="1"/>
  <c r="O7" i="6"/>
  <c r="Q7" i="6" s="1"/>
  <c r="J7" i="6"/>
  <c r="L7" i="6" s="1"/>
  <c r="E7" i="6"/>
  <c r="G7" i="6" s="1"/>
  <c r="Q6" i="6"/>
  <c r="O6" i="6"/>
  <c r="J6" i="6"/>
  <c r="L6" i="6" s="1"/>
  <c r="E6" i="6"/>
  <c r="G6" i="6" s="1"/>
  <c r="O5" i="6"/>
  <c r="J5" i="6"/>
  <c r="L5" i="6" s="1"/>
  <c r="E5" i="6"/>
  <c r="G5" i="6" s="1"/>
  <c r="O4" i="6"/>
  <c r="Q4" i="6" s="1"/>
  <c r="J4" i="6"/>
  <c r="L4" i="6" s="1"/>
  <c r="E4" i="6"/>
  <c r="G4" i="6" s="1"/>
  <c r="O3" i="6"/>
  <c r="Q3" i="6" s="1"/>
  <c r="M3" i="6"/>
  <c r="J3" i="6"/>
  <c r="L3" i="6" s="1"/>
  <c r="H3" i="6"/>
  <c r="E3" i="6"/>
  <c r="G3" i="6" s="1"/>
  <c r="O2" i="6"/>
  <c r="Q2" i="6" s="1"/>
  <c r="M2" i="6"/>
  <c r="J2" i="6"/>
  <c r="L2" i="6" s="1"/>
  <c r="H2" i="6"/>
  <c r="E2" i="6"/>
  <c r="G2" i="6" s="1"/>
  <c r="A2" i="6"/>
  <c r="B2" i="6" s="1"/>
  <c r="C4" i="4"/>
  <c r="E3" i="4" s="1"/>
  <c r="C5" i="4"/>
  <c r="E4" i="4" s="1"/>
  <c r="C6" i="4"/>
  <c r="E5" i="4" s="1"/>
  <c r="C7" i="4"/>
  <c r="E6" i="4" s="1"/>
  <c r="C8" i="4"/>
  <c r="E7" i="4" s="1"/>
  <c r="C9" i="4"/>
  <c r="E8" i="4" s="1"/>
  <c r="C10" i="4"/>
  <c r="E9" i="4" s="1"/>
  <c r="C11" i="4"/>
  <c r="E10" i="4" s="1"/>
  <c r="C12" i="4"/>
  <c r="E11" i="4" s="1"/>
  <c r="C13" i="4"/>
  <c r="E12" i="4" s="1"/>
  <c r="C14" i="4"/>
  <c r="E13" i="4" s="1"/>
  <c r="C15" i="4"/>
  <c r="E14" i="4" s="1"/>
  <c r="C16" i="4"/>
  <c r="E15" i="4" s="1"/>
  <c r="C17" i="4"/>
  <c r="E16" i="4" s="1"/>
  <c r="C18" i="4"/>
  <c r="E17" i="4" s="1"/>
  <c r="C3" i="4"/>
  <c r="E2" i="4" s="1"/>
  <c r="Q16" i="3"/>
  <c r="Q17" i="3"/>
  <c r="Q32" i="3"/>
  <c r="O3" i="3"/>
  <c r="Q3" i="3" s="1"/>
  <c r="O4" i="3"/>
  <c r="Q4" i="3" s="1"/>
  <c r="O5" i="3"/>
  <c r="Q5" i="3" s="1"/>
  <c r="O6" i="3"/>
  <c r="Q6" i="3" s="1"/>
  <c r="O7" i="3"/>
  <c r="Q7" i="3" s="1"/>
  <c r="O8" i="3"/>
  <c r="Q8" i="3" s="1"/>
  <c r="O9" i="3"/>
  <c r="Q9" i="3" s="1"/>
  <c r="O10" i="3"/>
  <c r="Q10" i="3" s="1"/>
  <c r="O11" i="3"/>
  <c r="Q11" i="3" s="1"/>
  <c r="O12" i="3"/>
  <c r="Q12" i="3" s="1"/>
  <c r="O13" i="3"/>
  <c r="Q13" i="3" s="1"/>
  <c r="O14" i="3"/>
  <c r="Q14" i="3" s="1"/>
  <c r="O15" i="3"/>
  <c r="Q15" i="3" s="1"/>
  <c r="O16" i="3"/>
  <c r="O17" i="3"/>
  <c r="O18" i="3"/>
  <c r="Q18" i="3" s="1"/>
  <c r="O19" i="3"/>
  <c r="Q19" i="3" s="1"/>
  <c r="O20" i="3"/>
  <c r="Q20" i="3" s="1"/>
  <c r="O21" i="3"/>
  <c r="Q21" i="3" s="1"/>
  <c r="O22" i="3"/>
  <c r="Q22" i="3" s="1"/>
  <c r="O23" i="3"/>
  <c r="Q23" i="3" s="1"/>
  <c r="O24" i="3"/>
  <c r="Q24" i="3" s="1"/>
  <c r="O25" i="3"/>
  <c r="Q25" i="3" s="1"/>
  <c r="O26" i="3"/>
  <c r="Q26" i="3" s="1"/>
  <c r="O27" i="3"/>
  <c r="Q27" i="3" s="1"/>
  <c r="O28" i="3"/>
  <c r="Q28" i="3" s="1"/>
  <c r="O29" i="3"/>
  <c r="Q29" i="3" s="1"/>
  <c r="O30" i="3"/>
  <c r="Q30" i="3" s="1"/>
  <c r="O31" i="3"/>
  <c r="Q31" i="3" s="1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M2" i="3"/>
  <c r="M3" i="3" s="1"/>
  <c r="M4" i="3" s="1"/>
  <c r="O2" i="3"/>
  <c r="Q2" i="3" s="1"/>
  <c r="L9" i="3"/>
  <c r="L28" i="3"/>
  <c r="J3" i="3"/>
  <c r="L3" i="3" s="1"/>
  <c r="J4" i="3"/>
  <c r="L4" i="3" s="1"/>
  <c r="J5" i="3"/>
  <c r="L5" i="3" s="1"/>
  <c r="J6" i="3"/>
  <c r="L6" i="3" s="1"/>
  <c r="J7" i="3"/>
  <c r="L7" i="3" s="1"/>
  <c r="J8" i="3"/>
  <c r="L8" i="3" s="1"/>
  <c r="J9" i="3"/>
  <c r="J10" i="3"/>
  <c r="L10" i="3" s="1"/>
  <c r="J11" i="3"/>
  <c r="L11" i="3" s="1"/>
  <c r="J12" i="3"/>
  <c r="L12" i="3" s="1"/>
  <c r="J13" i="3"/>
  <c r="L13" i="3" s="1"/>
  <c r="J14" i="3"/>
  <c r="L14" i="3" s="1"/>
  <c r="J15" i="3"/>
  <c r="L15" i="3" s="1"/>
  <c r="J16" i="3"/>
  <c r="L16" i="3" s="1"/>
  <c r="J17" i="3"/>
  <c r="L17" i="3" s="1"/>
  <c r="J18" i="3"/>
  <c r="L18" i="3" s="1"/>
  <c r="J19" i="3"/>
  <c r="L19" i="3" s="1"/>
  <c r="J20" i="3"/>
  <c r="L20" i="3" s="1"/>
  <c r="J21" i="3"/>
  <c r="L21" i="3" s="1"/>
  <c r="J22" i="3"/>
  <c r="L22" i="3" s="1"/>
  <c r="J23" i="3"/>
  <c r="L23" i="3" s="1"/>
  <c r="J24" i="3"/>
  <c r="L24" i="3" s="1"/>
  <c r="J25" i="3"/>
  <c r="L25" i="3" s="1"/>
  <c r="J26" i="3"/>
  <c r="L26" i="3" s="1"/>
  <c r="J27" i="3"/>
  <c r="L27" i="3" s="1"/>
  <c r="J28" i="3"/>
  <c r="J29" i="3"/>
  <c r="L29" i="3" s="1"/>
  <c r="J30" i="3"/>
  <c r="L30" i="3" s="1"/>
  <c r="J31" i="3"/>
  <c r="L31" i="3" s="1"/>
  <c r="J32" i="3"/>
  <c r="L32" i="3" s="1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2" i="3"/>
  <c r="L2" i="3" s="1"/>
  <c r="C2" i="6" l="1"/>
  <c r="F3" i="6" s="1"/>
  <c r="C2" i="9"/>
  <c r="F3" i="9" s="1"/>
  <c r="A4" i="9"/>
  <c r="B3" i="9"/>
  <c r="C3" i="9" s="1"/>
  <c r="H6" i="9"/>
  <c r="M6" i="9"/>
  <c r="C6" i="8"/>
  <c r="E5" i="8" s="1"/>
  <c r="W2" i="6"/>
  <c r="Y4" i="6"/>
  <c r="A3" i="6"/>
  <c r="A4" i="6" s="1"/>
  <c r="A5" i="6" s="1"/>
  <c r="A6" i="6" s="1"/>
  <c r="Y3" i="6"/>
  <c r="H4" i="6"/>
  <c r="Q5" i="6"/>
  <c r="M4" i="6"/>
  <c r="M5" i="3"/>
  <c r="H2" i="3"/>
  <c r="H3" i="3" s="1"/>
  <c r="A2" i="3"/>
  <c r="W2" i="3" s="1"/>
  <c r="W9" i="3"/>
  <c r="E3" i="3"/>
  <c r="E4" i="3"/>
  <c r="E5" i="3"/>
  <c r="E6" i="3"/>
  <c r="G6" i="3" s="1"/>
  <c r="E7" i="3"/>
  <c r="E8" i="3"/>
  <c r="E9" i="3"/>
  <c r="G9" i="3" s="1"/>
  <c r="E10" i="3"/>
  <c r="G10" i="3" s="1"/>
  <c r="E11" i="3"/>
  <c r="E12" i="3"/>
  <c r="E13" i="3"/>
  <c r="G13" i="3" s="1"/>
  <c r="E14" i="3"/>
  <c r="G14" i="3" s="1"/>
  <c r="E15" i="3"/>
  <c r="G15" i="3" s="1"/>
  <c r="E16" i="3"/>
  <c r="E17" i="3"/>
  <c r="G17" i="3" s="1"/>
  <c r="E18" i="3"/>
  <c r="G18" i="3" s="1"/>
  <c r="E19" i="3"/>
  <c r="E20" i="3"/>
  <c r="E21" i="3"/>
  <c r="G21" i="3" s="1"/>
  <c r="E22" i="3"/>
  <c r="G22" i="3" s="1"/>
  <c r="E23" i="3"/>
  <c r="G23" i="3" s="1"/>
  <c r="E24" i="3"/>
  <c r="E25" i="3"/>
  <c r="G25" i="3" s="1"/>
  <c r="E26" i="3"/>
  <c r="G26" i="3" s="1"/>
  <c r="E27" i="3"/>
  <c r="E28" i="3"/>
  <c r="E29" i="3"/>
  <c r="G29" i="3" s="1"/>
  <c r="E30" i="3"/>
  <c r="G30" i="3" s="1"/>
  <c r="E31" i="3"/>
  <c r="G31" i="3" s="1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2" i="3"/>
  <c r="G3" i="3"/>
  <c r="G4" i="3"/>
  <c r="G5" i="3"/>
  <c r="G7" i="3"/>
  <c r="G8" i="3"/>
  <c r="G11" i="3"/>
  <c r="G12" i="3"/>
  <c r="G16" i="3"/>
  <c r="G19" i="3"/>
  <c r="G20" i="3"/>
  <c r="G24" i="3"/>
  <c r="G27" i="3"/>
  <c r="G28" i="3"/>
  <c r="G32" i="3"/>
  <c r="E8" i="2"/>
  <c r="E12" i="2"/>
  <c r="F2" i="3"/>
  <c r="E3" i="2"/>
  <c r="E4" i="2"/>
  <c r="E5" i="2"/>
  <c r="E6" i="2"/>
  <c r="E7" i="2"/>
  <c r="E9" i="2"/>
  <c r="E10" i="2"/>
  <c r="E11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C3" i="2"/>
  <c r="E2" i="2" s="1"/>
  <c r="B3" i="6" l="1"/>
  <c r="B4" i="6" s="1"/>
  <c r="F4" i="9"/>
  <c r="R4" i="9" s="1"/>
  <c r="A5" i="9"/>
  <c r="B4" i="9"/>
  <c r="M7" i="9"/>
  <c r="H7" i="9"/>
  <c r="C7" i="8"/>
  <c r="E6" i="8" s="1"/>
  <c r="G2" i="3"/>
  <c r="M5" i="6"/>
  <c r="A7" i="6"/>
  <c r="H5" i="6"/>
  <c r="M6" i="3"/>
  <c r="A3" i="3"/>
  <c r="A4" i="3" s="1"/>
  <c r="H4" i="3"/>
  <c r="Y4" i="3"/>
  <c r="Y3" i="3"/>
  <c r="B2" i="3"/>
  <c r="C2" i="3" s="1"/>
  <c r="F3" i="3" s="1"/>
  <c r="C3" i="6" l="1"/>
  <c r="F4" i="6" s="1"/>
  <c r="R4" i="6" s="1"/>
  <c r="B5" i="6"/>
  <c r="C4" i="6"/>
  <c r="C4" i="9"/>
  <c r="B5" i="9"/>
  <c r="A6" i="9"/>
  <c r="M8" i="9"/>
  <c r="H8" i="9"/>
  <c r="C8" i="8"/>
  <c r="E7" i="8" s="1"/>
  <c r="H6" i="6"/>
  <c r="A8" i="6"/>
  <c r="M6" i="6"/>
  <c r="M7" i="3"/>
  <c r="H5" i="3"/>
  <c r="B3" i="3"/>
  <c r="C3" i="3" s="1"/>
  <c r="F4" i="3" s="1"/>
  <c r="R4" i="3" s="1"/>
  <c r="A5" i="3"/>
  <c r="F5" i="6" l="1"/>
  <c r="R5" i="6" s="1"/>
  <c r="B6" i="6"/>
  <c r="C5" i="6"/>
  <c r="F5" i="9"/>
  <c r="C5" i="9"/>
  <c r="A7" i="9"/>
  <c r="B6" i="9"/>
  <c r="H9" i="9"/>
  <c r="M9" i="9"/>
  <c r="C9" i="8"/>
  <c r="E8" i="8" s="1"/>
  <c r="A9" i="6"/>
  <c r="M7" i="6"/>
  <c r="H7" i="6"/>
  <c r="M8" i="3"/>
  <c r="H6" i="3"/>
  <c r="B4" i="3"/>
  <c r="A6" i="3"/>
  <c r="F6" i="6" l="1"/>
  <c r="R6" i="6" s="1"/>
  <c r="C6" i="6"/>
  <c r="F7" i="6" s="1"/>
  <c r="B7" i="6"/>
  <c r="F6" i="9"/>
  <c r="R5" i="9"/>
  <c r="C6" i="9"/>
  <c r="A8" i="9"/>
  <c r="B7" i="9"/>
  <c r="H10" i="9"/>
  <c r="M10" i="9"/>
  <c r="C10" i="8"/>
  <c r="E9" i="8" s="1"/>
  <c r="H8" i="6"/>
  <c r="M8" i="6"/>
  <c r="A10" i="6"/>
  <c r="M9" i="3"/>
  <c r="H7" i="3"/>
  <c r="C4" i="3"/>
  <c r="B5" i="3"/>
  <c r="C5" i="3" s="1"/>
  <c r="A7" i="3"/>
  <c r="B8" i="6" l="1"/>
  <c r="C7" i="6"/>
  <c r="F8" i="6" s="1"/>
  <c r="F7" i="9"/>
  <c r="R7" i="9" s="1"/>
  <c r="R6" i="9"/>
  <c r="C7" i="9"/>
  <c r="B8" i="9"/>
  <c r="A9" i="9"/>
  <c r="M11" i="9"/>
  <c r="H11" i="9"/>
  <c r="C11" i="8"/>
  <c r="E10" i="8" s="1"/>
  <c r="R7" i="6"/>
  <c r="A11" i="6"/>
  <c r="M9" i="6"/>
  <c r="H9" i="6"/>
  <c r="M10" i="3"/>
  <c r="H8" i="3"/>
  <c r="F5" i="3"/>
  <c r="B6" i="3"/>
  <c r="A8" i="3"/>
  <c r="B9" i="6" l="1"/>
  <c r="C8" i="6"/>
  <c r="F9" i="6" s="1"/>
  <c r="F8" i="9"/>
  <c r="R8" i="9" s="1"/>
  <c r="C8" i="9"/>
  <c r="B9" i="9"/>
  <c r="A10" i="9"/>
  <c r="H12" i="9"/>
  <c r="M12" i="9"/>
  <c r="C12" i="8"/>
  <c r="E11" i="8" s="1"/>
  <c r="R8" i="6"/>
  <c r="H10" i="6"/>
  <c r="M10" i="6"/>
  <c r="A12" i="6"/>
  <c r="M11" i="3"/>
  <c r="H9" i="3"/>
  <c r="F6" i="3"/>
  <c r="R6" i="3" s="1"/>
  <c r="R5" i="3"/>
  <c r="C6" i="3"/>
  <c r="B7" i="3"/>
  <c r="A9" i="3"/>
  <c r="B10" i="6" l="1"/>
  <c r="C9" i="6"/>
  <c r="F10" i="6" s="1"/>
  <c r="F9" i="9"/>
  <c r="R9" i="9" s="1"/>
  <c r="C9" i="9"/>
  <c r="A11" i="9"/>
  <c r="B10" i="9"/>
  <c r="M13" i="9"/>
  <c r="H13" i="9"/>
  <c r="C13" i="8"/>
  <c r="E12" i="8" s="1"/>
  <c r="R9" i="6"/>
  <c r="F7" i="3"/>
  <c r="R7" i="3" s="1"/>
  <c r="A13" i="6"/>
  <c r="M11" i="6"/>
  <c r="H11" i="6"/>
  <c r="M12" i="3"/>
  <c r="H10" i="3"/>
  <c r="C7" i="3"/>
  <c r="B8" i="3"/>
  <c r="A10" i="3"/>
  <c r="B11" i="6" l="1"/>
  <c r="C10" i="6"/>
  <c r="F11" i="6" s="1"/>
  <c r="F10" i="9"/>
  <c r="R10" i="9" s="1"/>
  <c r="C10" i="9"/>
  <c r="A12" i="9"/>
  <c r="B11" i="9"/>
  <c r="H14" i="9"/>
  <c r="M14" i="9"/>
  <c r="C14" i="8"/>
  <c r="E13" i="8" s="1"/>
  <c r="R10" i="6"/>
  <c r="F8" i="3"/>
  <c r="R8" i="3" s="1"/>
  <c r="H12" i="6"/>
  <c r="M12" i="6"/>
  <c r="A14" i="6"/>
  <c r="M13" i="3"/>
  <c r="H11" i="3"/>
  <c r="C8" i="3"/>
  <c r="B9" i="3"/>
  <c r="A11" i="3"/>
  <c r="B12" i="6" l="1"/>
  <c r="C11" i="6"/>
  <c r="F12" i="6" s="1"/>
  <c r="F11" i="9"/>
  <c r="C11" i="9"/>
  <c r="A13" i="9"/>
  <c r="B12" i="9"/>
  <c r="H15" i="9"/>
  <c r="M15" i="9"/>
  <c r="C15" i="8"/>
  <c r="E14" i="8" s="1"/>
  <c r="R11" i="6"/>
  <c r="F9" i="3"/>
  <c r="R9" i="3" s="1"/>
  <c r="H13" i="6"/>
  <c r="A15" i="6"/>
  <c r="M13" i="6"/>
  <c r="M14" i="3"/>
  <c r="H12" i="3"/>
  <c r="C9" i="3"/>
  <c r="B10" i="3"/>
  <c r="A12" i="3"/>
  <c r="B13" i="6" l="1"/>
  <c r="C12" i="6"/>
  <c r="F13" i="6" s="1"/>
  <c r="F12" i="9"/>
  <c r="R11" i="9"/>
  <c r="C12" i="9"/>
  <c r="A14" i="9"/>
  <c r="B13" i="9"/>
  <c r="M16" i="9"/>
  <c r="H16" i="9"/>
  <c r="C16" i="8"/>
  <c r="E15" i="8" s="1"/>
  <c r="R12" i="6"/>
  <c r="F10" i="3"/>
  <c r="R10" i="3" s="1"/>
  <c r="M14" i="6"/>
  <c r="A16" i="6"/>
  <c r="H14" i="6"/>
  <c r="M15" i="3"/>
  <c r="H13" i="3"/>
  <c r="C10" i="3"/>
  <c r="B11" i="3"/>
  <c r="A13" i="3"/>
  <c r="B14" i="6" l="1"/>
  <c r="C13" i="6"/>
  <c r="F14" i="6" s="1"/>
  <c r="F13" i="9"/>
  <c r="R12" i="9"/>
  <c r="C13" i="9"/>
  <c r="B14" i="9"/>
  <c r="A15" i="9"/>
  <c r="H17" i="9"/>
  <c r="M17" i="9"/>
  <c r="C17" i="8"/>
  <c r="E16" i="8" s="1"/>
  <c r="C18" i="8"/>
  <c r="E17" i="8" s="1"/>
  <c r="R13" i="6"/>
  <c r="F11" i="3"/>
  <c r="R11" i="3" s="1"/>
  <c r="H15" i="6"/>
  <c r="A17" i="6"/>
  <c r="M15" i="6"/>
  <c r="M16" i="3"/>
  <c r="H14" i="3"/>
  <c r="C11" i="3"/>
  <c r="B12" i="3"/>
  <c r="A14" i="3"/>
  <c r="B15" i="6" l="1"/>
  <c r="C14" i="6"/>
  <c r="F15" i="6" s="1"/>
  <c r="F14" i="9"/>
  <c r="R13" i="9"/>
  <c r="C14" i="9"/>
  <c r="B15" i="9"/>
  <c r="A16" i="9"/>
  <c r="M18" i="9"/>
  <c r="H18" i="9"/>
  <c r="R14" i="6"/>
  <c r="F12" i="3"/>
  <c r="R12" i="3" s="1"/>
  <c r="M16" i="6"/>
  <c r="A18" i="6"/>
  <c r="H16" i="6"/>
  <c r="M17" i="3"/>
  <c r="H15" i="3"/>
  <c r="C12" i="3"/>
  <c r="B13" i="3"/>
  <c r="A15" i="3"/>
  <c r="B16" i="6" l="1"/>
  <c r="C15" i="6"/>
  <c r="F16" i="6" s="1"/>
  <c r="F15" i="9"/>
  <c r="R14" i="9"/>
  <c r="C15" i="9"/>
  <c r="B16" i="9"/>
  <c r="A17" i="9"/>
  <c r="H19" i="9"/>
  <c r="M19" i="9"/>
  <c r="R15" i="6"/>
  <c r="F13" i="3"/>
  <c r="R13" i="3" s="1"/>
  <c r="H17" i="6"/>
  <c r="A19" i="6"/>
  <c r="M17" i="6"/>
  <c r="M18" i="3"/>
  <c r="H16" i="3"/>
  <c r="C13" i="3"/>
  <c r="B14" i="3"/>
  <c r="A16" i="3"/>
  <c r="B17" i="6" l="1"/>
  <c r="C16" i="6"/>
  <c r="F17" i="6" s="1"/>
  <c r="F16" i="9"/>
  <c r="R16" i="9" s="1"/>
  <c r="R15" i="9"/>
  <c r="C16" i="9"/>
  <c r="A18" i="9"/>
  <c r="B17" i="9"/>
  <c r="M20" i="9"/>
  <c r="H20" i="9"/>
  <c r="R16" i="6"/>
  <c r="F14" i="3"/>
  <c r="R14" i="3" s="1"/>
  <c r="M18" i="6"/>
  <c r="A20" i="6"/>
  <c r="H18" i="6"/>
  <c r="M19" i="3"/>
  <c r="H17" i="3"/>
  <c r="C14" i="3"/>
  <c r="B15" i="3"/>
  <c r="A17" i="3"/>
  <c r="F15" i="3" l="1"/>
  <c r="R15" i="3" s="1"/>
  <c r="B18" i="6"/>
  <c r="C17" i="6"/>
  <c r="F18" i="6" s="1"/>
  <c r="F17" i="9"/>
  <c r="C17" i="9"/>
  <c r="A19" i="9"/>
  <c r="B18" i="9"/>
  <c r="H21" i="9"/>
  <c r="M21" i="9"/>
  <c r="R17" i="6"/>
  <c r="H19" i="6"/>
  <c r="A21" i="6"/>
  <c r="M19" i="6"/>
  <c r="M20" i="3"/>
  <c r="H18" i="3"/>
  <c r="C15" i="3"/>
  <c r="F16" i="3" s="1"/>
  <c r="R16" i="3" s="1"/>
  <c r="B16" i="3"/>
  <c r="A18" i="3"/>
  <c r="B19" i="6" l="1"/>
  <c r="C18" i="6"/>
  <c r="F19" i="6" s="1"/>
  <c r="F18" i="9"/>
  <c r="R17" i="9"/>
  <c r="C18" i="9"/>
  <c r="A20" i="9"/>
  <c r="B19" i="9"/>
  <c r="M22" i="9"/>
  <c r="H22" i="9"/>
  <c r="R18" i="6"/>
  <c r="M20" i="6"/>
  <c r="A22" i="6"/>
  <c r="H20" i="6"/>
  <c r="M21" i="3"/>
  <c r="H19" i="3"/>
  <c r="C16" i="3"/>
  <c r="F17" i="3" s="1"/>
  <c r="R17" i="3" s="1"/>
  <c r="B17" i="3"/>
  <c r="A19" i="3"/>
  <c r="B20" i="6" l="1"/>
  <c r="C19" i="6"/>
  <c r="F20" i="6" s="1"/>
  <c r="F19" i="9"/>
  <c r="R18" i="9"/>
  <c r="C19" i="9"/>
  <c r="A21" i="9"/>
  <c r="B20" i="9"/>
  <c r="H23" i="9"/>
  <c r="M23" i="9"/>
  <c r="R19" i="6"/>
  <c r="A23" i="6"/>
  <c r="H21" i="6"/>
  <c r="M21" i="6"/>
  <c r="M22" i="3"/>
  <c r="H20" i="3"/>
  <c r="C17" i="3"/>
  <c r="F18" i="3" s="1"/>
  <c r="R18" i="3" s="1"/>
  <c r="B18" i="3"/>
  <c r="A20" i="3"/>
  <c r="B21" i="6" l="1"/>
  <c r="C20" i="6"/>
  <c r="F21" i="6" s="1"/>
  <c r="F20" i="9"/>
  <c r="R19" i="9"/>
  <c r="C20" i="9"/>
  <c r="A22" i="9"/>
  <c r="B21" i="9"/>
  <c r="M24" i="9"/>
  <c r="H24" i="9"/>
  <c r="R20" i="6"/>
  <c r="M22" i="6"/>
  <c r="H22" i="6"/>
  <c r="A24" i="6"/>
  <c r="M23" i="3"/>
  <c r="H21" i="3"/>
  <c r="C18" i="3"/>
  <c r="F19" i="3" s="1"/>
  <c r="R19" i="3" s="1"/>
  <c r="B19" i="3"/>
  <c r="A21" i="3"/>
  <c r="B22" i="6" l="1"/>
  <c r="C21" i="6"/>
  <c r="F22" i="6" s="1"/>
  <c r="F21" i="9"/>
  <c r="R20" i="9"/>
  <c r="C21" i="9"/>
  <c r="B22" i="9"/>
  <c r="A23" i="9"/>
  <c r="H25" i="9"/>
  <c r="M25" i="9"/>
  <c r="R21" i="6"/>
  <c r="A25" i="6"/>
  <c r="H23" i="6"/>
  <c r="M23" i="6"/>
  <c r="M24" i="3"/>
  <c r="H22" i="3"/>
  <c r="C19" i="3"/>
  <c r="F20" i="3" s="1"/>
  <c r="R20" i="3" s="1"/>
  <c r="B20" i="3"/>
  <c r="A22" i="3"/>
  <c r="B23" i="6" l="1"/>
  <c r="C22" i="6"/>
  <c r="F23" i="6" s="1"/>
  <c r="F22" i="9"/>
  <c r="R21" i="9"/>
  <c r="C22" i="9"/>
  <c r="B23" i="9"/>
  <c r="A24" i="9"/>
  <c r="M26" i="9"/>
  <c r="H26" i="9"/>
  <c r="R22" i="6"/>
  <c r="M24" i="6"/>
  <c r="A26" i="6"/>
  <c r="H24" i="6"/>
  <c r="M25" i="3"/>
  <c r="H23" i="3"/>
  <c r="C20" i="3"/>
  <c r="F21" i="3" s="1"/>
  <c r="R21" i="3" s="1"/>
  <c r="B21" i="3"/>
  <c r="A23" i="3"/>
  <c r="B24" i="6" l="1"/>
  <c r="C23" i="6"/>
  <c r="F24" i="6" s="1"/>
  <c r="R24" i="6" s="1"/>
  <c r="F23" i="9"/>
  <c r="R22" i="9"/>
  <c r="C23" i="9"/>
  <c r="B24" i="9"/>
  <c r="A25" i="9"/>
  <c r="H27" i="9"/>
  <c r="M27" i="9"/>
  <c r="R23" i="6"/>
  <c r="M25" i="6"/>
  <c r="H25" i="6"/>
  <c r="A27" i="6"/>
  <c r="M26" i="3"/>
  <c r="H24" i="3"/>
  <c r="C21" i="3"/>
  <c r="F22" i="3" s="1"/>
  <c r="R22" i="3" s="1"/>
  <c r="B22" i="3"/>
  <c r="A24" i="3"/>
  <c r="B25" i="6" l="1"/>
  <c r="C24" i="6"/>
  <c r="F25" i="6" s="1"/>
  <c r="F24" i="9"/>
  <c r="R24" i="9" s="1"/>
  <c r="R23" i="9"/>
  <c r="C24" i="9"/>
  <c r="A26" i="9"/>
  <c r="B25" i="9"/>
  <c r="M28" i="9"/>
  <c r="H28" i="9"/>
  <c r="A28" i="6"/>
  <c r="H26" i="6"/>
  <c r="M26" i="6"/>
  <c r="M27" i="3"/>
  <c r="H25" i="3"/>
  <c r="C22" i="3"/>
  <c r="F23" i="3" s="1"/>
  <c r="R23" i="3" s="1"/>
  <c r="B23" i="3"/>
  <c r="B24" i="3" s="1"/>
  <c r="C24" i="3" s="1"/>
  <c r="A25" i="3"/>
  <c r="B26" i="6" l="1"/>
  <c r="C25" i="6"/>
  <c r="F26" i="6" s="1"/>
  <c r="R26" i="6" s="1"/>
  <c r="F25" i="9"/>
  <c r="C25" i="9"/>
  <c r="B26" i="9"/>
  <c r="A27" i="9"/>
  <c r="H29" i="9"/>
  <c r="M29" i="9"/>
  <c r="R25" i="6"/>
  <c r="M27" i="6"/>
  <c r="H27" i="6"/>
  <c r="A29" i="6"/>
  <c r="M28" i="3"/>
  <c r="B25" i="3"/>
  <c r="C25" i="3" s="1"/>
  <c r="H26" i="3"/>
  <c r="C23" i="3"/>
  <c r="F24" i="3" s="1"/>
  <c r="A26" i="3"/>
  <c r="B27" i="6" l="1"/>
  <c r="C26" i="6"/>
  <c r="F27" i="6" s="1"/>
  <c r="R27" i="6" s="1"/>
  <c r="F26" i="9"/>
  <c r="R25" i="9"/>
  <c r="C26" i="9"/>
  <c r="A28" i="9"/>
  <c r="B27" i="9"/>
  <c r="M30" i="9"/>
  <c r="H30" i="9"/>
  <c r="A30" i="6"/>
  <c r="H28" i="6"/>
  <c r="M28" i="6"/>
  <c r="M29" i="3"/>
  <c r="B26" i="3"/>
  <c r="C26" i="3" s="1"/>
  <c r="F25" i="3"/>
  <c r="R24" i="3"/>
  <c r="H27" i="3"/>
  <c r="A27" i="3"/>
  <c r="B28" i="6" l="1"/>
  <c r="C27" i="6"/>
  <c r="F28" i="6" s="1"/>
  <c r="R28" i="6" s="1"/>
  <c r="F27" i="9"/>
  <c r="R26" i="9"/>
  <c r="C27" i="9"/>
  <c r="B28" i="9"/>
  <c r="A29" i="9"/>
  <c r="H31" i="9"/>
  <c r="M31" i="9"/>
  <c r="M29" i="6"/>
  <c r="H29" i="6"/>
  <c r="A31" i="6"/>
  <c r="M30" i="3"/>
  <c r="H28" i="3"/>
  <c r="F26" i="3"/>
  <c r="R25" i="3"/>
  <c r="B27" i="3"/>
  <c r="C27" i="3" s="1"/>
  <c r="A28" i="3"/>
  <c r="B29" i="6" l="1"/>
  <c r="C28" i="6"/>
  <c r="F29" i="6" s="1"/>
  <c r="R29" i="6" s="1"/>
  <c r="F28" i="9"/>
  <c r="R27" i="9"/>
  <c r="C28" i="9"/>
  <c r="B29" i="9"/>
  <c r="A30" i="9"/>
  <c r="M32" i="9"/>
  <c r="H32" i="9"/>
  <c r="A32" i="6"/>
  <c r="H30" i="6"/>
  <c r="M30" i="6"/>
  <c r="M31" i="3"/>
  <c r="B28" i="3"/>
  <c r="C28" i="3" s="1"/>
  <c r="R26" i="3"/>
  <c r="F27" i="3"/>
  <c r="R27" i="3" s="1"/>
  <c r="H29" i="3"/>
  <c r="A29" i="3"/>
  <c r="B30" i="6" l="1"/>
  <c r="C29" i="6"/>
  <c r="F30" i="6" s="1"/>
  <c r="R30" i="6" s="1"/>
  <c r="F29" i="9"/>
  <c r="R28" i="9"/>
  <c r="C29" i="9"/>
  <c r="B30" i="9"/>
  <c r="A31" i="9"/>
  <c r="H33" i="9"/>
  <c r="M33" i="9"/>
  <c r="H31" i="6"/>
  <c r="M31" i="6"/>
  <c r="A33" i="6"/>
  <c r="M32" i="3"/>
  <c r="B29" i="3"/>
  <c r="C29" i="3" s="1"/>
  <c r="F28" i="3"/>
  <c r="R28" i="3" s="1"/>
  <c r="H30" i="3"/>
  <c r="A30" i="3"/>
  <c r="B31" i="6" l="1"/>
  <c r="C30" i="6"/>
  <c r="F31" i="6" s="1"/>
  <c r="R31" i="6" s="1"/>
  <c r="F30" i="9"/>
  <c r="R29" i="9"/>
  <c r="C30" i="9"/>
  <c r="A32" i="9"/>
  <c r="B31" i="9"/>
  <c r="M34" i="9"/>
  <c r="H34" i="9"/>
  <c r="A34" i="6"/>
  <c r="M32" i="6"/>
  <c r="H32" i="6"/>
  <c r="M33" i="3"/>
  <c r="H31" i="3"/>
  <c r="B30" i="3"/>
  <c r="C30" i="3" s="1"/>
  <c r="F29" i="3"/>
  <c r="R29" i="3" s="1"/>
  <c r="A31" i="3"/>
  <c r="B32" i="6" l="1"/>
  <c r="C31" i="6"/>
  <c r="F32" i="6" s="1"/>
  <c r="R32" i="6" s="1"/>
  <c r="F31" i="9"/>
  <c r="R30" i="9"/>
  <c r="C31" i="9"/>
  <c r="A33" i="9"/>
  <c r="B32" i="9"/>
  <c r="H35" i="9"/>
  <c r="M35" i="9"/>
  <c r="H33" i="6"/>
  <c r="M33" i="6"/>
  <c r="A35" i="6"/>
  <c r="M34" i="3"/>
  <c r="F30" i="3"/>
  <c r="R30" i="3" s="1"/>
  <c r="B31" i="3"/>
  <c r="C31" i="3" s="1"/>
  <c r="H32" i="3"/>
  <c r="A32" i="3"/>
  <c r="B33" i="6" l="1"/>
  <c r="C32" i="6"/>
  <c r="F33" i="6" s="1"/>
  <c r="F32" i="9"/>
  <c r="R31" i="9"/>
  <c r="C32" i="9"/>
  <c r="A34" i="9"/>
  <c r="B33" i="9"/>
  <c r="M36" i="9"/>
  <c r="H36" i="9"/>
  <c r="A36" i="6"/>
  <c r="M34" i="6"/>
  <c r="H34" i="6"/>
  <c r="M35" i="3"/>
  <c r="F31" i="3"/>
  <c r="R31" i="3" s="1"/>
  <c r="B32" i="3"/>
  <c r="C32" i="3" s="1"/>
  <c r="H33" i="3"/>
  <c r="A33" i="3"/>
  <c r="R33" i="6" l="1"/>
  <c r="B34" i="6"/>
  <c r="C33" i="6"/>
  <c r="F34" i="6" s="1"/>
  <c r="F33" i="9"/>
  <c r="R32" i="9"/>
  <c r="C33" i="9"/>
  <c r="A35" i="9"/>
  <c r="B34" i="9"/>
  <c r="H37" i="9"/>
  <c r="M37" i="9"/>
  <c r="M35" i="6"/>
  <c r="A37" i="6"/>
  <c r="H35" i="6"/>
  <c r="M36" i="3"/>
  <c r="F32" i="3"/>
  <c r="R32" i="3" s="1"/>
  <c r="H34" i="3"/>
  <c r="B33" i="3"/>
  <c r="C33" i="3" s="1"/>
  <c r="A34" i="3"/>
  <c r="R34" i="6" l="1"/>
  <c r="B35" i="6"/>
  <c r="C34" i="6"/>
  <c r="F35" i="6" s="1"/>
  <c r="F34" i="9"/>
  <c r="R34" i="9" s="1"/>
  <c r="R33" i="9"/>
  <c r="C34" i="9"/>
  <c r="A36" i="9"/>
  <c r="B35" i="9"/>
  <c r="M38" i="9"/>
  <c r="H38" i="9"/>
  <c r="H36" i="6"/>
  <c r="A38" i="6"/>
  <c r="M36" i="6"/>
  <c r="M37" i="3"/>
  <c r="F33" i="3"/>
  <c r="B34" i="3"/>
  <c r="C34" i="3" s="1"/>
  <c r="H35" i="3"/>
  <c r="A35" i="3"/>
  <c r="R35" i="6" l="1"/>
  <c r="R33" i="3"/>
  <c r="B36" i="6"/>
  <c r="C35" i="6"/>
  <c r="F36" i="6" s="1"/>
  <c r="F35" i="9"/>
  <c r="C35" i="9"/>
  <c r="A37" i="9"/>
  <c r="B36" i="9"/>
  <c r="H39" i="9"/>
  <c r="M39" i="9"/>
  <c r="M37" i="6"/>
  <c r="H37" i="6"/>
  <c r="A39" i="6"/>
  <c r="M38" i="3"/>
  <c r="F34" i="3"/>
  <c r="H36" i="3"/>
  <c r="B35" i="3"/>
  <c r="C35" i="3" s="1"/>
  <c r="A36" i="3"/>
  <c r="R36" i="6" l="1"/>
  <c r="R34" i="3"/>
  <c r="B37" i="6"/>
  <c r="C36" i="6"/>
  <c r="F37" i="6" s="1"/>
  <c r="F36" i="9"/>
  <c r="R35" i="9"/>
  <c r="C36" i="9"/>
  <c r="B37" i="9"/>
  <c r="A38" i="9"/>
  <c r="M40" i="9"/>
  <c r="H40" i="9"/>
  <c r="A40" i="6"/>
  <c r="H38" i="6"/>
  <c r="M38" i="6"/>
  <c r="M39" i="3"/>
  <c r="F35" i="3"/>
  <c r="B36" i="3"/>
  <c r="C36" i="3" s="1"/>
  <c r="H37" i="3"/>
  <c r="A37" i="3"/>
  <c r="R37" i="6" l="1"/>
  <c r="R35" i="3"/>
  <c r="B38" i="6"/>
  <c r="C37" i="6"/>
  <c r="F38" i="6" s="1"/>
  <c r="F37" i="9"/>
  <c r="R36" i="9"/>
  <c r="C37" i="9"/>
  <c r="A39" i="9"/>
  <c r="B38" i="9"/>
  <c r="H41" i="9"/>
  <c r="M41" i="9"/>
  <c r="M39" i="6"/>
  <c r="H39" i="6"/>
  <c r="A41" i="6"/>
  <c r="M40" i="3"/>
  <c r="F36" i="3"/>
  <c r="B37" i="3"/>
  <c r="C37" i="3" s="1"/>
  <c r="H38" i="3"/>
  <c r="A38" i="3"/>
  <c r="R38" i="6" l="1"/>
  <c r="R36" i="3"/>
  <c r="B39" i="6"/>
  <c r="C38" i="6"/>
  <c r="F39" i="6" s="1"/>
  <c r="F38" i="9"/>
  <c r="R37" i="9"/>
  <c r="C38" i="9"/>
  <c r="B39" i="9"/>
  <c r="A40" i="9"/>
  <c r="M42" i="9"/>
  <c r="H42" i="9"/>
  <c r="A42" i="6"/>
  <c r="H40" i="6"/>
  <c r="M40" i="6"/>
  <c r="M41" i="3"/>
  <c r="F37" i="3"/>
  <c r="B38" i="3"/>
  <c r="C38" i="3" s="1"/>
  <c r="H39" i="3"/>
  <c r="A39" i="3"/>
  <c r="R39" i="6" l="1"/>
  <c r="R37" i="3"/>
  <c r="B40" i="6"/>
  <c r="C39" i="6"/>
  <c r="F40" i="6" s="1"/>
  <c r="F39" i="9"/>
  <c r="R38" i="9"/>
  <c r="C39" i="9"/>
  <c r="B40" i="9"/>
  <c r="A41" i="9"/>
  <c r="H43" i="9"/>
  <c r="M43" i="9"/>
  <c r="M41" i="6"/>
  <c r="H41" i="6"/>
  <c r="A43" i="6"/>
  <c r="M42" i="3"/>
  <c r="F38" i="3"/>
  <c r="H40" i="3"/>
  <c r="B39" i="3"/>
  <c r="C39" i="3" s="1"/>
  <c r="A40" i="3"/>
  <c r="R40" i="6" l="1"/>
  <c r="R38" i="3"/>
  <c r="B41" i="6"/>
  <c r="C40" i="6"/>
  <c r="F41" i="6" s="1"/>
  <c r="F40" i="9"/>
  <c r="R39" i="9"/>
  <c r="C40" i="9"/>
  <c r="B41" i="9"/>
  <c r="A42" i="9"/>
  <c r="M44" i="9"/>
  <c r="H44" i="9"/>
  <c r="A44" i="6"/>
  <c r="H42" i="6"/>
  <c r="M42" i="6"/>
  <c r="M43" i="3"/>
  <c r="F39" i="3"/>
  <c r="B40" i="3"/>
  <c r="C40" i="3" s="1"/>
  <c r="H41" i="3"/>
  <c r="A41" i="3"/>
  <c r="R41" i="6" l="1"/>
  <c r="R39" i="3"/>
  <c r="B42" i="6"/>
  <c r="C41" i="6"/>
  <c r="F42" i="6" s="1"/>
  <c r="F41" i="9"/>
  <c r="R40" i="9"/>
  <c r="C41" i="9"/>
  <c r="B42" i="9"/>
  <c r="A43" i="9"/>
  <c r="H45" i="9"/>
  <c r="M45" i="9"/>
  <c r="M43" i="6"/>
  <c r="H43" i="6"/>
  <c r="A45" i="6"/>
  <c r="M44" i="3"/>
  <c r="F40" i="3"/>
  <c r="B41" i="3"/>
  <c r="C41" i="3" s="1"/>
  <c r="H42" i="3"/>
  <c r="A42" i="3"/>
  <c r="R42" i="6" l="1"/>
  <c r="R40" i="3"/>
  <c r="B43" i="6"/>
  <c r="C42" i="6"/>
  <c r="F43" i="6" s="1"/>
  <c r="F42" i="9"/>
  <c r="R41" i="9"/>
  <c r="C42" i="9"/>
  <c r="B43" i="9"/>
  <c r="A44" i="9"/>
  <c r="M46" i="9"/>
  <c r="H46" i="9"/>
  <c r="A46" i="6"/>
  <c r="H44" i="6"/>
  <c r="M44" i="6"/>
  <c r="M45" i="3"/>
  <c r="F41" i="3"/>
  <c r="B42" i="3"/>
  <c r="C42" i="3" s="1"/>
  <c r="H43" i="3"/>
  <c r="A43" i="3"/>
  <c r="R43" i="6" l="1"/>
  <c r="R41" i="3"/>
  <c r="B44" i="6"/>
  <c r="C43" i="6"/>
  <c r="F44" i="6" s="1"/>
  <c r="F43" i="9"/>
  <c r="R42" i="9"/>
  <c r="C43" i="9"/>
  <c r="A45" i="9"/>
  <c r="B44" i="9"/>
  <c r="H47" i="9"/>
  <c r="M47" i="9"/>
  <c r="M45" i="6"/>
  <c r="H45" i="6"/>
  <c r="A47" i="6"/>
  <c r="M46" i="3"/>
  <c r="F42" i="3"/>
  <c r="H44" i="3"/>
  <c r="B43" i="3"/>
  <c r="C43" i="3" s="1"/>
  <c r="A44" i="3"/>
  <c r="R44" i="6" l="1"/>
  <c r="R42" i="3"/>
  <c r="B45" i="6"/>
  <c r="C44" i="6"/>
  <c r="F45" i="6" s="1"/>
  <c r="F44" i="9"/>
  <c r="R44" i="9" s="1"/>
  <c r="R43" i="9"/>
  <c r="C44" i="9"/>
  <c r="A46" i="9"/>
  <c r="B45" i="9"/>
  <c r="M48" i="9"/>
  <c r="H48" i="9"/>
  <c r="A48" i="6"/>
  <c r="H46" i="6"/>
  <c r="M46" i="6"/>
  <c r="M47" i="3"/>
  <c r="F43" i="3"/>
  <c r="B44" i="3"/>
  <c r="C44" i="3" s="1"/>
  <c r="H45" i="3"/>
  <c r="A45" i="3"/>
  <c r="R43" i="3" l="1"/>
  <c r="R45" i="6"/>
  <c r="B46" i="6"/>
  <c r="C45" i="6"/>
  <c r="F46" i="6" s="1"/>
  <c r="F45" i="9"/>
  <c r="C45" i="9"/>
  <c r="B46" i="9"/>
  <c r="A47" i="9"/>
  <c r="H49" i="9"/>
  <c r="M49" i="9"/>
  <c r="M47" i="6"/>
  <c r="H47" i="6"/>
  <c r="A49" i="6"/>
  <c r="M48" i="3"/>
  <c r="F44" i="3"/>
  <c r="B45" i="3"/>
  <c r="C45" i="3" s="1"/>
  <c r="H46" i="3"/>
  <c r="A46" i="3"/>
  <c r="R44" i="3" l="1"/>
  <c r="R46" i="6"/>
  <c r="B47" i="6"/>
  <c r="C46" i="6"/>
  <c r="F47" i="6" s="1"/>
  <c r="F46" i="9"/>
  <c r="R46" i="9" s="1"/>
  <c r="R45" i="9"/>
  <c r="C46" i="9"/>
  <c r="B47" i="9"/>
  <c r="A48" i="9"/>
  <c r="M50" i="9"/>
  <c r="H50" i="9"/>
  <c r="A50" i="6"/>
  <c r="H48" i="6"/>
  <c r="M48" i="6"/>
  <c r="M49" i="3"/>
  <c r="F45" i="3"/>
  <c r="B46" i="3"/>
  <c r="C46" i="3" s="1"/>
  <c r="H47" i="3"/>
  <c r="A47" i="3"/>
  <c r="R45" i="3" l="1"/>
  <c r="R47" i="6"/>
  <c r="B48" i="6"/>
  <c r="C47" i="6"/>
  <c r="F48" i="6" s="1"/>
  <c r="F47" i="9"/>
  <c r="C47" i="9"/>
  <c r="A49" i="9"/>
  <c r="B48" i="9"/>
  <c r="H51" i="9"/>
  <c r="M51" i="9"/>
  <c r="M49" i="6"/>
  <c r="H49" i="6"/>
  <c r="A51" i="6"/>
  <c r="M50" i="3"/>
  <c r="F46" i="3"/>
  <c r="H48" i="3"/>
  <c r="B47" i="3"/>
  <c r="C47" i="3" s="1"/>
  <c r="A48" i="3"/>
  <c r="R46" i="3" l="1"/>
  <c r="R48" i="6"/>
  <c r="B49" i="6"/>
  <c r="C48" i="6"/>
  <c r="F49" i="6" s="1"/>
  <c r="F48" i="9"/>
  <c r="R48" i="9" s="1"/>
  <c r="R47" i="9"/>
  <c r="C48" i="9"/>
  <c r="A50" i="9"/>
  <c r="B49" i="9"/>
  <c r="M52" i="9"/>
  <c r="H52" i="9"/>
  <c r="A52" i="6"/>
  <c r="H50" i="6"/>
  <c r="M50" i="6"/>
  <c r="M51" i="3"/>
  <c r="F47" i="3"/>
  <c r="B48" i="3"/>
  <c r="C48" i="3" s="1"/>
  <c r="H49" i="3"/>
  <c r="A49" i="3"/>
  <c r="R47" i="3" l="1"/>
  <c r="R49" i="6"/>
  <c r="B50" i="6"/>
  <c r="C49" i="6"/>
  <c r="F50" i="6" s="1"/>
  <c r="F49" i="9"/>
  <c r="C49" i="9"/>
  <c r="B50" i="9"/>
  <c r="A51" i="9"/>
  <c r="H53" i="9"/>
  <c r="M53" i="9"/>
  <c r="M51" i="6"/>
  <c r="H51" i="6"/>
  <c r="A53" i="6"/>
  <c r="M52" i="3"/>
  <c r="F48" i="3"/>
  <c r="H50" i="3"/>
  <c r="B49" i="3"/>
  <c r="C49" i="3" s="1"/>
  <c r="A50" i="3"/>
  <c r="R50" i="6" l="1"/>
  <c r="R48" i="3"/>
  <c r="B51" i="6"/>
  <c r="C50" i="6"/>
  <c r="F51" i="6" s="1"/>
  <c r="F50" i="9"/>
  <c r="R50" i="9" s="1"/>
  <c r="R49" i="9"/>
  <c r="C50" i="9"/>
  <c r="A52" i="9"/>
  <c r="B51" i="9"/>
  <c r="M54" i="9"/>
  <c r="H54" i="9"/>
  <c r="A54" i="6"/>
  <c r="H52" i="6"/>
  <c r="M52" i="6"/>
  <c r="M53" i="3"/>
  <c r="F49" i="3"/>
  <c r="B50" i="3"/>
  <c r="C50" i="3" s="1"/>
  <c r="H51" i="3"/>
  <c r="A51" i="3"/>
  <c r="R51" i="6" l="1"/>
  <c r="R49" i="3"/>
  <c r="B52" i="6"/>
  <c r="C51" i="6"/>
  <c r="F52" i="6" s="1"/>
  <c r="F51" i="9"/>
  <c r="C51" i="9"/>
  <c r="B52" i="9"/>
  <c r="A53" i="9"/>
  <c r="H55" i="9"/>
  <c r="M55" i="9"/>
  <c r="M53" i="6"/>
  <c r="H53" i="6"/>
  <c r="A55" i="6"/>
  <c r="M54" i="3"/>
  <c r="F50" i="3"/>
  <c r="H52" i="3"/>
  <c r="B51" i="3"/>
  <c r="C51" i="3" s="1"/>
  <c r="A52" i="3"/>
  <c r="R50" i="3" l="1"/>
  <c r="R52" i="6"/>
  <c r="B53" i="6"/>
  <c r="C52" i="6"/>
  <c r="F53" i="6" s="1"/>
  <c r="F52" i="9"/>
  <c r="R52" i="9" s="1"/>
  <c r="R51" i="9"/>
  <c r="C52" i="9"/>
  <c r="B53" i="9"/>
  <c r="A54" i="9"/>
  <c r="M56" i="9"/>
  <c r="H56" i="9"/>
  <c r="A56" i="6"/>
  <c r="H54" i="6"/>
  <c r="M54" i="6"/>
  <c r="M55" i="3"/>
  <c r="F51" i="3"/>
  <c r="B52" i="3"/>
  <c r="C52" i="3" s="1"/>
  <c r="H53" i="3"/>
  <c r="A53" i="3"/>
  <c r="R53" i="6" l="1"/>
  <c r="R51" i="3"/>
  <c r="B54" i="6"/>
  <c r="C53" i="6"/>
  <c r="F54" i="6" s="1"/>
  <c r="F53" i="9"/>
  <c r="C53" i="9"/>
  <c r="A55" i="9"/>
  <c r="B54" i="9"/>
  <c r="H57" i="9"/>
  <c r="M57" i="9"/>
  <c r="M55" i="6"/>
  <c r="H55" i="6"/>
  <c r="A57" i="6"/>
  <c r="M56" i="3"/>
  <c r="F52" i="3"/>
  <c r="H54" i="3"/>
  <c r="B53" i="3"/>
  <c r="C53" i="3" s="1"/>
  <c r="A54" i="3"/>
  <c r="R54" i="6" l="1"/>
  <c r="R52" i="3"/>
  <c r="B55" i="6"/>
  <c r="C54" i="6"/>
  <c r="F55" i="6" s="1"/>
  <c r="F54" i="9"/>
  <c r="R53" i="9"/>
  <c r="C54" i="9"/>
  <c r="B55" i="9"/>
  <c r="A56" i="9"/>
  <c r="M58" i="9"/>
  <c r="H58" i="9"/>
  <c r="A58" i="6"/>
  <c r="H56" i="6"/>
  <c r="M56" i="6"/>
  <c r="M57" i="3"/>
  <c r="F53" i="3"/>
  <c r="B54" i="3"/>
  <c r="C54" i="3" s="1"/>
  <c r="H55" i="3"/>
  <c r="A55" i="3"/>
  <c r="R55" i="6" l="1"/>
  <c r="R53" i="3"/>
  <c r="B56" i="6"/>
  <c r="C55" i="6"/>
  <c r="F56" i="6" s="1"/>
  <c r="F55" i="9"/>
  <c r="R54" i="9"/>
  <c r="C55" i="9"/>
  <c r="B56" i="9"/>
  <c r="A57" i="9"/>
  <c r="H59" i="9"/>
  <c r="M59" i="9"/>
  <c r="M57" i="6"/>
  <c r="H57" i="6"/>
  <c r="A59" i="6"/>
  <c r="M58" i="3"/>
  <c r="F54" i="3"/>
  <c r="B55" i="3"/>
  <c r="C55" i="3" s="1"/>
  <c r="H56" i="3"/>
  <c r="A56" i="3"/>
  <c r="R54" i="3" l="1"/>
  <c r="R56" i="6"/>
  <c r="B57" i="6"/>
  <c r="C56" i="6"/>
  <c r="F57" i="6" s="1"/>
  <c r="F56" i="9"/>
  <c r="R56" i="9" s="1"/>
  <c r="R55" i="9"/>
  <c r="C56" i="9"/>
  <c r="A58" i="9"/>
  <c r="B57" i="9"/>
  <c r="M60" i="9"/>
  <c r="H60" i="9"/>
  <c r="H58" i="6"/>
  <c r="A60" i="6"/>
  <c r="M58" i="6"/>
  <c r="M59" i="3"/>
  <c r="F55" i="3"/>
  <c r="H57" i="3"/>
  <c r="B56" i="3"/>
  <c r="C56" i="3" s="1"/>
  <c r="A57" i="3"/>
  <c r="R55" i="3" l="1"/>
  <c r="R57" i="6"/>
  <c r="B58" i="6"/>
  <c r="C57" i="6"/>
  <c r="F58" i="6" s="1"/>
  <c r="F57" i="9"/>
  <c r="C57" i="9"/>
  <c r="B58" i="9"/>
  <c r="A59" i="9"/>
  <c r="H61" i="9"/>
  <c r="M61" i="9"/>
  <c r="H59" i="6"/>
  <c r="M59" i="6"/>
  <c r="A61" i="6"/>
  <c r="M60" i="3"/>
  <c r="F56" i="3"/>
  <c r="H58" i="3"/>
  <c r="B57" i="3"/>
  <c r="C57" i="3" s="1"/>
  <c r="A58" i="3"/>
  <c r="R58" i="6" l="1"/>
  <c r="R56" i="3"/>
  <c r="B59" i="6"/>
  <c r="C58" i="6"/>
  <c r="F59" i="6" s="1"/>
  <c r="F58" i="9"/>
  <c r="R58" i="9" s="1"/>
  <c r="R57" i="9"/>
  <c r="C58" i="9"/>
  <c r="B59" i="9"/>
  <c r="A60" i="9"/>
  <c r="M62" i="9"/>
  <c r="H62" i="9"/>
  <c r="M60" i="6"/>
  <c r="A62" i="6"/>
  <c r="H60" i="6"/>
  <c r="M61" i="3"/>
  <c r="F57" i="3"/>
  <c r="B58" i="3"/>
  <c r="C58" i="3" s="1"/>
  <c r="H59" i="3"/>
  <c r="A59" i="3"/>
  <c r="R59" i="6" l="1"/>
  <c r="R57" i="3"/>
  <c r="B60" i="6"/>
  <c r="C59" i="6"/>
  <c r="F60" i="6" s="1"/>
  <c r="F59" i="9"/>
  <c r="C59" i="9"/>
  <c r="A61" i="9"/>
  <c r="B60" i="9"/>
  <c r="H63" i="9"/>
  <c r="M63" i="9"/>
  <c r="A63" i="6"/>
  <c r="H61" i="6"/>
  <c r="M61" i="6"/>
  <c r="M62" i="3"/>
  <c r="F58" i="3"/>
  <c r="H60" i="3"/>
  <c r="B59" i="3"/>
  <c r="C59" i="3" s="1"/>
  <c r="A60" i="3"/>
  <c r="R60" i="6" l="1"/>
  <c r="R58" i="3"/>
  <c r="B61" i="6"/>
  <c r="C60" i="6"/>
  <c r="F61" i="6" s="1"/>
  <c r="F60" i="9"/>
  <c r="R60" i="9" s="1"/>
  <c r="R59" i="9"/>
  <c r="C60" i="9"/>
  <c r="A62" i="9"/>
  <c r="B61" i="9"/>
  <c r="M64" i="9"/>
  <c r="H64" i="9"/>
  <c r="H62" i="6"/>
  <c r="M62" i="6"/>
  <c r="A64" i="6"/>
  <c r="M63" i="3"/>
  <c r="F59" i="3"/>
  <c r="B60" i="3"/>
  <c r="C60" i="3" s="1"/>
  <c r="H61" i="3"/>
  <c r="A61" i="3"/>
  <c r="R59" i="3" l="1"/>
  <c r="R61" i="6"/>
  <c r="B62" i="6"/>
  <c r="C61" i="6"/>
  <c r="F62" i="6" s="1"/>
  <c r="F61" i="9"/>
  <c r="C61" i="9"/>
  <c r="A63" i="9"/>
  <c r="B62" i="9"/>
  <c r="H65" i="9"/>
  <c r="M65" i="9"/>
  <c r="A65" i="6"/>
  <c r="M63" i="6"/>
  <c r="H63" i="6"/>
  <c r="M64" i="3"/>
  <c r="F60" i="3"/>
  <c r="B61" i="3"/>
  <c r="C61" i="3" s="1"/>
  <c r="H62" i="3"/>
  <c r="A62" i="3"/>
  <c r="R60" i="3" l="1"/>
  <c r="R62" i="6"/>
  <c r="B63" i="6"/>
  <c r="C62" i="6"/>
  <c r="F63" i="6" s="1"/>
  <c r="F62" i="9"/>
  <c r="R62" i="9" s="1"/>
  <c r="R61" i="9"/>
  <c r="C62" i="9"/>
  <c r="B63" i="9"/>
  <c r="A64" i="9"/>
  <c r="M66" i="9"/>
  <c r="H66" i="9"/>
  <c r="M64" i="6"/>
  <c r="A66" i="6"/>
  <c r="H64" i="6"/>
  <c r="M65" i="3"/>
  <c r="F61" i="3"/>
  <c r="B62" i="3"/>
  <c r="C62" i="3" s="1"/>
  <c r="H63" i="3"/>
  <c r="A63" i="3"/>
  <c r="R61" i="3" l="1"/>
  <c r="R63" i="6"/>
  <c r="B64" i="6"/>
  <c r="C63" i="6"/>
  <c r="F64" i="6" s="1"/>
  <c r="F63" i="9"/>
  <c r="C63" i="9"/>
  <c r="B64" i="9"/>
  <c r="A65" i="9"/>
  <c r="H67" i="9"/>
  <c r="M67" i="9"/>
  <c r="H65" i="6"/>
  <c r="A67" i="6"/>
  <c r="M65" i="6"/>
  <c r="M66" i="3"/>
  <c r="F62" i="3"/>
  <c r="B63" i="3"/>
  <c r="C63" i="3" s="1"/>
  <c r="H64" i="3"/>
  <c r="A64" i="3"/>
  <c r="R62" i="3" l="1"/>
  <c r="R64" i="6"/>
  <c r="B65" i="6"/>
  <c r="C64" i="6"/>
  <c r="F65" i="6" s="1"/>
  <c r="F64" i="9"/>
  <c r="R64" i="9" s="1"/>
  <c r="R63" i="9"/>
  <c r="C64" i="9"/>
  <c r="B65" i="9"/>
  <c r="A66" i="9"/>
  <c r="M68" i="9"/>
  <c r="H68" i="9"/>
  <c r="M66" i="6"/>
  <c r="A68" i="6"/>
  <c r="H66" i="6"/>
  <c r="M67" i="3"/>
  <c r="F63" i="3"/>
  <c r="B64" i="3"/>
  <c r="C64" i="3" s="1"/>
  <c r="H65" i="3"/>
  <c r="A65" i="3"/>
  <c r="R65" i="6" l="1"/>
  <c r="R63" i="3"/>
  <c r="B66" i="6"/>
  <c r="C65" i="6"/>
  <c r="F66" i="6" s="1"/>
  <c r="F65" i="9"/>
  <c r="C65" i="9"/>
  <c r="B66" i="9"/>
  <c r="A67" i="9"/>
  <c r="H69" i="9"/>
  <c r="M69" i="9"/>
  <c r="M67" i="6"/>
  <c r="H67" i="6"/>
  <c r="A69" i="6"/>
  <c r="M68" i="3"/>
  <c r="F64" i="3"/>
  <c r="B65" i="3"/>
  <c r="C65" i="3" s="1"/>
  <c r="H66" i="3"/>
  <c r="A66" i="3"/>
  <c r="R66" i="6" l="1"/>
  <c r="R64" i="3"/>
  <c r="B67" i="6"/>
  <c r="C66" i="6"/>
  <c r="F67" i="6" s="1"/>
  <c r="F66" i="9"/>
  <c r="R66" i="9" s="1"/>
  <c r="R65" i="9"/>
  <c r="C66" i="9"/>
  <c r="B67" i="9"/>
  <c r="A68" i="9"/>
  <c r="M70" i="9"/>
  <c r="H70" i="9"/>
  <c r="A70" i="6"/>
  <c r="H68" i="6"/>
  <c r="M68" i="6"/>
  <c r="M69" i="3"/>
  <c r="F65" i="3"/>
  <c r="B66" i="3"/>
  <c r="C66" i="3" s="1"/>
  <c r="H67" i="3"/>
  <c r="A67" i="3"/>
  <c r="R65" i="3" l="1"/>
  <c r="R67" i="6"/>
  <c r="B68" i="6"/>
  <c r="C67" i="6"/>
  <c r="F68" i="6" s="1"/>
  <c r="F67" i="9"/>
  <c r="C67" i="9"/>
  <c r="A69" i="9"/>
  <c r="B68" i="9"/>
  <c r="H71" i="9"/>
  <c r="M71" i="9"/>
  <c r="M69" i="6"/>
  <c r="A71" i="6"/>
  <c r="H69" i="6"/>
  <c r="M70" i="3"/>
  <c r="F66" i="3"/>
  <c r="B67" i="3"/>
  <c r="C67" i="3" s="1"/>
  <c r="H68" i="3"/>
  <c r="A68" i="3"/>
  <c r="R68" i="6" l="1"/>
  <c r="R66" i="3"/>
  <c r="B69" i="6"/>
  <c r="C68" i="6"/>
  <c r="F69" i="6" s="1"/>
  <c r="F68" i="9"/>
  <c r="R67" i="9"/>
  <c r="C68" i="9"/>
  <c r="A70" i="9"/>
  <c r="B69" i="9"/>
  <c r="M72" i="9"/>
  <c r="H72" i="9"/>
  <c r="H70" i="6"/>
  <c r="A72" i="6"/>
  <c r="M70" i="6"/>
  <c r="M71" i="3"/>
  <c r="F67" i="3"/>
  <c r="B68" i="3"/>
  <c r="C68" i="3" s="1"/>
  <c r="H69" i="3"/>
  <c r="A69" i="3"/>
  <c r="R69" i="6" l="1"/>
  <c r="R67" i="3"/>
  <c r="B70" i="6"/>
  <c r="C69" i="6"/>
  <c r="F70" i="6" s="1"/>
  <c r="F69" i="9"/>
  <c r="R68" i="9"/>
  <c r="C69" i="9"/>
  <c r="B70" i="9"/>
  <c r="A71" i="9"/>
  <c r="H73" i="9"/>
  <c r="M73" i="9"/>
  <c r="M71" i="6"/>
  <c r="A73" i="6"/>
  <c r="H71" i="6"/>
  <c r="M72" i="3"/>
  <c r="F68" i="3"/>
  <c r="B69" i="3"/>
  <c r="C69" i="3" s="1"/>
  <c r="H70" i="3"/>
  <c r="A70" i="3"/>
  <c r="R68" i="3" l="1"/>
  <c r="R70" i="6"/>
  <c r="B71" i="6"/>
  <c r="C70" i="6"/>
  <c r="F71" i="6" s="1"/>
  <c r="F70" i="9"/>
  <c r="R69" i="9"/>
  <c r="C70" i="9"/>
  <c r="A72" i="9"/>
  <c r="B71" i="9"/>
  <c r="M74" i="9"/>
  <c r="H74" i="9"/>
  <c r="H72" i="6"/>
  <c r="A74" i="6"/>
  <c r="M72" i="6"/>
  <c r="M73" i="3"/>
  <c r="F69" i="3"/>
  <c r="H71" i="3"/>
  <c r="B70" i="3"/>
  <c r="C70" i="3" s="1"/>
  <c r="A71" i="3"/>
  <c r="R69" i="3" l="1"/>
  <c r="R71" i="6"/>
  <c r="B72" i="6"/>
  <c r="C71" i="6"/>
  <c r="F72" i="6" s="1"/>
  <c r="F71" i="9"/>
  <c r="R71" i="9" s="1"/>
  <c r="R70" i="9"/>
  <c r="C71" i="9"/>
  <c r="A73" i="9"/>
  <c r="B72" i="9"/>
  <c r="H75" i="9"/>
  <c r="M75" i="9"/>
  <c r="M73" i="6"/>
  <c r="A75" i="6"/>
  <c r="H73" i="6"/>
  <c r="M74" i="3"/>
  <c r="F70" i="3"/>
  <c r="B71" i="3"/>
  <c r="C71" i="3" s="1"/>
  <c r="H72" i="3"/>
  <c r="A72" i="3"/>
  <c r="R70" i="3" l="1"/>
  <c r="R72" i="6"/>
  <c r="B73" i="6"/>
  <c r="C72" i="6"/>
  <c r="F73" i="6" s="1"/>
  <c r="F72" i="9"/>
  <c r="C72" i="9"/>
  <c r="A74" i="9"/>
  <c r="B73" i="9"/>
  <c r="M76" i="9"/>
  <c r="H76" i="9"/>
  <c r="H74" i="6"/>
  <c r="A76" i="6"/>
  <c r="M74" i="6"/>
  <c r="M75" i="3"/>
  <c r="F71" i="3"/>
  <c r="B72" i="3"/>
  <c r="C72" i="3" s="1"/>
  <c r="H73" i="3"/>
  <c r="A73" i="3"/>
  <c r="R71" i="3" l="1"/>
  <c r="R73" i="6"/>
  <c r="B74" i="6"/>
  <c r="C73" i="6"/>
  <c r="F74" i="6" s="1"/>
  <c r="F73" i="9"/>
  <c r="R73" i="9" s="1"/>
  <c r="R72" i="9"/>
  <c r="C73" i="9"/>
  <c r="A75" i="9"/>
  <c r="B74" i="9"/>
  <c r="H77" i="9"/>
  <c r="M77" i="9"/>
  <c r="M75" i="6"/>
  <c r="A77" i="6"/>
  <c r="H75" i="6"/>
  <c r="M76" i="3"/>
  <c r="F72" i="3"/>
  <c r="B73" i="3"/>
  <c r="C73" i="3" s="1"/>
  <c r="H74" i="3"/>
  <c r="A74" i="3"/>
  <c r="R74" i="6" l="1"/>
  <c r="R72" i="3"/>
  <c r="B75" i="6"/>
  <c r="C74" i="6"/>
  <c r="F75" i="6" s="1"/>
  <c r="F74" i="9"/>
  <c r="C74" i="9"/>
  <c r="B75" i="9"/>
  <c r="A76" i="9"/>
  <c r="M78" i="9"/>
  <c r="H78" i="9"/>
  <c r="H76" i="6"/>
  <c r="A78" i="6"/>
  <c r="M76" i="6"/>
  <c r="M77" i="3"/>
  <c r="F73" i="3"/>
  <c r="B74" i="3"/>
  <c r="C74" i="3" s="1"/>
  <c r="H75" i="3"/>
  <c r="A75" i="3"/>
  <c r="R75" i="6" l="1"/>
  <c r="R73" i="3"/>
  <c r="B76" i="6"/>
  <c r="C75" i="6"/>
  <c r="F76" i="6" s="1"/>
  <c r="F75" i="9"/>
  <c r="R75" i="9" s="1"/>
  <c r="R74" i="9"/>
  <c r="C75" i="9"/>
  <c r="B76" i="9"/>
  <c r="A77" i="9"/>
  <c r="M79" i="9"/>
  <c r="H79" i="9"/>
  <c r="M77" i="6"/>
  <c r="A79" i="6"/>
  <c r="H77" i="6"/>
  <c r="M78" i="3"/>
  <c r="F74" i="3"/>
  <c r="B75" i="3"/>
  <c r="C75" i="3" s="1"/>
  <c r="H76" i="3"/>
  <c r="A76" i="3"/>
  <c r="R74" i="3" l="1"/>
  <c r="B77" i="6"/>
  <c r="C76" i="6"/>
  <c r="F77" i="6" s="1"/>
  <c r="R76" i="6"/>
  <c r="F76" i="9"/>
  <c r="C76" i="9"/>
  <c r="A78" i="9"/>
  <c r="B77" i="9"/>
  <c r="H80" i="9"/>
  <c r="M80" i="9"/>
  <c r="A80" i="6"/>
  <c r="H78" i="6"/>
  <c r="M78" i="6"/>
  <c r="M79" i="3"/>
  <c r="F75" i="3"/>
  <c r="H77" i="3"/>
  <c r="B76" i="3"/>
  <c r="C76" i="3" s="1"/>
  <c r="A77" i="3"/>
  <c r="R77" i="6" l="1"/>
  <c r="R75" i="3"/>
  <c r="B78" i="6"/>
  <c r="C77" i="6"/>
  <c r="F78" i="6" s="1"/>
  <c r="F77" i="9"/>
  <c r="R77" i="9" s="1"/>
  <c r="R76" i="9"/>
  <c r="C77" i="9"/>
  <c r="A79" i="9"/>
  <c r="B78" i="9"/>
  <c r="M81" i="9"/>
  <c r="H81" i="9"/>
  <c r="M79" i="6"/>
  <c r="H79" i="6"/>
  <c r="A81" i="6"/>
  <c r="M80" i="3"/>
  <c r="F76" i="3"/>
  <c r="H78" i="3"/>
  <c r="B77" i="3"/>
  <c r="C77" i="3" s="1"/>
  <c r="A78" i="3"/>
  <c r="R76" i="3" l="1"/>
  <c r="R78" i="6"/>
  <c r="B79" i="6"/>
  <c r="C78" i="6"/>
  <c r="F79" i="6" s="1"/>
  <c r="F78" i="9"/>
  <c r="C78" i="9"/>
  <c r="A80" i="9"/>
  <c r="B79" i="9"/>
  <c r="H82" i="9"/>
  <c r="M82" i="9"/>
  <c r="A82" i="6"/>
  <c r="H80" i="6"/>
  <c r="M80" i="6"/>
  <c r="M81" i="3"/>
  <c r="F77" i="3"/>
  <c r="B78" i="3"/>
  <c r="C78" i="3" s="1"/>
  <c r="H79" i="3"/>
  <c r="A79" i="3"/>
  <c r="R77" i="3" l="1"/>
  <c r="R79" i="6"/>
  <c r="B80" i="6"/>
  <c r="C79" i="6"/>
  <c r="F80" i="6" s="1"/>
  <c r="F79" i="9"/>
  <c r="R79" i="9" s="1"/>
  <c r="R78" i="9"/>
  <c r="C79" i="9"/>
  <c r="A81" i="9"/>
  <c r="B80" i="9"/>
  <c r="M83" i="9"/>
  <c r="H83" i="9"/>
  <c r="M81" i="6"/>
  <c r="H81" i="6"/>
  <c r="A83" i="6"/>
  <c r="M82" i="3"/>
  <c r="F78" i="3"/>
  <c r="H80" i="3"/>
  <c r="B79" i="3"/>
  <c r="C79" i="3" s="1"/>
  <c r="A80" i="3"/>
  <c r="R80" i="6" l="1"/>
  <c r="R78" i="3"/>
  <c r="B81" i="6"/>
  <c r="C80" i="6"/>
  <c r="F81" i="6" s="1"/>
  <c r="F80" i="9"/>
  <c r="C80" i="9"/>
  <c r="A82" i="9"/>
  <c r="B81" i="9"/>
  <c r="M84" i="9"/>
  <c r="H84" i="9"/>
  <c r="A84" i="6"/>
  <c r="H82" i="6"/>
  <c r="M82" i="6"/>
  <c r="M83" i="3"/>
  <c r="F79" i="3"/>
  <c r="B80" i="3"/>
  <c r="C80" i="3" s="1"/>
  <c r="H81" i="3"/>
  <c r="A81" i="3"/>
  <c r="R81" i="6" l="1"/>
  <c r="R79" i="3"/>
  <c r="B82" i="6"/>
  <c r="C81" i="6"/>
  <c r="F82" i="6" s="1"/>
  <c r="F81" i="9"/>
  <c r="R80" i="9"/>
  <c r="C81" i="9"/>
  <c r="B82" i="9"/>
  <c r="A83" i="9"/>
  <c r="M85" i="9"/>
  <c r="H85" i="9"/>
  <c r="M83" i="6"/>
  <c r="H83" i="6"/>
  <c r="A85" i="6"/>
  <c r="M84" i="3"/>
  <c r="F80" i="3"/>
  <c r="B81" i="3"/>
  <c r="C81" i="3" s="1"/>
  <c r="H82" i="3"/>
  <c r="A82" i="3"/>
  <c r="R82" i="6" l="1"/>
  <c r="R80" i="3"/>
  <c r="B83" i="6"/>
  <c r="C82" i="6"/>
  <c r="F83" i="6" s="1"/>
  <c r="F82" i="9"/>
  <c r="R81" i="9"/>
  <c r="C82" i="9"/>
  <c r="A84" i="9"/>
  <c r="B83" i="9"/>
  <c r="M86" i="9"/>
  <c r="H86" i="9"/>
  <c r="A86" i="6"/>
  <c r="M84" i="6"/>
  <c r="H84" i="6"/>
  <c r="M85" i="3"/>
  <c r="F81" i="3"/>
  <c r="H83" i="3"/>
  <c r="B82" i="3"/>
  <c r="C82" i="3" s="1"/>
  <c r="A83" i="3"/>
  <c r="R83" i="6" l="1"/>
  <c r="R81" i="3"/>
  <c r="B84" i="6"/>
  <c r="C83" i="6"/>
  <c r="F84" i="6" s="1"/>
  <c r="F83" i="9"/>
  <c r="R82" i="9"/>
  <c r="C83" i="9"/>
  <c r="A85" i="9"/>
  <c r="B84" i="9"/>
  <c r="H87" i="9"/>
  <c r="M87" i="9"/>
  <c r="H85" i="6"/>
  <c r="A87" i="6"/>
  <c r="M85" i="6"/>
  <c r="M86" i="3"/>
  <c r="F82" i="3"/>
  <c r="B83" i="3"/>
  <c r="C83" i="3" s="1"/>
  <c r="H84" i="3"/>
  <c r="A84" i="3"/>
  <c r="R84" i="6" l="1"/>
  <c r="R82" i="3"/>
  <c r="B85" i="6"/>
  <c r="C84" i="6"/>
  <c r="F85" i="6" s="1"/>
  <c r="F84" i="9"/>
  <c r="R84" i="9" s="1"/>
  <c r="R83" i="9"/>
  <c r="C84" i="9"/>
  <c r="A86" i="9"/>
  <c r="B85" i="9"/>
  <c r="M88" i="9"/>
  <c r="H88" i="9"/>
  <c r="M86" i="6"/>
  <c r="A88" i="6"/>
  <c r="H86" i="6"/>
  <c r="M87" i="3"/>
  <c r="F83" i="3"/>
  <c r="H85" i="3"/>
  <c r="B84" i="3"/>
  <c r="C84" i="3" s="1"/>
  <c r="A85" i="3"/>
  <c r="R85" i="6" l="1"/>
  <c r="R83" i="3"/>
  <c r="B86" i="6"/>
  <c r="C85" i="6"/>
  <c r="F86" i="6" s="1"/>
  <c r="F85" i="9"/>
  <c r="C85" i="9"/>
  <c r="A87" i="9"/>
  <c r="B86" i="9"/>
  <c r="H89" i="9"/>
  <c r="M89" i="9"/>
  <c r="H87" i="6"/>
  <c r="A89" i="6"/>
  <c r="M87" i="6"/>
  <c r="M88" i="3"/>
  <c r="F84" i="3"/>
  <c r="B85" i="3"/>
  <c r="C85" i="3" s="1"/>
  <c r="H86" i="3"/>
  <c r="A86" i="3"/>
  <c r="R86" i="6" l="1"/>
  <c r="R84" i="3"/>
  <c r="B87" i="6"/>
  <c r="C86" i="6"/>
  <c r="F87" i="6" s="1"/>
  <c r="F86" i="9"/>
  <c r="R85" i="9"/>
  <c r="C86" i="9"/>
  <c r="A88" i="9"/>
  <c r="B87" i="9"/>
  <c r="M90" i="9"/>
  <c r="H90" i="9"/>
  <c r="M88" i="6"/>
  <c r="A90" i="6"/>
  <c r="H88" i="6"/>
  <c r="M89" i="3"/>
  <c r="F85" i="3"/>
  <c r="H87" i="3"/>
  <c r="B86" i="3"/>
  <c r="C86" i="3" s="1"/>
  <c r="A87" i="3"/>
  <c r="R87" i="6" l="1"/>
  <c r="R85" i="3"/>
  <c r="B88" i="6"/>
  <c r="C87" i="6"/>
  <c r="F88" i="6" s="1"/>
  <c r="F87" i="9"/>
  <c r="R86" i="9"/>
  <c r="C87" i="9"/>
  <c r="B88" i="9"/>
  <c r="A89" i="9"/>
  <c r="H91" i="9"/>
  <c r="M91" i="9"/>
  <c r="H89" i="6"/>
  <c r="A91" i="6"/>
  <c r="M89" i="6"/>
  <c r="M90" i="3"/>
  <c r="F86" i="3"/>
  <c r="B87" i="3"/>
  <c r="C87" i="3" s="1"/>
  <c r="H88" i="3"/>
  <c r="A88" i="3"/>
  <c r="R88" i="6" l="1"/>
  <c r="R86" i="3"/>
  <c r="B89" i="6"/>
  <c r="C88" i="6"/>
  <c r="F89" i="6" s="1"/>
  <c r="F88" i="9"/>
  <c r="R87" i="9"/>
  <c r="C88" i="9"/>
  <c r="B89" i="9"/>
  <c r="A90" i="9"/>
  <c r="M92" i="9"/>
  <c r="H92" i="9"/>
  <c r="M90" i="6"/>
  <c r="A92" i="6"/>
  <c r="H90" i="6"/>
  <c r="M91" i="3"/>
  <c r="F87" i="3"/>
  <c r="H89" i="3"/>
  <c r="B88" i="3"/>
  <c r="C88" i="3" s="1"/>
  <c r="A89" i="3"/>
  <c r="R89" i="6" l="1"/>
  <c r="R87" i="3"/>
  <c r="B90" i="6"/>
  <c r="C89" i="6"/>
  <c r="F90" i="6" s="1"/>
  <c r="F89" i="9"/>
  <c r="R88" i="9"/>
  <c r="C89" i="9"/>
  <c r="A91" i="9"/>
  <c r="B90" i="9"/>
  <c r="H93" i="9"/>
  <c r="M93" i="9"/>
  <c r="A93" i="6"/>
  <c r="H91" i="6"/>
  <c r="M91" i="6"/>
  <c r="M92" i="3"/>
  <c r="F88" i="3"/>
  <c r="B89" i="3"/>
  <c r="C89" i="3" s="1"/>
  <c r="H90" i="3"/>
  <c r="A90" i="3"/>
  <c r="R90" i="6" l="1"/>
  <c r="R88" i="3"/>
  <c r="B91" i="6"/>
  <c r="C90" i="6"/>
  <c r="F91" i="6" s="1"/>
  <c r="F90" i="9"/>
  <c r="R90" i="9" s="1"/>
  <c r="R89" i="9"/>
  <c r="C90" i="9"/>
  <c r="A92" i="9"/>
  <c r="B91" i="9"/>
  <c r="M94" i="9"/>
  <c r="H94" i="9"/>
  <c r="M92" i="6"/>
  <c r="H92" i="6"/>
  <c r="A94" i="6"/>
  <c r="M93" i="3"/>
  <c r="F89" i="3"/>
  <c r="H91" i="3"/>
  <c r="B90" i="3"/>
  <c r="C90" i="3" s="1"/>
  <c r="A91" i="3"/>
  <c r="R91" i="6" l="1"/>
  <c r="R89" i="3"/>
  <c r="B92" i="6"/>
  <c r="C91" i="6"/>
  <c r="F92" i="6" s="1"/>
  <c r="F91" i="9"/>
  <c r="C91" i="9"/>
  <c r="B92" i="9"/>
  <c r="A93" i="9"/>
  <c r="H95" i="9"/>
  <c r="M95" i="9"/>
  <c r="H93" i="6"/>
  <c r="M93" i="6"/>
  <c r="A95" i="6"/>
  <c r="M94" i="3"/>
  <c r="F90" i="3"/>
  <c r="H92" i="3"/>
  <c r="B91" i="3"/>
  <c r="C91" i="3" s="1"/>
  <c r="A92" i="3"/>
  <c r="R92" i="6" l="1"/>
  <c r="R90" i="3"/>
  <c r="B93" i="6"/>
  <c r="C92" i="6"/>
  <c r="F93" i="6" s="1"/>
  <c r="R93" i="6" s="1"/>
  <c r="F92" i="9"/>
  <c r="R92" i="9" s="1"/>
  <c r="R91" i="9"/>
  <c r="C92" i="9"/>
  <c r="A94" i="9"/>
  <c r="B93" i="9"/>
  <c r="M96" i="9"/>
  <c r="H96" i="9"/>
  <c r="A96" i="6"/>
  <c r="M94" i="6"/>
  <c r="H94" i="6"/>
  <c r="M95" i="3"/>
  <c r="F91" i="3"/>
  <c r="B92" i="3"/>
  <c r="C92" i="3" s="1"/>
  <c r="H93" i="3"/>
  <c r="A93" i="3"/>
  <c r="R91" i="3" l="1"/>
  <c r="C93" i="6"/>
  <c r="F94" i="6" s="1"/>
  <c r="B94" i="6"/>
  <c r="F93" i="9"/>
  <c r="C93" i="9"/>
  <c r="A95" i="9"/>
  <c r="B94" i="9"/>
  <c r="H97" i="9"/>
  <c r="M97" i="9"/>
  <c r="M95" i="6"/>
  <c r="A97" i="6"/>
  <c r="H95" i="6"/>
  <c r="M96" i="3"/>
  <c r="F92" i="3"/>
  <c r="H94" i="3"/>
  <c r="B93" i="3"/>
  <c r="C93" i="3" s="1"/>
  <c r="A94" i="3"/>
  <c r="R94" i="6" l="1"/>
  <c r="C94" i="6"/>
  <c r="F95" i="6" s="1"/>
  <c r="B95" i="6"/>
  <c r="F94" i="9"/>
  <c r="R94" i="9" s="1"/>
  <c r="R93" i="9"/>
  <c r="C94" i="9"/>
  <c r="B95" i="9"/>
  <c r="A96" i="9"/>
  <c r="M98" i="9"/>
  <c r="H98" i="9"/>
  <c r="A98" i="6"/>
  <c r="H96" i="6"/>
  <c r="M96" i="6"/>
  <c r="M97" i="3"/>
  <c r="R92" i="3"/>
  <c r="X2" i="3"/>
  <c r="F93" i="3"/>
  <c r="R93" i="3" s="1"/>
  <c r="H95" i="3"/>
  <c r="B94" i="3"/>
  <c r="C94" i="3" s="1"/>
  <c r="A95" i="3"/>
  <c r="G33" i="3" l="1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R95" i="6"/>
  <c r="B96" i="6"/>
  <c r="C95" i="6"/>
  <c r="F96" i="6" s="1"/>
  <c r="F95" i="9"/>
  <c r="C95" i="9"/>
  <c r="B96" i="9"/>
  <c r="A97" i="9"/>
  <c r="H99" i="9"/>
  <c r="M99" i="9"/>
  <c r="H97" i="6"/>
  <c r="M97" i="6"/>
  <c r="A99" i="6"/>
  <c r="M98" i="3"/>
  <c r="F94" i="3"/>
  <c r="R94" i="3" s="1"/>
  <c r="H96" i="3"/>
  <c r="B95" i="3"/>
  <c r="C95" i="3" s="1"/>
  <c r="A96" i="3"/>
  <c r="R96" i="6" l="1"/>
  <c r="C96" i="6"/>
  <c r="F97" i="6" s="1"/>
  <c r="R97" i="6" s="1"/>
  <c r="B97" i="6"/>
  <c r="F96" i="9"/>
  <c r="R96" i="9" s="1"/>
  <c r="R95" i="9"/>
  <c r="C96" i="9"/>
  <c r="A98" i="9"/>
  <c r="B97" i="9"/>
  <c r="H100" i="9"/>
  <c r="M100" i="9"/>
  <c r="M98" i="6"/>
  <c r="A100" i="6"/>
  <c r="H98" i="6"/>
  <c r="M99" i="3"/>
  <c r="F95" i="3"/>
  <c r="R95" i="3" s="1"/>
  <c r="H97" i="3"/>
  <c r="B96" i="3"/>
  <c r="C96" i="3" s="1"/>
  <c r="A97" i="3"/>
  <c r="B98" i="6" l="1"/>
  <c r="C97" i="6"/>
  <c r="F98" i="6" s="1"/>
  <c r="R98" i="6" s="1"/>
  <c r="F97" i="9"/>
  <c r="C97" i="9"/>
  <c r="A99" i="9"/>
  <c r="B98" i="9"/>
  <c r="M101" i="9"/>
  <c r="H101" i="9"/>
  <c r="A101" i="6"/>
  <c r="H99" i="6"/>
  <c r="M99" i="6"/>
  <c r="M100" i="3"/>
  <c r="F96" i="3"/>
  <c r="R96" i="3" s="1"/>
  <c r="H98" i="3"/>
  <c r="B97" i="3"/>
  <c r="C97" i="3" s="1"/>
  <c r="A98" i="3"/>
  <c r="B99" i="6" l="1"/>
  <c r="C98" i="6"/>
  <c r="F99" i="6" s="1"/>
  <c r="R99" i="6" s="1"/>
  <c r="F98" i="9"/>
  <c r="R97" i="9"/>
  <c r="C98" i="9"/>
  <c r="A100" i="9"/>
  <c r="B99" i="9"/>
  <c r="M102" i="9"/>
  <c r="H102" i="9"/>
  <c r="H100" i="6"/>
  <c r="M100" i="6"/>
  <c r="A102" i="6"/>
  <c r="M101" i="3"/>
  <c r="F97" i="3"/>
  <c r="R97" i="3" s="1"/>
  <c r="H99" i="3"/>
  <c r="B98" i="3"/>
  <c r="C98" i="3" s="1"/>
  <c r="A99" i="3"/>
  <c r="B100" i="6" l="1"/>
  <c r="C99" i="6"/>
  <c r="F100" i="6" s="1"/>
  <c r="R100" i="6" s="1"/>
  <c r="F99" i="9"/>
  <c r="R99" i="9" s="1"/>
  <c r="R98" i="9"/>
  <c r="C99" i="9"/>
  <c r="B100" i="9"/>
  <c r="A101" i="9"/>
  <c r="M103" i="9"/>
  <c r="H103" i="9"/>
  <c r="M101" i="6"/>
  <c r="H101" i="6"/>
  <c r="A103" i="6"/>
  <c r="M102" i="3"/>
  <c r="F98" i="3"/>
  <c r="R98" i="3" s="1"/>
  <c r="H100" i="3"/>
  <c r="B99" i="3"/>
  <c r="C99" i="3" s="1"/>
  <c r="A100" i="3"/>
  <c r="B101" i="6" l="1"/>
  <c r="C100" i="6"/>
  <c r="F101" i="6" s="1"/>
  <c r="R101" i="6" s="1"/>
  <c r="F100" i="9"/>
  <c r="C100" i="9"/>
  <c r="B101" i="9"/>
  <c r="A102" i="9"/>
  <c r="M104" i="9"/>
  <c r="H104" i="9"/>
  <c r="H102" i="6"/>
  <c r="A104" i="6"/>
  <c r="M102" i="6"/>
  <c r="M103" i="3"/>
  <c r="F99" i="3"/>
  <c r="R99" i="3" s="1"/>
  <c r="B100" i="3"/>
  <c r="C100" i="3" s="1"/>
  <c r="H101" i="3"/>
  <c r="A101" i="3"/>
  <c r="B102" i="6" l="1"/>
  <c r="C101" i="6"/>
  <c r="F102" i="6" s="1"/>
  <c r="R102" i="6" s="1"/>
  <c r="F101" i="9"/>
  <c r="R101" i="9" s="1"/>
  <c r="R100" i="9"/>
  <c r="C101" i="9"/>
  <c r="B102" i="9"/>
  <c r="A103" i="9"/>
  <c r="H105" i="9"/>
  <c r="M105" i="9"/>
  <c r="M103" i="6"/>
  <c r="A105" i="6"/>
  <c r="H103" i="6"/>
  <c r="M104" i="3"/>
  <c r="F100" i="3"/>
  <c r="R100" i="3" s="1"/>
  <c r="H102" i="3"/>
  <c r="B101" i="3"/>
  <c r="C101" i="3" s="1"/>
  <c r="A102" i="3"/>
  <c r="B103" i="6" l="1"/>
  <c r="C102" i="6"/>
  <c r="F103" i="6" s="1"/>
  <c r="R103" i="6" s="1"/>
  <c r="F102" i="9"/>
  <c r="C102" i="9"/>
  <c r="B103" i="9"/>
  <c r="A104" i="9"/>
  <c r="M106" i="9"/>
  <c r="H106" i="9"/>
  <c r="H104" i="6"/>
  <c r="A106" i="6"/>
  <c r="M104" i="6"/>
  <c r="M105" i="3"/>
  <c r="F101" i="3"/>
  <c r="R101" i="3" s="1"/>
  <c r="B102" i="3"/>
  <c r="C102" i="3" s="1"/>
  <c r="H103" i="3"/>
  <c r="A103" i="3"/>
  <c r="B104" i="6" l="1"/>
  <c r="C103" i="6"/>
  <c r="F104" i="6" s="1"/>
  <c r="R104" i="6" s="1"/>
  <c r="F103" i="9"/>
  <c r="R102" i="9"/>
  <c r="C103" i="9"/>
  <c r="A105" i="9"/>
  <c r="B104" i="9"/>
  <c r="H107" i="9"/>
  <c r="M107" i="9"/>
  <c r="M105" i="6"/>
  <c r="A107" i="6"/>
  <c r="H105" i="6"/>
  <c r="M106" i="3"/>
  <c r="F102" i="3"/>
  <c r="R102" i="3" s="1"/>
  <c r="B103" i="3"/>
  <c r="C103" i="3" s="1"/>
  <c r="H104" i="3"/>
  <c r="A104" i="3"/>
  <c r="B105" i="6" l="1"/>
  <c r="C104" i="6"/>
  <c r="F105" i="6" s="1"/>
  <c r="R105" i="6" s="1"/>
  <c r="F104" i="9"/>
  <c r="R103" i="9"/>
  <c r="C104" i="9"/>
  <c r="A106" i="9"/>
  <c r="B105" i="9"/>
  <c r="M108" i="9"/>
  <c r="H108" i="9"/>
  <c r="H106" i="6"/>
  <c r="A108" i="6"/>
  <c r="M106" i="6"/>
  <c r="M107" i="3"/>
  <c r="F103" i="3"/>
  <c r="R103" i="3" s="1"/>
  <c r="H105" i="3"/>
  <c r="B104" i="3"/>
  <c r="C104" i="3" s="1"/>
  <c r="A105" i="3"/>
  <c r="B106" i="6" l="1"/>
  <c r="C105" i="6"/>
  <c r="F106" i="6" s="1"/>
  <c r="R106" i="6" s="1"/>
  <c r="F105" i="9"/>
  <c r="R105" i="9" s="1"/>
  <c r="R104" i="9"/>
  <c r="C105" i="9"/>
  <c r="B106" i="9"/>
  <c r="A107" i="9"/>
  <c r="H109" i="9"/>
  <c r="M109" i="9"/>
  <c r="A109" i="6"/>
  <c r="H107" i="6"/>
  <c r="M107" i="6"/>
  <c r="M108" i="3"/>
  <c r="F104" i="3"/>
  <c r="R104" i="3" s="1"/>
  <c r="B105" i="3"/>
  <c r="C105" i="3" s="1"/>
  <c r="H106" i="3"/>
  <c r="A106" i="3"/>
  <c r="B107" i="6" l="1"/>
  <c r="C106" i="6"/>
  <c r="F107" i="6" s="1"/>
  <c r="R107" i="6" s="1"/>
  <c r="F106" i="9"/>
  <c r="C106" i="9"/>
  <c r="B107" i="9"/>
  <c r="A108" i="9"/>
  <c r="H110" i="9"/>
  <c r="M110" i="9"/>
  <c r="M108" i="6"/>
  <c r="H108" i="6"/>
  <c r="A110" i="6"/>
  <c r="M109" i="3"/>
  <c r="F105" i="3"/>
  <c r="R105" i="3" s="1"/>
  <c r="B106" i="3"/>
  <c r="C106" i="3" s="1"/>
  <c r="H107" i="3"/>
  <c r="A107" i="3"/>
  <c r="B108" i="6" l="1"/>
  <c r="C107" i="6"/>
  <c r="F108" i="6" s="1"/>
  <c r="R108" i="6" s="1"/>
  <c r="F107" i="9"/>
  <c r="R107" i="9" s="1"/>
  <c r="R106" i="9"/>
  <c r="C107" i="9"/>
  <c r="B108" i="9"/>
  <c r="A109" i="9"/>
  <c r="M111" i="9"/>
  <c r="H111" i="9"/>
  <c r="H109" i="6"/>
  <c r="M109" i="6"/>
  <c r="A111" i="6"/>
  <c r="M110" i="3"/>
  <c r="F106" i="3"/>
  <c r="R106" i="3" s="1"/>
  <c r="B107" i="3"/>
  <c r="C107" i="3" s="1"/>
  <c r="H108" i="3"/>
  <c r="A108" i="3"/>
  <c r="B109" i="6" l="1"/>
  <c r="C108" i="6"/>
  <c r="F109" i="6" s="1"/>
  <c r="R109" i="6" s="1"/>
  <c r="F108" i="9"/>
  <c r="C108" i="9"/>
  <c r="A110" i="9"/>
  <c r="B109" i="9"/>
  <c r="M112" i="9"/>
  <c r="H112" i="9"/>
  <c r="M110" i="6"/>
  <c r="H110" i="6"/>
  <c r="A112" i="6"/>
  <c r="M111" i="3"/>
  <c r="F107" i="3"/>
  <c r="R107" i="3" s="1"/>
  <c r="H109" i="3"/>
  <c r="B108" i="3"/>
  <c r="C108" i="3" s="1"/>
  <c r="A109" i="3"/>
  <c r="B110" i="6" l="1"/>
  <c r="C109" i="6"/>
  <c r="F110" i="6" s="1"/>
  <c r="F109" i="9"/>
  <c r="R108" i="9"/>
  <c r="C109" i="9"/>
  <c r="B110" i="9"/>
  <c r="A111" i="9"/>
  <c r="H113" i="9"/>
  <c r="M113" i="9"/>
  <c r="H111" i="6"/>
  <c r="M111" i="6"/>
  <c r="A113" i="6"/>
  <c r="M112" i="3"/>
  <c r="F108" i="3"/>
  <c r="R108" i="3" s="1"/>
  <c r="B109" i="3"/>
  <c r="C109" i="3" s="1"/>
  <c r="H110" i="3"/>
  <c r="A110" i="3"/>
  <c r="R110" i="6" l="1"/>
  <c r="B111" i="6"/>
  <c r="C110" i="6"/>
  <c r="F111" i="6" s="1"/>
  <c r="R111" i="6" s="1"/>
  <c r="F110" i="9"/>
  <c r="R109" i="9"/>
  <c r="C110" i="9"/>
  <c r="A112" i="9"/>
  <c r="B111" i="9"/>
  <c r="M114" i="9"/>
  <c r="H114" i="9"/>
  <c r="M112" i="6"/>
  <c r="H112" i="6"/>
  <c r="A114" i="6"/>
  <c r="M113" i="3"/>
  <c r="F109" i="3"/>
  <c r="R109" i="3" s="1"/>
  <c r="B110" i="3"/>
  <c r="C110" i="3" s="1"/>
  <c r="H111" i="3"/>
  <c r="A111" i="3"/>
  <c r="B112" i="6" l="1"/>
  <c r="C111" i="6"/>
  <c r="F112" i="6" s="1"/>
  <c r="F111" i="9"/>
  <c r="R110" i="9"/>
  <c r="C111" i="9"/>
  <c r="B112" i="9"/>
  <c r="A113" i="9"/>
  <c r="H115" i="9"/>
  <c r="M115" i="9"/>
  <c r="H113" i="6"/>
  <c r="M113" i="6"/>
  <c r="A115" i="6"/>
  <c r="M114" i="3"/>
  <c r="F110" i="3"/>
  <c r="R110" i="3" s="1"/>
  <c r="B111" i="3"/>
  <c r="C111" i="3" s="1"/>
  <c r="H112" i="3"/>
  <c r="A112" i="3"/>
  <c r="R112" i="6" l="1"/>
  <c r="B113" i="6"/>
  <c r="C112" i="6"/>
  <c r="F113" i="6" s="1"/>
  <c r="F112" i="9"/>
  <c r="R112" i="9" s="1"/>
  <c r="R111" i="9"/>
  <c r="C112" i="9"/>
  <c r="A114" i="9"/>
  <c r="B113" i="9"/>
  <c r="H116" i="9"/>
  <c r="M116" i="9"/>
  <c r="A116" i="6"/>
  <c r="H114" i="6"/>
  <c r="M114" i="6"/>
  <c r="M115" i="3"/>
  <c r="F111" i="3"/>
  <c r="R111" i="3" s="1"/>
  <c r="B112" i="3"/>
  <c r="C112" i="3" s="1"/>
  <c r="H113" i="3"/>
  <c r="A113" i="3"/>
  <c r="R113" i="6" l="1"/>
  <c r="B114" i="6"/>
  <c r="C113" i="6"/>
  <c r="F114" i="6" s="1"/>
  <c r="R114" i="6" s="1"/>
  <c r="F113" i="9"/>
  <c r="C113" i="9"/>
  <c r="B114" i="9"/>
  <c r="A115" i="9"/>
  <c r="M117" i="9"/>
  <c r="H117" i="9"/>
  <c r="A117" i="6"/>
  <c r="H115" i="6"/>
  <c r="M115" i="6"/>
  <c r="M116" i="3"/>
  <c r="F112" i="3"/>
  <c r="R112" i="3" s="1"/>
  <c r="B113" i="3"/>
  <c r="C113" i="3" s="1"/>
  <c r="H114" i="3"/>
  <c r="A114" i="3"/>
  <c r="B115" i="6" l="1"/>
  <c r="C114" i="6"/>
  <c r="F115" i="6" s="1"/>
  <c r="R115" i="6" s="1"/>
  <c r="F114" i="9"/>
  <c r="R114" i="9" s="1"/>
  <c r="R113" i="9"/>
  <c r="C114" i="9"/>
  <c r="A116" i="9"/>
  <c r="B115" i="9"/>
  <c r="H118" i="9"/>
  <c r="M118" i="9"/>
  <c r="M116" i="6"/>
  <c r="H116" i="6"/>
  <c r="A118" i="6"/>
  <c r="M117" i="3"/>
  <c r="F113" i="3"/>
  <c r="R113" i="3" s="1"/>
  <c r="H115" i="3"/>
  <c r="B114" i="3"/>
  <c r="C114" i="3" s="1"/>
  <c r="A115" i="3"/>
  <c r="B116" i="6" l="1"/>
  <c r="C115" i="6"/>
  <c r="F116" i="6" s="1"/>
  <c r="R116" i="6" s="1"/>
  <c r="F115" i="9"/>
  <c r="C115" i="9"/>
  <c r="B116" i="9"/>
  <c r="A117" i="9"/>
  <c r="M119" i="9"/>
  <c r="H119" i="9"/>
  <c r="H117" i="6"/>
  <c r="M117" i="6"/>
  <c r="A119" i="6"/>
  <c r="M118" i="3"/>
  <c r="F114" i="3"/>
  <c r="R114" i="3" s="1"/>
  <c r="B115" i="3"/>
  <c r="C115" i="3" s="1"/>
  <c r="H116" i="3"/>
  <c r="A116" i="3"/>
  <c r="B117" i="6" l="1"/>
  <c r="C116" i="6"/>
  <c r="F117" i="6" s="1"/>
  <c r="F116" i="9"/>
  <c r="R115" i="9"/>
  <c r="C116" i="9"/>
  <c r="A118" i="9"/>
  <c r="B117" i="9"/>
  <c r="H120" i="9"/>
  <c r="M120" i="9"/>
  <c r="M118" i="6"/>
  <c r="H118" i="6"/>
  <c r="A120" i="6"/>
  <c r="M119" i="3"/>
  <c r="F115" i="3"/>
  <c r="R115" i="3" s="1"/>
  <c r="H117" i="3"/>
  <c r="B116" i="3"/>
  <c r="C116" i="3" s="1"/>
  <c r="A117" i="3"/>
  <c r="R117" i="6" l="1"/>
  <c r="B118" i="6"/>
  <c r="C117" i="6"/>
  <c r="F118" i="6" s="1"/>
  <c r="R118" i="6" s="1"/>
  <c r="F117" i="9"/>
  <c r="R116" i="9"/>
  <c r="C117" i="9"/>
  <c r="A119" i="9"/>
  <c r="B118" i="9"/>
  <c r="M121" i="9"/>
  <c r="H121" i="9"/>
  <c r="H119" i="6"/>
  <c r="A121" i="6"/>
  <c r="M119" i="6"/>
  <c r="M120" i="3"/>
  <c r="F116" i="3"/>
  <c r="R116" i="3" s="1"/>
  <c r="B117" i="3"/>
  <c r="C117" i="3" s="1"/>
  <c r="H118" i="3"/>
  <c r="A118" i="3"/>
  <c r="B119" i="6" l="1"/>
  <c r="C118" i="6"/>
  <c r="F119" i="6" s="1"/>
  <c r="R119" i="6" s="1"/>
  <c r="F118" i="9"/>
  <c r="R117" i="9"/>
  <c r="C118" i="9"/>
  <c r="A120" i="9"/>
  <c r="B119" i="9"/>
  <c r="H122" i="9"/>
  <c r="M122" i="9"/>
  <c r="A122" i="6"/>
  <c r="M120" i="6"/>
  <c r="H120" i="6"/>
  <c r="M121" i="3"/>
  <c r="F117" i="3"/>
  <c r="R117" i="3" s="1"/>
  <c r="H119" i="3"/>
  <c r="B118" i="3"/>
  <c r="C118" i="3" s="1"/>
  <c r="A119" i="3"/>
  <c r="B120" i="6" l="1"/>
  <c r="C119" i="6"/>
  <c r="F120" i="6" s="1"/>
  <c r="F119" i="9"/>
  <c r="R119" i="9" s="1"/>
  <c r="R118" i="9"/>
  <c r="C119" i="9"/>
  <c r="B120" i="9"/>
  <c r="A121" i="9"/>
  <c r="H123" i="9"/>
  <c r="M123" i="9"/>
  <c r="M121" i="6"/>
  <c r="A123" i="6"/>
  <c r="H121" i="6"/>
  <c r="M122" i="3"/>
  <c r="F118" i="3"/>
  <c r="R118" i="3" s="1"/>
  <c r="B119" i="3"/>
  <c r="C119" i="3" s="1"/>
  <c r="H120" i="3"/>
  <c r="A120" i="3"/>
  <c r="R120" i="6" l="1"/>
  <c r="B121" i="6"/>
  <c r="C120" i="6"/>
  <c r="F121" i="6" s="1"/>
  <c r="R121" i="6" s="1"/>
  <c r="F120" i="9"/>
  <c r="C120" i="9"/>
  <c r="A122" i="9"/>
  <c r="B121" i="9"/>
  <c r="M124" i="9"/>
  <c r="H124" i="9"/>
  <c r="A124" i="6"/>
  <c r="M122" i="6"/>
  <c r="H122" i="6"/>
  <c r="M123" i="3"/>
  <c r="F119" i="3"/>
  <c r="R119" i="3" s="1"/>
  <c r="H121" i="3"/>
  <c r="B120" i="3"/>
  <c r="C120" i="3" s="1"/>
  <c r="A121" i="3"/>
  <c r="B122" i="6" l="1"/>
  <c r="C121" i="6"/>
  <c r="F122" i="6" s="1"/>
  <c r="F121" i="9"/>
  <c r="R120" i="9"/>
  <c r="C121" i="9"/>
  <c r="A123" i="9"/>
  <c r="B122" i="9"/>
  <c r="H125" i="9"/>
  <c r="M125" i="9"/>
  <c r="H123" i="6"/>
  <c r="M123" i="6"/>
  <c r="A125" i="6"/>
  <c r="M124" i="3"/>
  <c r="F120" i="3"/>
  <c r="R120" i="3" s="1"/>
  <c r="B121" i="3"/>
  <c r="C121" i="3" s="1"/>
  <c r="H122" i="3"/>
  <c r="A122" i="3"/>
  <c r="R122" i="6" l="1"/>
  <c r="B123" i="6"/>
  <c r="C122" i="6"/>
  <c r="F123" i="6" s="1"/>
  <c r="F122" i="9"/>
  <c r="R121" i="9"/>
  <c r="C122" i="9"/>
  <c r="B123" i="9"/>
  <c r="A124" i="9"/>
  <c r="H126" i="9"/>
  <c r="M126" i="9"/>
  <c r="M124" i="6"/>
  <c r="A126" i="6"/>
  <c r="H124" i="6"/>
  <c r="M125" i="3"/>
  <c r="F121" i="3"/>
  <c r="R121" i="3" s="1"/>
  <c r="B122" i="3"/>
  <c r="C122" i="3" s="1"/>
  <c r="H123" i="3"/>
  <c r="A123" i="3"/>
  <c r="R123" i="6" l="1"/>
  <c r="B124" i="6"/>
  <c r="C123" i="6"/>
  <c r="F124" i="6" s="1"/>
  <c r="R124" i="6" s="1"/>
  <c r="F123" i="9"/>
  <c r="R122" i="9"/>
  <c r="C123" i="9"/>
  <c r="B124" i="9"/>
  <c r="A125" i="9"/>
  <c r="H127" i="9"/>
  <c r="M127" i="9"/>
  <c r="H125" i="6"/>
  <c r="A127" i="6"/>
  <c r="M125" i="6"/>
  <c r="M126" i="3"/>
  <c r="F122" i="3"/>
  <c r="R122" i="3" s="1"/>
  <c r="H124" i="3"/>
  <c r="B123" i="3"/>
  <c r="C123" i="3" s="1"/>
  <c r="A124" i="3"/>
  <c r="B125" i="6" l="1"/>
  <c r="C124" i="6"/>
  <c r="F125" i="6" s="1"/>
  <c r="R125" i="6" s="1"/>
  <c r="F124" i="9"/>
  <c r="R123" i="9"/>
  <c r="C124" i="9"/>
  <c r="A126" i="9"/>
  <c r="B125" i="9"/>
  <c r="M128" i="9"/>
  <c r="H128" i="9"/>
  <c r="A128" i="6"/>
  <c r="H126" i="6"/>
  <c r="M126" i="6"/>
  <c r="M127" i="3"/>
  <c r="F123" i="3"/>
  <c r="R123" i="3" s="1"/>
  <c r="B124" i="3"/>
  <c r="C124" i="3" s="1"/>
  <c r="H125" i="3"/>
  <c r="A125" i="3"/>
  <c r="B126" i="6" l="1"/>
  <c r="C125" i="6"/>
  <c r="F126" i="6" s="1"/>
  <c r="R126" i="6" s="1"/>
  <c r="F125" i="9"/>
  <c r="R124" i="9"/>
  <c r="C125" i="9"/>
  <c r="A127" i="9"/>
  <c r="B126" i="9"/>
  <c r="H129" i="9"/>
  <c r="M129" i="9"/>
  <c r="M127" i="6"/>
  <c r="H127" i="6"/>
  <c r="A129" i="6"/>
  <c r="M128" i="3"/>
  <c r="F124" i="3"/>
  <c r="R124" i="3" s="1"/>
  <c r="H126" i="3"/>
  <c r="B125" i="3"/>
  <c r="C125" i="3" s="1"/>
  <c r="A126" i="3"/>
  <c r="B127" i="6" l="1"/>
  <c r="C126" i="6"/>
  <c r="F127" i="6" s="1"/>
  <c r="R127" i="6" s="1"/>
  <c r="F126" i="9"/>
  <c r="R125" i="9"/>
  <c r="C126" i="9"/>
  <c r="A128" i="9"/>
  <c r="B127" i="9"/>
  <c r="M130" i="9"/>
  <c r="H130" i="9"/>
  <c r="H128" i="6"/>
  <c r="M128" i="6"/>
  <c r="A130" i="6"/>
  <c r="M129" i="3"/>
  <c r="F125" i="3"/>
  <c r="R125" i="3" s="1"/>
  <c r="B126" i="3"/>
  <c r="C126" i="3" s="1"/>
  <c r="H127" i="3"/>
  <c r="A127" i="3"/>
  <c r="B128" i="6" l="1"/>
  <c r="C127" i="6"/>
  <c r="F128" i="6" s="1"/>
  <c r="F127" i="9"/>
  <c r="R126" i="9"/>
  <c r="C127" i="9"/>
  <c r="A129" i="9"/>
  <c r="B128" i="9"/>
  <c r="M131" i="9"/>
  <c r="H131" i="9"/>
  <c r="M129" i="6"/>
  <c r="H129" i="6"/>
  <c r="A131" i="6"/>
  <c r="M130" i="3"/>
  <c r="F126" i="3"/>
  <c r="R126" i="3" s="1"/>
  <c r="B127" i="3"/>
  <c r="C127" i="3" s="1"/>
  <c r="H128" i="3"/>
  <c r="A128" i="3"/>
  <c r="R128" i="6" l="1"/>
  <c r="B129" i="6"/>
  <c r="C128" i="6"/>
  <c r="F129" i="6" s="1"/>
  <c r="F128" i="9"/>
  <c r="R127" i="9"/>
  <c r="C128" i="9"/>
  <c r="B129" i="9"/>
  <c r="A130" i="9"/>
  <c r="H132" i="9"/>
  <c r="M132" i="9"/>
  <c r="H130" i="6"/>
  <c r="M130" i="6"/>
  <c r="A132" i="6"/>
  <c r="M131" i="3"/>
  <c r="F127" i="3"/>
  <c r="R127" i="3" s="1"/>
  <c r="B128" i="3"/>
  <c r="C128" i="3" s="1"/>
  <c r="H129" i="3"/>
  <c r="A129" i="3"/>
  <c r="R129" i="6" l="1"/>
  <c r="B130" i="6"/>
  <c r="C129" i="6"/>
  <c r="F130" i="6" s="1"/>
  <c r="F129" i="9"/>
  <c r="R128" i="9"/>
  <c r="C129" i="9"/>
  <c r="A131" i="9"/>
  <c r="B130" i="9"/>
  <c r="H133" i="9"/>
  <c r="M133" i="9"/>
  <c r="M131" i="6"/>
  <c r="A133" i="6"/>
  <c r="H131" i="6"/>
  <c r="M132" i="3"/>
  <c r="F128" i="3"/>
  <c r="R128" i="3" s="1"/>
  <c r="H130" i="3"/>
  <c r="B129" i="3"/>
  <c r="C129" i="3" s="1"/>
  <c r="A130" i="3"/>
  <c r="R130" i="6" l="1"/>
  <c r="B131" i="6"/>
  <c r="C130" i="6"/>
  <c r="F131" i="6" s="1"/>
  <c r="F130" i="9"/>
  <c r="R129" i="9"/>
  <c r="C130" i="9"/>
  <c r="B131" i="9"/>
  <c r="A132" i="9"/>
  <c r="M134" i="9"/>
  <c r="H134" i="9"/>
  <c r="H132" i="6"/>
  <c r="M132" i="6"/>
  <c r="A134" i="6"/>
  <c r="M133" i="3"/>
  <c r="F129" i="3"/>
  <c r="R129" i="3" s="1"/>
  <c r="B130" i="3"/>
  <c r="C130" i="3" s="1"/>
  <c r="H131" i="3"/>
  <c r="A131" i="3"/>
  <c r="R131" i="6" l="1"/>
  <c r="B132" i="6"/>
  <c r="C131" i="6"/>
  <c r="F132" i="6" s="1"/>
  <c r="F131" i="9"/>
  <c r="R130" i="9"/>
  <c r="C131" i="9"/>
  <c r="B132" i="9"/>
  <c r="A133" i="9"/>
  <c r="H135" i="9"/>
  <c r="M135" i="9"/>
  <c r="M133" i="6"/>
  <c r="H133" i="6"/>
  <c r="A135" i="6"/>
  <c r="M134" i="3"/>
  <c r="F130" i="3"/>
  <c r="R130" i="3" s="1"/>
  <c r="B131" i="3"/>
  <c r="C131" i="3" s="1"/>
  <c r="H132" i="3"/>
  <c r="A132" i="3"/>
  <c r="R132" i="6" l="1"/>
  <c r="B133" i="6"/>
  <c r="C132" i="6"/>
  <c r="F133" i="6" s="1"/>
  <c r="F132" i="9"/>
  <c r="R131" i="9"/>
  <c r="C132" i="9"/>
  <c r="B133" i="9"/>
  <c r="A134" i="9"/>
  <c r="M136" i="9"/>
  <c r="H136" i="9"/>
  <c r="M134" i="6"/>
  <c r="H134" i="6"/>
  <c r="A136" i="6"/>
  <c r="M135" i="3"/>
  <c r="F131" i="3"/>
  <c r="R131" i="3" s="1"/>
  <c r="B132" i="3"/>
  <c r="C132" i="3" s="1"/>
  <c r="H133" i="3"/>
  <c r="A133" i="3"/>
  <c r="R133" i="6" l="1"/>
  <c r="B134" i="6"/>
  <c r="C133" i="6"/>
  <c r="F134" i="6" s="1"/>
  <c r="F133" i="9"/>
  <c r="R132" i="9"/>
  <c r="C133" i="9"/>
  <c r="A135" i="9"/>
  <c r="B134" i="9"/>
  <c r="H137" i="9"/>
  <c r="M137" i="9"/>
  <c r="H135" i="6"/>
  <c r="A137" i="6"/>
  <c r="M135" i="6"/>
  <c r="M136" i="3"/>
  <c r="F132" i="3"/>
  <c r="R132" i="3" s="1"/>
  <c r="B133" i="3"/>
  <c r="C133" i="3" s="1"/>
  <c r="H134" i="3"/>
  <c r="A134" i="3"/>
  <c r="R134" i="6" l="1"/>
  <c r="B135" i="6"/>
  <c r="C134" i="6"/>
  <c r="F135" i="6" s="1"/>
  <c r="F134" i="9"/>
  <c r="R133" i="9"/>
  <c r="C134" i="9"/>
  <c r="A136" i="9"/>
  <c r="B135" i="9"/>
  <c r="M138" i="9"/>
  <c r="H138" i="9"/>
  <c r="M136" i="6"/>
  <c r="H136" i="6"/>
  <c r="A138" i="6"/>
  <c r="M137" i="3"/>
  <c r="F133" i="3"/>
  <c r="R133" i="3" s="1"/>
  <c r="H135" i="3"/>
  <c r="B134" i="3"/>
  <c r="C134" i="3" s="1"/>
  <c r="A135" i="3"/>
  <c r="R135" i="6" l="1"/>
  <c r="B136" i="6"/>
  <c r="C135" i="6"/>
  <c r="F136" i="6" s="1"/>
  <c r="F135" i="9"/>
  <c r="R134" i="9"/>
  <c r="C135" i="9"/>
  <c r="A137" i="9"/>
  <c r="B136" i="9"/>
  <c r="H139" i="9"/>
  <c r="M139" i="9"/>
  <c r="A139" i="6"/>
  <c r="H137" i="6"/>
  <c r="M137" i="6"/>
  <c r="M138" i="3"/>
  <c r="F134" i="3"/>
  <c r="R134" i="3" s="1"/>
  <c r="B135" i="3"/>
  <c r="C135" i="3" s="1"/>
  <c r="H136" i="3"/>
  <c r="A136" i="3"/>
  <c r="R136" i="6" l="1"/>
  <c r="B137" i="6"/>
  <c r="C136" i="6"/>
  <c r="F137" i="6" s="1"/>
  <c r="F136" i="9"/>
  <c r="R135" i="9"/>
  <c r="C136" i="9"/>
  <c r="B137" i="9"/>
  <c r="A138" i="9"/>
  <c r="H140" i="9"/>
  <c r="M140" i="9"/>
  <c r="H138" i="6"/>
  <c r="M138" i="6"/>
  <c r="A140" i="6"/>
  <c r="M139" i="3"/>
  <c r="F135" i="3"/>
  <c r="R135" i="3" s="1"/>
  <c r="H137" i="3"/>
  <c r="B136" i="3"/>
  <c r="C136" i="3" s="1"/>
  <c r="A137" i="3"/>
  <c r="R137" i="6" l="1"/>
  <c r="B138" i="6"/>
  <c r="C137" i="6"/>
  <c r="F138" i="6" s="1"/>
  <c r="R138" i="6" s="1"/>
  <c r="F137" i="9"/>
  <c r="R136" i="9"/>
  <c r="C137" i="9"/>
  <c r="B138" i="9"/>
  <c r="A139" i="9"/>
  <c r="M141" i="9"/>
  <c r="H141" i="9"/>
  <c r="A141" i="6"/>
  <c r="H139" i="6"/>
  <c r="M139" i="6"/>
  <c r="M140" i="3"/>
  <c r="F136" i="3"/>
  <c r="R136" i="3" s="1"/>
  <c r="B137" i="3"/>
  <c r="C137" i="3" s="1"/>
  <c r="H138" i="3"/>
  <c r="A138" i="3"/>
  <c r="B139" i="6" l="1"/>
  <c r="C138" i="6"/>
  <c r="F139" i="6" s="1"/>
  <c r="R139" i="6" s="1"/>
  <c r="F138" i="9"/>
  <c r="R137" i="9"/>
  <c r="C138" i="9"/>
  <c r="B139" i="9"/>
  <c r="A140" i="9"/>
  <c r="H142" i="9"/>
  <c r="M142" i="9"/>
  <c r="M140" i="6"/>
  <c r="H140" i="6"/>
  <c r="A142" i="6"/>
  <c r="M141" i="3"/>
  <c r="F137" i="3"/>
  <c r="R137" i="3" s="1"/>
  <c r="B138" i="3"/>
  <c r="C138" i="3" s="1"/>
  <c r="H139" i="3"/>
  <c r="A139" i="3"/>
  <c r="B140" i="6" l="1"/>
  <c r="C139" i="6"/>
  <c r="F140" i="6" s="1"/>
  <c r="R140" i="6" s="1"/>
  <c r="F139" i="9"/>
  <c r="R138" i="9"/>
  <c r="C139" i="9"/>
  <c r="B140" i="9"/>
  <c r="A141" i="9"/>
  <c r="M143" i="9"/>
  <c r="H143" i="9"/>
  <c r="H141" i="6"/>
  <c r="M141" i="6"/>
  <c r="A143" i="6"/>
  <c r="M142" i="3"/>
  <c r="F138" i="3"/>
  <c r="R138" i="3" s="1"/>
  <c r="B139" i="3"/>
  <c r="C139" i="3" s="1"/>
  <c r="H140" i="3"/>
  <c r="A140" i="3"/>
  <c r="B141" i="6" l="1"/>
  <c r="C140" i="6"/>
  <c r="F141" i="6" s="1"/>
  <c r="R141" i="6" s="1"/>
  <c r="F140" i="9"/>
  <c r="R139" i="9"/>
  <c r="C140" i="9"/>
  <c r="A142" i="9"/>
  <c r="B141" i="9"/>
  <c r="M144" i="9"/>
  <c r="H144" i="9"/>
  <c r="M142" i="6"/>
  <c r="H142" i="6"/>
  <c r="A144" i="6"/>
  <c r="M143" i="3"/>
  <c r="F139" i="3"/>
  <c r="R139" i="3" s="1"/>
  <c r="B140" i="3"/>
  <c r="C140" i="3" s="1"/>
  <c r="H141" i="3"/>
  <c r="A141" i="3"/>
  <c r="B142" i="6" l="1"/>
  <c r="C141" i="6"/>
  <c r="F142" i="6" s="1"/>
  <c r="R142" i="6" s="1"/>
  <c r="F141" i="9"/>
  <c r="R140" i="9"/>
  <c r="C141" i="9"/>
  <c r="B142" i="9"/>
  <c r="A143" i="9"/>
  <c r="H145" i="9"/>
  <c r="M145" i="9"/>
  <c r="M143" i="6"/>
  <c r="H143" i="6"/>
  <c r="A145" i="6"/>
  <c r="M144" i="3"/>
  <c r="F140" i="3"/>
  <c r="R140" i="3" s="1"/>
  <c r="H142" i="3"/>
  <c r="B141" i="3"/>
  <c r="C141" i="3" s="1"/>
  <c r="A142" i="3"/>
  <c r="B143" i="6" l="1"/>
  <c r="C142" i="6"/>
  <c r="F143" i="6" s="1"/>
  <c r="F142" i="9"/>
  <c r="R141" i="9"/>
  <c r="C142" i="9"/>
  <c r="B143" i="9"/>
  <c r="A144" i="9"/>
  <c r="M146" i="9"/>
  <c r="H146" i="9"/>
  <c r="H144" i="6"/>
  <c r="A146" i="6"/>
  <c r="M144" i="6"/>
  <c r="M145" i="3"/>
  <c r="F141" i="3"/>
  <c r="R141" i="3" s="1"/>
  <c r="B142" i="3"/>
  <c r="C142" i="3" s="1"/>
  <c r="H143" i="3"/>
  <c r="A143" i="3"/>
  <c r="R143" i="6" l="1"/>
  <c r="B144" i="6"/>
  <c r="C143" i="6"/>
  <c r="F144" i="6" s="1"/>
  <c r="F143" i="9"/>
  <c r="R142" i="9"/>
  <c r="C143" i="9"/>
  <c r="B144" i="9"/>
  <c r="A145" i="9"/>
  <c r="H147" i="9"/>
  <c r="M147" i="9"/>
  <c r="A147" i="6"/>
  <c r="M145" i="6"/>
  <c r="H145" i="6"/>
  <c r="M146" i="3"/>
  <c r="F142" i="3"/>
  <c r="R142" i="3" s="1"/>
  <c r="H144" i="3"/>
  <c r="B143" i="3"/>
  <c r="C143" i="3" s="1"/>
  <c r="A144" i="3"/>
  <c r="R144" i="6" l="1"/>
  <c r="B145" i="6"/>
  <c r="C144" i="6"/>
  <c r="F145" i="6" s="1"/>
  <c r="F144" i="9"/>
  <c r="R143" i="9"/>
  <c r="C144" i="9"/>
  <c r="B145" i="9"/>
  <c r="A146" i="9"/>
  <c r="H148" i="9"/>
  <c r="M148" i="9"/>
  <c r="H146" i="6"/>
  <c r="M146" i="6"/>
  <c r="A148" i="6"/>
  <c r="M147" i="3"/>
  <c r="F143" i="3"/>
  <c r="R143" i="3" s="1"/>
  <c r="B144" i="3"/>
  <c r="C144" i="3" s="1"/>
  <c r="H145" i="3"/>
  <c r="A145" i="3"/>
  <c r="R145" i="6" l="1"/>
  <c r="B146" i="6"/>
  <c r="C145" i="6"/>
  <c r="F146" i="6" s="1"/>
  <c r="R146" i="6" s="1"/>
  <c r="F145" i="9"/>
  <c r="R144" i="9"/>
  <c r="C145" i="9"/>
  <c r="A147" i="9"/>
  <c r="B146" i="9"/>
  <c r="H149" i="9"/>
  <c r="M149" i="9"/>
  <c r="A149" i="6"/>
  <c r="M147" i="6"/>
  <c r="H147" i="6"/>
  <c r="M148" i="3"/>
  <c r="F144" i="3"/>
  <c r="R144" i="3" s="1"/>
  <c r="B145" i="3"/>
  <c r="C145" i="3" s="1"/>
  <c r="H146" i="3"/>
  <c r="A146" i="3"/>
  <c r="B147" i="6" l="1"/>
  <c r="C146" i="6"/>
  <c r="F147" i="6" s="1"/>
  <c r="F146" i="9"/>
  <c r="R145" i="9"/>
  <c r="C146" i="9"/>
  <c r="B147" i="9"/>
  <c r="A148" i="9"/>
  <c r="M150" i="9"/>
  <c r="H150" i="9"/>
  <c r="H148" i="6"/>
  <c r="M148" i="6"/>
  <c r="A150" i="6"/>
  <c r="M149" i="3"/>
  <c r="F145" i="3"/>
  <c r="R145" i="3" s="1"/>
  <c r="H147" i="3"/>
  <c r="B146" i="3"/>
  <c r="C146" i="3" s="1"/>
  <c r="A147" i="3"/>
  <c r="R147" i="6" l="1"/>
  <c r="B148" i="6"/>
  <c r="C147" i="6"/>
  <c r="F148" i="6" s="1"/>
  <c r="R148" i="6" s="1"/>
  <c r="F147" i="9"/>
  <c r="R147" i="9" s="1"/>
  <c r="R146" i="9"/>
  <c r="C147" i="9"/>
  <c r="A149" i="9"/>
  <c r="B148" i="9"/>
  <c r="M151" i="9"/>
  <c r="H151" i="9"/>
  <c r="M149" i="6"/>
  <c r="H149" i="6"/>
  <c r="A151" i="6"/>
  <c r="M150" i="3"/>
  <c r="F146" i="3"/>
  <c r="R146" i="3" s="1"/>
  <c r="B147" i="3"/>
  <c r="C147" i="3" s="1"/>
  <c r="H148" i="3"/>
  <c r="A148" i="3"/>
  <c r="B149" i="6" l="1"/>
  <c r="C148" i="6"/>
  <c r="F149" i="6" s="1"/>
  <c r="R149" i="6" s="1"/>
  <c r="F148" i="9"/>
  <c r="C148" i="9"/>
  <c r="B149" i="9"/>
  <c r="A150" i="9"/>
  <c r="M152" i="9"/>
  <c r="H152" i="9"/>
  <c r="A152" i="6"/>
  <c r="H150" i="6"/>
  <c r="M150" i="6"/>
  <c r="M151" i="3"/>
  <c r="F147" i="3"/>
  <c r="R147" i="3" s="1"/>
  <c r="H149" i="3"/>
  <c r="B148" i="3"/>
  <c r="C148" i="3" s="1"/>
  <c r="A149" i="3"/>
  <c r="B150" i="6" l="1"/>
  <c r="C149" i="6"/>
  <c r="F150" i="6" s="1"/>
  <c r="F149" i="9"/>
  <c r="R148" i="9"/>
  <c r="C149" i="9"/>
  <c r="B150" i="9"/>
  <c r="A151" i="9"/>
  <c r="H153" i="9"/>
  <c r="M153" i="9"/>
  <c r="M151" i="6"/>
  <c r="H151" i="6"/>
  <c r="A153" i="6"/>
  <c r="M152" i="3"/>
  <c r="F148" i="3"/>
  <c r="R148" i="3" s="1"/>
  <c r="B149" i="3"/>
  <c r="C149" i="3" s="1"/>
  <c r="H150" i="3"/>
  <c r="A150" i="3"/>
  <c r="R150" i="6" l="1"/>
  <c r="B151" i="6"/>
  <c r="C150" i="6"/>
  <c r="F151" i="6" s="1"/>
  <c r="F150" i="9"/>
  <c r="R149" i="9"/>
  <c r="C150" i="9"/>
  <c r="B151" i="9"/>
  <c r="A152" i="9"/>
  <c r="M154" i="9"/>
  <c r="H154" i="9"/>
  <c r="H152" i="6"/>
  <c r="M152" i="6"/>
  <c r="A154" i="6"/>
  <c r="M153" i="3"/>
  <c r="F149" i="3"/>
  <c r="R149" i="3" s="1"/>
  <c r="H151" i="3"/>
  <c r="B150" i="3"/>
  <c r="C150" i="3" s="1"/>
  <c r="A151" i="3"/>
  <c r="R151" i="6" l="1"/>
  <c r="B152" i="6"/>
  <c r="C151" i="6"/>
  <c r="F152" i="6" s="1"/>
  <c r="F151" i="9"/>
  <c r="R150" i="9"/>
  <c r="C151" i="9"/>
  <c r="A153" i="9"/>
  <c r="B152" i="9"/>
  <c r="H155" i="9"/>
  <c r="M155" i="9"/>
  <c r="M153" i="6"/>
  <c r="H153" i="6"/>
  <c r="A155" i="6"/>
  <c r="M154" i="3"/>
  <c r="F150" i="3"/>
  <c r="R150" i="3" s="1"/>
  <c r="B151" i="3"/>
  <c r="C151" i="3" s="1"/>
  <c r="H152" i="3"/>
  <c r="A152" i="3"/>
  <c r="R152" i="6" l="1"/>
  <c r="B153" i="6"/>
  <c r="C152" i="6"/>
  <c r="F153" i="6" s="1"/>
  <c r="R153" i="6" s="1"/>
  <c r="F152" i="9"/>
  <c r="R151" i="9"/>
  <c r="C152" i="9"/>
  <c r="A154" i="9"/>
  <c r="B153" i="9"/>
  <c r="H156" i="9"/>
  <c r="M156" i="9"/>
  <c r="M154" i="6"/>
  <c r="A156" i="6"/>
  <c r="H154" i="6"/>
  <c r="M155" i="3"/>
  <c r="F151" i="3"/>
  <c r="R151" i="3" s="1"/>
  <c r="H153" i="3"/>
  <c r="B152" i="3"/>
  <c r="C152" i="3" s="1"/>
  <c r="A153" i="3"/>
  <c r="B154" i="6" l="1"/>
  <c r="C153" i="6"/>
  <c r="F154" i="6" s="1"/>
  <c r="R154" i="6" s="1"/>
  <c r="F153" i="9"/>
  <c r="R152" i="9"/>
  <c r="C153" i="9"/>
  <c r="A155" i="9"/>
  <c r="B154" i="9"/>
  <c r="H157" i="9"/>
  <c r="M157" i="9"/>
  <c r="H155" i="6"/>
  <c r="A157" i="6"/>
  <c r="M155" i="6"/>
  <c r="M156" i="3"/>
  <c r="F152" i="3"/>
  <c r="R152" i="3" s="1"/>
  <c r="B153" i="3"/>
  <c r="C153" i="3" s="1"/>
  <c r="H154" i="3"/>
  <c r="A154" i="3"/>
  <c r="B155" i="6" l="1"/>
  <c r="C154" i="6"/>
  <c r="F155" i="6" s="1"/>
  <c r="F154" i="9"/>
  <c r="R153" i="9"/>
  <c r="C154" i="9"/>
  <c r="A156" i="9"/>
  <c r="B155" i="9"/>
  <c r="M158" i="9"/>
  <c r="H158" i="9"/>
  <c r="A158" i="6"/>
  <c r="H156" i="6"/>
  <c r="M156" i="6"/>
  <c r="M157" i="3"/>
  <c r="F153" i="3"/>
  <c r="R153" i="3" s="1"/>
  <c r="B154" i="3"/>
  <c r="C154" i="3" s="1"/>
  <c r="H155" i="3"/>
  <c r="A155" i="3"/>
  <c r="R155" i="6" l="1"/>
  <c r="B156" i="6"/>
  <c r="C155" i="6"/>
  <c r="F156" i="6" s="1"/>
  <c r="R156" i="6" s="1"/>
  <c r="F155" i="9"/>
  <c r="R154" i="9"/>
  <c r="C155" i="9"/>
  <c r="A157" i="9"/>
  <c r="B156" i="9"/>
  <c r="M159" i="9"/>
  <c r="H159" i="9"/>
  <c r="H157" i="6"/>
  <c r="A159" i="6"/>
  <c r="M157" i="6"/>
  <c r="M158" i="3"/>
  <c r="F154" i="3"/>
  <c r="R154" i="3" s="1"/>
  <c r="H156" i="3"/>
  <c r="B155" i="3"/>
  <c r="C155" i="3" s="1"/>
  <c r="A156" i="3"/>
  <c r="F155" i="3" l="1"/>
  <c r="R155" i="3" s="1"/>
  <c r="B157" i="6"/>
  <c r="C156" i="6"/>
  <c r="F157" i="6" s="1"/>
  <c r="R157" i="6" s="1"/>
  <c r="F156" i="9"/>
  <c r="R155" i="9"/>
  <c r="C156" i="9"/>
  <c r="B157" i="9"/>
  <c r="A158" i="9"/>
  <c r="H160" i="9"/>
  <c r="M160" i="9"/>
  <c r="A160" i="6"/>
  <c r="H158" i="6"/>
  <c r="M158" i="6"/>
  <c r="M159" i="3"/>
  <c r="B156" i="3"/>
  <c r="C156" i="3" s="1"/>
  <c r="H157" i="3"/>
  <c r="A157" i="3"/>
  <c r="F156" i="3" l="1"/>
  <c r="R156" i="3" s="1"/>
  <c r="B158" i="6"/>
  <c r="C157" i="6"/>
  <c r="F158" i="6" s="1"/>
  <c r="F157" i="9"/>
  <c r="R156" i="9"/>
  <c r="C157" i="9"/>
  <c r="A159" i="9"/>
  <c r="B158" i="9"/>
  <c r="M161" i="9"/>
  <c r="H161" i="9"/>
  <c r="H159" i="6"/>
  <c r="M159" i="6"/>
  <c r="A161" i="6"/>
  <c r="M160" i="3"/>
  <c r="H158" i="3"/>
  <c r="B157" i="3"/>
  <c r="C157" i="3" s="1"/>
  <c r="A158" i="3"/>
  <c r="F157" i="3" l="1"/>
  <c r="R157" i="3" s="1"/>
  <c r="R158" i="6"/>
  <c r="B159" i="6"/>
  <c r="C158" i="6"/>
  <c r="F159" i="6" s="1"/>
  <c r="F158" i="9"/>
  <c r="R157" i="9"/>
  <c r="C158" i="9"/>
  <c r="A160" i="9"/>
  <c r="B159" i="9"/>
  <c r="H162" i="9"/>
  <c r="M162" i="9"/>
  <c r="A162" i="6"/>
  <c r="M160" i="6"/>
  <c r="H160" i="6"/>
  <c r="M161" i="3"/>
  <c r="B158" i="3"/>
  <c r="C158" i="3" s="1"/>
  <c r="H159" i="3"/>
  <c r="A159" i="3"/>
  <c r="F158" i="3" l="1"/>
  <c r="R158" i="3" s="1"/>
  <c r="R159" i="6"/>
  <c r="B160" i="6"/>
  <c r="C159" i="6"/>
  <c r="F160" i="6" s="1"/>
  <c r="F159" i="9"/>
  <c r="R158" i="9"/>
  <c r="C159" i="9"/>
  <c r="B160" i="9"/>
  <c r="A161" i="9"/>
  <c r="M163" i="9"/>
  <c r="H163" i="9"/>
  <c r="M161" i="6"/>
  <c r="A163" i="6"/>
  <c r="H161" i="6"/>
  <c r="M162" i="3"/>
  <c r="H160" i="3"/>
  <c r="B159" i="3"/>
  <c r="C159" i="3" s="1"/>
  <c r="A160" i="3"/>
  <c r="F159" i="3" l="1"/>
  <c r="R159" i="3" s="1"/>
  <c r="R160" i="6"/>
  <c r="B161" i="6"/>
  <c r="C160" i="6"/>
  <c r="F161" i="6" s="1"/>
  <c r="F160" i="9"/>
  <c r="R159" i="9"/>
  <c r="C160" i="9"/>
  <c r="B161" i="9"/>
  <c r="A162" i="9"/>
  <c r="H164" i="9"/>
  <c r="M164" i="9"/>
  <c r="H162" i="6"/>
  <c r="A164" i="6"/>
  <c r="M162" i="6"/>
  <c r="M163" i="3"/>
  <c r="B160" i="3"/>
  <c r="C160" i="3" s="1"/>
  <c r="H161" i="3"/>
  <c r="A161" i="3"/>
  <c r="F160" i="3" l="1"/>
  <c r="R160" i="3" s="1"/>
  <c r="R161" i="6"/>
  <c r="B162" i="6"/>
  <c r="C161" i="6"/>
  <c r="F162" i="6" s="1"/>
  <c r="R162" i="6" s="1"/>
  <c r="F161" i="9"/>
  <c r="R160" i="9"/>
  <c r="C161" i="9"/>
  <c r="A163" i="9"/>
  <c r="B162" i="9"/>
  <c r="M165" i="9"/>
  <c r="H165" i="9"/>
  <c r="A165" i="6"/>
  <c r="H163" i="6"/>
  <c r="M163" i="6"/>
  <c r="M164" i="3"/>
  <c r="H162" i="3"/>
  <c r="B161" i="3"/>
  <c r="C161" i="3" s="1"/>
  <c r="A162" i="3"/>
  <c r="F161" i="3" l="1"/>
  <c r="R161" i="3" s="1"/>
  <c r="B163" i="6"/>
  <c r="C162" i="6"/>
  <c r="F163" i="6" s="1"/>
  <c r="R163" i="6" s="1"/>
  <c r="F162" i="9"/>
  <c r="R161" i="9"/>
  <c r="C162" i="9"/>
  <c r="A164" i="9"/>
  <c r="B163" i="9"/>
  <c r="H166" i="9"/>
  <c r="M166" i="9"/>
  <c r="M164" i="6"/>
  <c r="H164" i="6"/>
  <c r="A166" i="6"/>
  <c r="M165" i="3"/>
  <c r="B162" i="3"/>
  <c r="C162" i="3" s="1"/>
  <c r="H163" i="3"/>
  <c r="A163" i="3"/>
  <c r="F162" i="3" l="1"/>
  <c r="R162" i="3" s="1"/>
  <c r="B164" i="6"/>
  <c r="C163" i="6"/>
  <c r="F164" i="6" s="1"/>
  <c r="R164" i="6" s="1"/>
  <c r="F163" i="9"/>
  <c r="R162" i="9"/>
  <c r="C163" i="9"/>
  <c r="A165" i="9"/>
  <c r="B164" i="9"/>
  <c r="M167" i="9"/>
  <c r="H167" i="9"/>
  <c r="M165" i="6"/>
  <c r="H165" i="6"/>
  <c r="A167" i="6"/>
  <c r="M166" i="3"/>
  <c r="B163" i="3"/>
  <c r="C163" i="3" s="1"/>
  <c r="H164" i="3"/>
  <c r="A164" i="3"/>
  <c r="F163" i="3" l="1"/>
  <c r="R163" i="3" s="1"/>
  <c r="B165" i="6"/>
  <c r="C164" i="6"/>
  <c r="F165" i="6" s="1"/>
  <c r="F164" i="9"/>
  <c r="R163" i="9"/>
  <c r="C164" i="9"/>
  <c r="A166" i="9"/>
  <c r="B165" i="9"/>
  <c r="H168" i="9"/>
  <c r="M168" i="9"/>
  <c r="A168" i="6"/>
  <c r="H166" i="6"/>
  <c r="M166" i="6"/>
  <c r="M167" i="3"/>
  <c r="B164" i="3"/>
  <c r="C164" i="3" s="1"/>
  <c r="H165" i="3"/>
  <c r="A165" i="3"/>
  <c r="F164" i="3" l="1"/>
  <c r="R164" i="3" s="1"/>
  <c r="R165" i="6"/>
  <c r="B166" i="6"/>
  <c r="C165" i="6"/>
  <c r="F166" i="6" s="1"/>
  <c r="R166" i="6" s="1"/>
  <c r="F165" i="9"/>
  <c r="R164" i="9"/>
  <c r="C165" i="9"/>
  <c r="B166" i="9"/>
  <c r="A167" i="9"/>
  <c r="M169" i="9"/>
  <c r="H169" i="9"/>
  <c r="M167" i="6"/>
  <c r="H167" i="6"/>
  <c r="A169" i="6"/>
  <c r="M168" i="3"/>
  <c r="H166" i="3"/>
  <c r="B165" i="3"/>
  <c r="C165" i="3" s="1"/>
  <c r="A166" i="3"/>
  <c r="F165" i="3" l="1"/>
  <c r="R165" i="3" s="1"/>
  <c r="B167" i="6"/>
  <c r="C166" i="6"/>
  <c r="F167" i="6" s="1"/>
  <c r="F166" i="9"/>
  <c r="R165" i="9"/>
  <c r="C166" i="9"/>
  <c r="A168" i="9"/>
  <c r="B167" i="9"/>
  <c r="H170" i="9"/>
  <c r="M170" i="9"/>
  <c r="M168" i="6"/>
  <c r="H168" i="6"/>
  <c r="A170" i="6"/>
  <c r="M169" i="3"/>
  <c r="B166" i="3"/>
  <c r="C166" i="3" s="1"/>
  <c r="H167" i="3"/>
  <c r="A167" i="3"/>
  <c r="F166" i="3" l="1"/>
  <c r="R166" i="3" s="1"/>
  <c r="R167" i="6"/>
  <c r="B168" i="6"/>
  <c r="C167" i="6"/>
  <c r="F168" i="6" s="1"/>
  <c r="F167" i="9"/>
  <c r="R166" i="9"/>
  <c r="C167" i="9"/>
  <c r="B168" i="9"/>
  <c r="A169" i="9"/>
  <c r="M171" i="9"/>
  <c r="H171" i="9"/>
  <c r="H169" i="6"/>
  <c r="A171" i="6"/>
  <c r="M169" i="6"/>
  <c r="M170" i="3"/>
  <c r="B167" i="3"/>
  <c r="C167" i="3" s="1"/>
  <c r="H168" i="3"/>
  <c r="A168" i="3"/>
  <c r="F167" i="3" l="1"/>
  <c r="R167" i="3" s="1"/>
  <c r="R168" i="6"/>
  <c r="B169" i="6"/>
  <c r="C168" i="6"/>
  <c r="F169" i="6" s="1"/>
  <c r="F168" i="9"/>
  <c r="R167" i="9"/>
  <c r="C168" i="9"/>
  <c r="B169" i="9"/>
  <c r="A170" i="9"/>
  <c r="H172" i="9"/>
  <c r="M172" i="9"/>
  <c r="A172" i="6"/>
  <c r="H170" i="6"/>
  <c r="M170" i="6"/>
  <c r="M171" i="3"/>
  <c r="B168" i="3"/>
  <c r="C168" i="3" s="1"/>
  <c r="H169" i="3"/>
  <c r="A169" i="3"/>
  <c r="F168" i="3" l="1"/>
  <c r="R168" i="3" s="1"/>
  <c r="R169" i="6"/>
  <c r="B170" i="6"/>
  <c r="C169" i="6"/>
  <c r="F170" i="6" s="1"/>
  <c r="R170" i="6" s="1"/>
  <c r="F169" i="9"/>
  <c r="R168" i="9"/>
  <c r="C169" i="9"/>
  <c r="B170" i="9"/>
  <c r="A171" i="9"/>
  <c r="H173" i="9"/>
  <c r="M173" i="9"/>
  <c r="H171" i="6"/>
  <c r="M171" i="6"/>
  <c r="A173" i="6"/>
  <c r="M172" i="3"/>
  <c r="H170" i="3"/>
  <c r="B169" i="3"/>
  <c r="C169" i="3" s="1"/>
  <c r="A170" i="3"/>
  <c r="F169" i="3" l="1"/>
  <c r="R169" i="3" s="1"/>
  <c r="B171" i="6"/>
  <c r="C170" i="6"/>
  <c r="F171" i="6" s="1"/>
  <c r="R171" i="6" s="1"/>
  <c r="F170" i="9"/>
  <c r="R169" i="9"/>
  <c r="C170" i="9"/>
  <c r="A172" i="9"/>
  <c r="B171" i="9"/>
  <c r="M174" i="9"/>
  <c r="H174" i="9"/>
  <c r="A174" i="6"/>
  <c r="M172" i="6"/>
  <c r="H172" i="6"/>
  <c r="M173" i="3"/>
  <c r="H171" i="3"/>
  <c r="B170" i="3"/>
  <c r="C170" i="3" s="1"/>
  <c r="A171" i="3"/>
  <c r="F170" i="3" l="1"/>
  <c r="R170" i="3" s="1"/>
  <c r="B172" i="6"/>
  <c r="C171" i="6"/>
  <c r="F172" i="6" s="1"/>
  <c r="R172" i="6" s="1"/>
  <c r="F171" i="9"/>
  <c r="R170" i="9"/>
  <c r="C171" i="9"/>
  <c r="B172" i="9"/>
  <c r="A173" i="9"/>
  <c r="H175" i="9"/>
  <c r="M175" i="9"/>
  <c r="M173" i="6"/>
  <c r="H173" i="6"/>
  <c r="A175" i="6"/>
  <c r="M174" i="3"/>
  <c r="B171" i="3"/>
  <c r="C171" i="3" s="1"/>
  <c r="H172" i="3"/>
  <c r="A172" i="3"/>
  <c r="F171" i="3" l="1"/>
  <c r="R171" i="3" s="1"/>
  <c r="B173" i="6"/>
  <c r="C172" i="6"/>
  <c r="F173" i="6" s="1"/>
  <c r="R173" i="6" s="1"/>
  <c r="F172" i="9"/>
  <c r="R171" i="9"/>
  <c r="C172" i="9"/>
  <c r="A174" i="9"/>
  <c r="B173" i="9"/>
  <c r="M176" i="9"/>
  <c r="H176" i="9"/>
  <c r="A176" i="6"/>
  <c r="H174" i="6"/>
  <c r="M174" i="6"/>
  <c r="M175" i="3"/>
  <c r="H173" i="3"/>
  <c r="B172" i="3"/>
  <c r="C172" i="3" s="1"/>
  <c r="A173" i="3"/>
  <c r="F172" i="3" l="1"/>
  <c r="R172" i="3" s="1"/>
  <c r="B174" i="6"/>
  <c r="C173" i="6"/>
  <c r="F174" i="6" s="1"/>
  <c r="R174" i="6" s="1"/>
  <c r="F173" i="9"/>
  <c r="R172" i="9"/>
  <c r="C173" i="9"/>
  <c r="B174" i="9"/>
  <c r="A175" i="9"/>
  <c r="H177" i="9"/>
  <c r="M177" i="9"/>
  <c r="M175" i="6"/>
  <c r="H175" i="6"/>
  <c r="A177" i="6"/>
  <c r="M176" i="3"/>
  <c r="B173" i="3"/>
  <c r="C173" i="3" s="1"/>
  <c r="H174" i="3"/>
  <c r="A174" i="3"/>
  <c r="F173" i="3" l="1"/>
  <c r="R173" i="3" s="1"/>
  <c r="B175" i="6"/>
  <c r="C174" i="6"/>
  <c r="F175" i="6" s="1"/>
  <c r="F174" i="9"/>
  <c r="R173" i="9"/>
  <c r="C174" i="9"/>
  <c r="A176" i="9"/>
  <c r="B175" i="9"/>
  <c r="M178" i="9"/>
  <c r="H178" i="9"/>
  <c r="H176" i="6"/>
  <c r="M176" i="6"/>
  <c r="A178" i="6"/>
  <c r="M177" i="3"/>
  <c r="B174" i="3"/>
  <c r="C174" i="3" s="1"/>
  <c r="H175" i="3"/>
  <c r="A175" i="3"/>
  <c r="F174" i="3" l="1"/>
  <c r="R174" i="3" s="1"/>
  <c r="R175" i="6"/>
  <c r="B176" i="6"/>
  <c r="C175" i="6"/>
  <c r="F176" i="6" s="1"/>
  <c r="R176" i="6" s="1"/>
  <c r="F175" i="9"/>
  <c r="R174" i="9"/>
  <c r="C175" i="9"/>
  <c r="A177" i="9"/>
  <c r="B176" i="9"/>
  <c r="H179" i="9"/>
  <c r="M179" i="9"/>
  <c r="A179" i="6"/>
  <c r="M177" i="6"/>
  <c r="H177" i="6"/>
  <c r="M178" i="3"/>
  <c r="B175" i="3"/>
  <c r="C175" i="3" s="1"/>
  <c r="H176" i="3"/>
  <c r="A176" i="3"/>
  <c r="F175" i="3" l="1"/>
  <c r="R175" i="3" s="1"/>
  <c r="B177" i="6"/>
  <c r="C176" i="6"/>
  <c r="F177" i="6" s="1"/>
  <c r="R177" i="6" s="1"/>
  <c r="F176" i="9"/>
  <c r="R175" i="9"/>
  <c r="C176" i="9"/>
  <c r="A178" i="9"/>
  <c r="B177" i="9"/>
  <c r="M180" i="9"/>
  <c r="H180" i="9"/>
  <c r="M178" i="6"/>
  <c r="H178" i="6"/>
  <c r="A180" i="6"/>
  <c r="M179" i="3"/>
  <c r="H177" i="3"/>
  <c r="B176" i="3"/>
  <c r="C176" i="3" s="1"/>
  <c r="A177" i="3"/>
  <c r="F176" i="3" l="1"/>
  <c r="R176" i="3" s="1"/>
  <c r="B178" i="6"/>
  <c r="C177" i="6"/>
  <c r="F178" i="6" s="1"/>
  <c r="R178" i="6" s="1"/>
  <c r="F177" i="9"/>
  <c r="R176" i="9"/>
  <c r="C177" i="9"/>
  <c r="A179" i="9"/>
  <c r="B178" i="9"/>
  <c r="H181" i="9"/>
  <c r="M181" i="9"/>
  <c r="A181" i="6"/>
  <c r="H179" i="6"/>
  <c r="M179" i="6"/>
  <c r="M180" i="3"/>
  <c r="B177" i="3"/>
  <c r="C177" i="3" s="1"/>
  <c r="H178" i="3"/>
  <c r="A178" i="3"/>
  <c r="F177" i="3" l="1"/>
  <c r="R177" i="3" s="1"/>
  <c r="B179" i="6"/>
  <c r="C178" i="6"/>
  <c r="F179" i="6" s="1"/>
  <c r="R179" i="6" s="1"/>
  <c r="F178" i="9"/>
  <c r="R177" i="9"/>
  <c r="C178" i="9"/>
  <c r="B179" i="9"/>
  <c r="A180" i="9"/>
  <c r="M182" i="9"/>
  <c r="H182" i="9"/>
  <c r="H180" i="6"/>
  <c r="M180" i="6"/>
  <c r="A182" i="6"/>
  <c r="M181" i="3"/>
  <c r="H179" i="3"/>
  <c r="B178" i="3"/>
  <c r="C178" i="3" s="1"/>
  <c r="A179" i="3"/>
  <c r="F178" i="3" l="1"/>
  <c r="R178" i="3" s="1"/>
  <c r="B180" i="6"/>
  <c r="C179" i="6"/>
  <c r="F180" i="6" s="1"/>
  <c r="F179" i="9"/>
  <c r="R178" i="9"/>
  <c r="C179" i="9"/>
  <c r="B180" i="9"/>
  <c r="A181" i="9"/>
  <c r="H183" i="9"/>
  <c r="M183" i="9"/>
  <c r="M181" i="6"/>
  <c r="A183" i="6"/>
  <c r="H181" i="6"/>
  <c r="M182" i="3"/>
  <c r="B179" i="3"/>
  <c r="C179" i="3" s="1"/>
  <c r="H180" i="3"/>
  <c r="A180" i="3"/>
  <c r="F179" i="3" l="1"/>
  <c r="R179" i="3" s="1"/>
  <c r="R180" i="6"/>
  <c r="B181" i="6"/>
  <c r="C180" i="6"/>
  <c r="F181" i="6" s="1"/>
  <c r="F180" i="9"/>
  <c r="R179" i="9"/>
  <c r="C180" i="9"/>
  <c r="A182" i="9"/>
  <c r="B181" i="9"/>
  <c r="H184" i="9"/>
  <c r="M184" i="9"/>
  <c r="A184" i="6"/>
  <c r="M182" i="6"/>
  <c r="H182" i="6"/>
  <c r="M183" i="3"/>
  <c r="H181" i="3"/>
  <c r="B180" i="3"/>
  <c r="C180" i="3" s="1"/>
  <c r="A181" i="3"/>
  <c r="F180" i="3" l="1"/>
  <c r="R180" i="3" s="1"/>
  <c r="R181" i="6"/>
  <c r="B182" i="6"/>
  <c r="C181" i="6"/>
  <c r="F182" i="6" s="1"/>
  <c r="F181" i="9"/>
  <c r="R180" i="9"/>
  <c r="C181" i="9"/>
  <c r="B182" i="9"/>
  <c r="A183" i="9"/>
  <c r="H185" i="9"/>
  <c r="M185" i="9"/>
  <c r="M183" i="6"/>
  <c r="A185" i="6"/>
  <c r="H183" i="6"/>
  <c r="M184" i="3"/>
  <c r="B181" i="3"/>
  <c r="C181" i="3" s="1"/>
  <c r="H182" i="3"/>
  <c r="A182" i="3"/>
  <c r="F181" i="3" l="1"/>
  <c r="R181" i="3" s="1"/>
  <c r="X2" i="6"/>
  <c r="R182" i="6"/>
  <c r="B183" i="6"/>
  <c r="C182" i="6"/>
  <c r="F183" i="6" s="1"/>
  <c r="F182" i="9"/>
  <c r="R182" i="9" s="1"/>
  <c r="R181" i="9"/>
  <c r="X2" i="9"/>
  <c r="C182" i="9"/>
  <c r="A184" i="9"/>
  <c r="B183" i="9"/>
  <c r="M186" i="9"/>
  <c r="H186" i="9"/>
  <c r="M184" i="6"/>
  <c r="H184" i="6"/>
  <c r="A186" i="6"/>
  <c r="M185" i="3"/>
  <c r="B182" i="3"/>
  <c r="C182" i="3" s="1"/>
  <c r="H183" i="3"/>
  <c r="A183" i="3"/>
  <c r="G33" i="6" l="1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4" i="6"/>
  <c r="G93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F182" i="3"/>
  <c r="R182" i="3" s="1"/>
  <c r="G183" i="6"/>
  <c r="R183" i="6"/>
  <c r="B184" i="6"/>
  <c r="C183" i="6"/>
  <c r="F184" i="6" s="1"/>
  <c r="F183" i="9"/>
  <c r="G183" i="9" s="1"/>
  <c r="C183" i="9"/>
  <c r="B184" i="9"/>
  <c r="A185" i="9"/>
  <c r="H187" i="9"/>
  <c r="M187" i="9"/>
  <c r="H185" i="6"/>
  <c r="A187" i="6"/>
  <c r="M185" i="6"/>
  <c r="M186" i="3"/>
  <c r="H184" i="3"/>
  <c r="B183" i="3"/>
  <c r="C183" i="3" s="1"/>
  <c r="A184" i="3"/>
  <c r="F183" i="3" l="1"/>
  <c r="R183" i="3" s="1"/>
  <c r="R184" i="6"/>
  <c r="G184" i="6"/>
  <c r="B185" i="6"/>
  <c r="C184" i="6"/>
  <c r="F185" i="6" s="1"/>
  <c r="R183" i="9"/>
  <c r="F184" i="9"/>
  <c r="G184" i="9" s="1"/>
  <c r="C184" i="9"/>
  <c r="B185" i="9"/>
  <c r="A186" i="9"/>
  <c r="M188" i="9"/>
  <c r="H188" i="9"/>
  <c r="H186" i="6"/>
  <c r="A188" i="6"/>
  <c r="M186" i="6"/>
  <c r="M187" i="3"/>
  <c r="B184" i="3"/>
  <c r="C184" i="3" s="1"/>
  <c r="H185" i="3"/>
  <c r="A185" i="3"/>
  <c r="F184" i="3" l="1"/>
  <c r="R184" i="3" s="1"/>
  <c r="G185" i="6"/>
  <c r="R185" i="6"/>
  <c r="C185" i="6"/>
  <c r="F186" i="6" s="1"/>
  <c r="B186" i="6"/>
  <c r="R184" i="9"/>
  <c r="F185" i="9"/>
  <c r="R185" i="9" s="1"/>
  <c r="C185" i="9"/>
  <c r="B186" i="9"/>
  <c r="A187" i="9"/>
  <c r="H189" i="9"/>
  <c r="M189" i="9"/>
  <c r="H187" i="6"/>
  <c r="M187" i="6"/>
  <c r="A189" i="6"/>
  <c r="M188" i="3"/>
  <c r="B185" i="3"/>
  <c r="C185" i="3" s="1"/>
  <c r="H186" i="3"/>
  <c r="A186" i="3"/>
  <c r="F185" i="3" l="1"/>
  <c r="R185" i="3" s="1"/>
  <c r="R186" i="6"/>
  <c r="G186" i="6"/>
  <c r="C186" i="6"/>
  <c r="F187" i="6" s="1"/>
  <c r="B187" i="6"/>
  <c r="G185" i="9"/>
  <c r="F186" i="9"/>
  <c r="R186" i="9" s="1"/>
  <c r="C186" i="9"/>
  <c r="A188" i="9"/>
  <c r="B187" i="9"/>
  <c r="M190" i="9"/>
  <c r="H190" i="9"/>
  <c r="H188" i="6"/>
  <c r="A190" i="6"/>
  <c r="M188" i="6"/>
  <c r="M189" i="3"/>
  <c r="H187" i="3"/>
  <c r="B186" i="3"/>
  <c r="C186" i="3" s="1"/>
  <c r="A187" i="3"/>
  <c r="F186" i="3" l="1"/>
  <c r="R186" i="3" s="1"/>
  <c r="R187" i="6"/>
  <c r="G187" i="6"/>
  <c r="B188" i="6"/>
  <c r="C187" i="6"/>
  <c r="F188" i="6" s="1"/>
  <c r="G186" i="9"/>
  <c r="F187" i="9"/>
  <c r="G187" i="9" s="1"/>
  <c r="C187" i="9"/>
  <c r="B188" i="9"/>
  <c r="A189" i="9"/>
  <c r="H191" i="9"/>
  <c r="M191" i="9"/>
  <c r="A191" i="6"/>
  <c r="M189" i="6"/>
  <c r="H189" i="6"/>
  <c r="M190" i="3"/>
  <c r="B187" i="3"/>
  <c r="C187" i="3" s="1"/>
  <c r="H188" i="3"/>
  <c r="A188" i="3"/>
  <c r="F187" i="3" l="1"/>
  <c r="R187" i="3" s="1"/>
  <c r="R188" i="6"/>
  <c r="G188" i="6"/>
  <c r="B189" i="6"/>
  <c r="C188" i="6"/>
  <c r="F189" i="6" s="1"/>
  <c r="R187" i="9"/>
  <c r="F188" i="9"/>
  <c r="R188" i="9" s="1"/>
  <c r="C188" i="9"/>
  <c r="B189" i="9"/>
  <c r="A190" i="9"/>
  <c r="M192" i="9"/>
  <c r="H192" i="9"/>
  <c r="M190" i="6"/>
  <c r="A192" i="6"/>
  <c r="H190" i="6"/>
  <c r="M191" i="3"/>
  <c r="H189" i="3"/>
  <c r="B188" i="3"/>
  <c r="C188" i="3" s="1"/>
  <c r="A189" i="3"/>
  <c r="F188" i="3" l="1"/>
  <c r="R188" i="3" s="1"/>
  <c r="R189" i="6"/>
  <c r="G189" i="6"/>
  <c r="B190" i="6"/>
  <c r="C189" i="6"/>
  <c r="F190" i="6" s="1"/>
  <c r="R190" i="6" s="1"/>
  <c r="G188" i="9"/>
  <c r="F189" i="9"/>
  <c r="R189" i="9" s="1"/>
  <c r="C189" i="9"/>
  <c r="A191" i="9"/>
  <c r="B190" i="9"/>
  <c r="H193" i="9"/>
  <c r="M193" i="9"/>
  <c r="A193" i="6"/>
  <c r="H191" i="6"/>
  <c r="M191" i="6"/>
  <c r="M192" i="3"/>
  <c r="B189" i="3"/>
  <c r="C189" i="3" s="1"/>
  <c r="H190" i="3"/>
  <c r="A190" i="3"/>
  <c r="F189" i="3" l="1"/>
  <c r="R189" i="3" s="1"/>
  <c r="F190" i="3"/>
  <c r="R190" i="3" s="1"/>
  <c r="G190" i="6"/>
  <c r="B191" i="6"/>
  <c r="C190" i="6"/>
  <c r="F191" i="6" s="1"/>
  <c r="G189" i="9"/>
  <c r="F190" i="9"/>
  <c r="G190" i="9" s="1"/>
  <c r="C190" i="9"/>
  <c r="B191" i="9"/>
  <c r="A192" i="9"/>
  <c r="M194" i="9"/>
  <c r="H194" i="9"/>
  <c r="M192" i="6"/>
  <c r="H192" i="6"/>
  <c r="A194" i="6"/>
  <c r="M193" i="3"/>
  <c r="H191" i="3"/>
  <c r="B190" i="3"/>
  <c r="C190" i="3" s="1"/>
  <c r="F191" i="3" s="1"/>
  <c r="A191" i="3"/>
  <c r="G191" i="6" l="1"/>
  <c r="R191" i="6"/>
  <c r="B192" i="6"/>
  <c r="C191" i="6"/>
  <c r="F192" i="6" s="1"/>
  <c r="R190" i="9"/>
  <c r="F191" i="9"/>
  <c r="R191" i="9" s="1"/>
  <c r="C191" i="9"/>
  <c r="A193" i="9"/>
  <c r="B192" i="9"/>
  <c r="H195" i="9"/>
  <c r="M195" i="9"/>
  <c r="H193" i="6"/>
  <c r="A195" i="6"/>
  <c r="M193" i="6"/>
  <c r="M194" i="3"/>
  <c r="B191" i="3"/>
  <c r="C191" i="3" s="1"/>
  <c r="F192" i="3" s="1"/>
  <c r="R191" i="3"/>
  <c r="H192" i="3"/>
  <c r="A192" i="3"/>
  <c r="R192" i="6" l="1"/>
  <c r="G192" i="6"/>
  <c r="B193" i="6"/>
  <c r="C192" i="6"/>
  <c r="F193" i="6" s="1"/>
  <c r="G191" i="9"/>
  <c r="F192" i="9"/>
  <c r="R192" i="9" s="1"/>
  <c r="C192" i="9"/>
  <c r="B193" i="9"/>
  <c r="A194" i="9"/>
  <c r="H196" i="9"/>
  <c r="M196" i="9"/>
  <c r="A196" i="6"/>
  <c r="H194" i="6"/>
  <c r="M194" i="6"/>
  <c r="M195" i="3"/>
  <c r="H193" i="3"/>
  <c r="B192" i="3"/>
  <c r="C192" i="3" s="1"/>
  <c r="F193" i="3" s="1"/>
  <c r="R192" i="3"/>
  <c r="A193" i="3"/>
  <c r="G193" i="6" l="1"/>
  <c r="R193" i="6"/>
  <c r="B194" i="6"/>
  <c r="C193" i="6"/>
  <c r="F194" i="6" s="1"/>
  <c r="G192" i="9"/>
  <c r="F193" i="9"/>
  <c r="R193" i="9" s="1"/>
  <c r="C193" i="9"/>
  <c r="A195" i="9"/>
  <c r="B194" i="9"/>
  <c r="M197" i="9"/>
  <c r="H197" i="9"/>
  <c r="A197" i="6"/>
  <c r="M195" i="6"/>
  <c r="H195" i="6"/>
  <c r="M196" i="3"/>
  <c r="R193" i="3"/>
  <c r="B193" i="3"/>
  <c r="C193" i="3" s="1"/>
  <c r="F194" i="3" s="1"/>
  <c r="H194" i="3"/>
  <c r="A194" i="3"/>
  <c r="G194" i="6" l="1"/>
  <c r="R194" i="6"/>
  <c r="B195" i="6"/>
  <c r="C194" i="6"/>
  <c r="F195" i="6" s="1"/>
  <c r="G193" i="9"/>
  <c r="F194" i="9"/>
  <c r="G194" i="9" s="1"/>
  <c r="C194" i="9"/>
  <c r="B195" i="9"/>
  <c r="A196" i="9"/>
  <c r="M198" i="9"/>
  <c r="H198" i="9"/>
  <c r="H196" i="6"/>
  <c r="M196" i="6"/>
  <c r="A198" i="6"/>
  <c r="M197" i="3"/>
  <c r="H195" i="3"/>
  <c r="R194" i="3"/>
  <c r="B194" i="3"/>
  <c r="C194" i="3" s="1"/>
  <c r="F195" i="3" s="1"/>
  <c r="A195" i="3"/>
  <c r="R195" i="6" l="1"/>
  <c r="G195" i="6"/>
  <c r="B196" i="6"/>
  <c r="C195" i="6"/>
  <c r="F196" i="6" s="1"/>
  <c r="R194" i="9"/>
  <c r="F195" i="9"/>
  <c r="G195" i="9" s="1"/>
  <c r="C195" i="9"/>
  <c r="B196" i="9"/>
  <c r="A197" i="9"/>
  <c r="H199" i="9"/>
  <c r="M199" i="9"/>
  <c r="M197" i="6"/>
  <c r="A199" i="6"/>
  <c r="H197" i="6"/>
  <c r="M198" i="3"/>
  <c r="R195" i="3"/>
  <c r="B195" i="3"/>
  <c r="C195" i="3" s="1"/>
  <c r="F196" i="3" s="1"/>
  <c r="H196" i="3"/>
  <c r="A196" i="3"/>
  <c r="R196" i="6" l="1"/>
  <c r="G196" i="6"/>
  <c r="B197" i="6"/>
  <c r="C196" i="6"/>
  <c r="F197" i="6" s="1"/>
  <c r="R195" i="9"/>
  <c r="F196" i="9"/>
  <c r="R196" i="9" s="1"/>
  <c r="C196" i="9"/>
  <c r="A198" i="9"/>
  <c r="B197" i="9"/>
  <c r="M200" i="9"/>
  <c r="H200" i="9"/>
  <c r="H198" i="6"/>
  <c r="A200" i="6"/>
  <c r="M198" i="6"/>
  <c r="M199" i="3"/>
  <c r="B196" i="3"/>
  <c r="C196" i="3" s="1"/>
  <c r="F197" i="3" s="1"/>
  <c r="R196" i="3"/>
  <c r="H197" i="3"/>
  <c r="A197" i="3"/>
  <c r="R197" i="6" l="1"/>
  <c r="G197" i="6"/>
  <c r="B198" i="6"/>
  <c r="C197" i="6"/>
  <c r="F198" i="6" s="1"/>
  <c r="G196" i="9"/>
  <c r="F197" i="9"/>
  <c r="R197" i="9" s="1"/>
  <c r="C197" i="9"/>
  <c r="A199" i="9"/>
  <c r="B198" i="9"/>
  <c r="H201" i="9"/>
  <c r="M201" i="9"/>
  <c r="M199" i="6"/>
  <c r="A201" i="6"/>
  <c r="H199" i="6"/>
  <c r="M200" i="3"/>
  <c r="B197" i="3"/>
  <c r="C197" i="3" s="1"/>
  <c r="F198" i="3" s="1"/>
  <c r="H198" i="3"/>
  <c r="R197" i="3"/>
  <c r="A198" i="3"/>
  <c r="G198" i="6" l="1"/>
  <c r="R198" i="6"/>
  <c r="B199" i="6"/>
  <c r="C198" i="6"/>
  <c r="F199" i="6" s="1"/>
  <c r="G197" i="9"/>
  <c r="F198" i="9"/>
  <c r="G198" i="9" s="1"/>
  <c r="C198" i="9"/>
  <c r="B199" i="9"/>
  <c r="A200" i="9"/>
  <c r="H202" i="9"/>
  <c r="M202" i="9"/>
  <c r="A202" i="6"/>
  <c r="H200" i="6"/>
  <c r="M200" i="6"/>
  <c r="M201" i="3"/>
  <c r="H199" i="3"/>
  <c r="B198" i="3"/>
  <c r="C198" i="3" s="1"/>
  <c r="F199" i="3" s="1"/>
  <c r="R198" i="3"/>
  <c r="A199" i="3"/>
  <c r="G199" i="6" l="1"/>
  <c r="R199" i="6"/>
  <c r="B200" i="6"/>
  <c r="C199" i="6"/>
  <c r="F200" i="6" s="1"/>
  <c r="R198" i="9"/>
  <c r="F199" i="9"/>
  <c r="G199" i="9" s="1"/>
  <c r="C199" i="9"/>
  <c r="B200" i="9"/>
  <c r="A201" i="9"/>
  <c r="M203" i="9"/>
  <c r="H203" i="9"/>
  <c r="H201" i="6"/>
  <c r="M201" i="6"/>
  <c r="A203" i="6"/>
  <c r="M202" i="3"/>
  <c r="R199" i="3"/>
  <c r="B199" i="3"/>
  <c r="C199" i="3" s="1"/>
  <c r="F200" i="3" s="1"/>
  <c r="H200" i="3"/>
  <c r="A200" i="3"/>
  <c r="R200" i="6" l="1"/>
  <c r="G200" i="6"/>
  <c r="B201" i="6"/>
  <c r="C200" i="6"/>
  <c r="F201" i="6" s="1"/>
  <c r="R199" i="9"/>
  <c r="F200" i="9"/>
  <c r="R200" i="9" s="1"/>
  <c r="C200" i="9"/>
  <c r="B201" i="9"/>
  <c r="A202" i="9"/>
  <c r="M204" i="9"/>
  <c r="H204" i="9"/>
  <c r="A204" i="6"/>
  <c r="M202" i="6"/>
  <c r="H202" i="6"/>
  <c r="M203" i="3"/>
  <c r="H201" i="3"/>
  <c r="R200" i="3"/>
  <c r="B200" i="3"/>
  <c r="C200" i="3" s="1"/>
  <c r="F201" i="3" s="1"/>
  <c r="A201" i="3"/>
  <c r="G201" i="6" l="1"/>
  <c r="R201" i="6"/>
  <c r="B202" i="6"/>
  <c r="C201" i="6"/>
  <c r="F202" i="6" s="1"/>
  <c r="R202" i="6" s="1"/>
  <c r="G200" i="9"/>
  <c r="F201" i="9"/>
  <c r="G201" i="9" s="1"/>
  <c r="C201" i="9"/>
  <c r="A203" i="9"/>
  <c r="B202" i="9"/>
  <c r="H205" i="9"/>
  <c r="M205" i="9"/>
  <c r="H203" i="6"/>
  <c r="M203" i="6"/>
  <c r="A205" i="6"/>
  <c r="M204" i="3"/>
  <c r="R201" i="3"/>
  <c r="B201" i="3"/>
  <c r="C201" i="3" s="1"/>
  <c r="F202" i="3" s="1"/>
  <c r="H202" i="3"/>
  <c r="A202" i="3"/>
  <c r="G202" i="6" l="1"/>
  <c r="B203" i="6"/>
  <c r="C202" i="6"/>
  <c r="F203" i="6" s="1"/>
  <c r="R203" i="6" s="1"/>
  <c r="R201" i="9"/>
  <c r="F202" i="9"/>
  <c r="R202" i="9" s="1"/>
  <c r="C202" i="9"/>
  <c r="A204" i="9"/>
  <c r="B203" i="9"/>
  <c r="M206" i="9"/>
  <c r="H206" i="9"/>
  <c r="M204" i="6"/>
  <c r="A206" i="6"/>
  <c r="H204" i="6"/>
  <c r="M205" i="3"/>
  <c r="H203" i="3"/>
  <c r="R202" i="3"/>
  <c r="B202" i="3"/>
  <c r="C202" i="3" s="1"/>
  <c r="F203" i="3" s="1"/>
  <c r="A203" i="3"/>
  <c r="G203" i="6" l="1"/>
  <c r="B204" i="6"/>
  <c r="C203" i="6"/>
  <c r="F204" i="6" s="1"/>
  <c r="G204" i="6" s="1"/>
  <c r="G202" i="9"/>
  <c r="F203" i="9"/>
  <c r="R203" i="9" s="1"/>
  <c r="C203" i="9"/>
  <c r="B204" i="9"/>
  <c r="A205" i="9"/>
  <c r="M207" i="9"/>
  <c r="H207" i="9"/>
  <c r="H205" i="6"/>
  <c r="A207" i="6"/>
  <c r="M205" i="6"/>
  <c r="M206" i="3"/>
  <c r="R203" i="3"/>
  <c r="B203" i="3"/>
  <c r="C203" i="3" s="1"/>
  <c r="F204" i="3" s="1"/>
  <c r="H204" i="3"/>
  <c r="A204" i="3"/>
  <c r="R204" i="6" l="1"/>
  <c r="B205" i="6"/>
  <c r="C204" i="6"/>
  <c r="F205" i="6" s="1"/>
  <c r="R205" i="6" s="1"/>
  <c r="G203" i="9"/>
  <c r="F204" i="9"/>
  <c r="R204" i="9" s="1"/>
  <c r="C204" i="9"/>
  <c r="B205" i="9"/>
  <c r="A206" i="9"/>
  <c r="H208" i="9"/>
  <c r="M208" i="9"/>
  <c r="A208" i="6"/>
  <c r="H206" i="6"/>
  <c r="M206" i="6"/>
  <c r="M207" i="3"/>
  <c r="H205" i="3"/>
  <c r="R204" i="3"/>
  <c r="B204" i="3"/>
  <c r="C204" i="3" s="1"/>
  <c r="F205" i="3" s="1"/>
  <c r="A205" i="3"/>
  <c r="G205" i="6" l="1"/>
  <c r="B206" i="6"/>
  <c r="C205" i="6"/>
  <c r="F206" i="6" s="1"/>
  <c r="G206" i="6" s="1"/>
  <c r="G204" i="9"/>
  <c r="F205" i="9"/>
  <c r="R205" i="9" s="1"/>
  <c r="C205" i="9"/>
  <c r="A207" i="9"/>
  <c r="B206" i="9"/>
  <c r="M209" i="9"/>
  <c r="H209" i="9"/>
  <c r="H207" i="6"/>
  <c r="A209" i="6"/>
  <c r="M207" i="6"/>
  <c r="M208" i="3"/>
  <c r="R205" i="3"/>
  <c r="B205" i="3"/>
  <c r="C205" i="3" s="1"/>
  <c r="F206" i="3" s="1"/>
  <c r="H206" i="3"/>
  <c r="A206" i="3"/>
  <c r="R206" i="6" l="1"/>
  <c r="B207" i="6"/>
  <c r="C206" i="6"/>
  <c r="F207" i="6" s="1"/>
  <c r="R207" i="6" s="1"/>
  <c r="G205" i="9"/>
  <c r="F206" i="9"/>
  <c r="G206" i="9" s="1"/>
  <c r="C206" i="9"/>
  <c r="B207" i="9"/>
  <c r="A208" i="9"/>
  <c r="H210" i="9"/>
  <c r="M210" i="9"/>
  <c r="M208" i="6"/>
  <c r="H208" i="6"/>
  <c r="A210" i="6"/>
  <c r="M209" i="3"/>
  <c r="B206" i="3"/>
  <c r="C206" i="3" s="1"/>
  <c r="F207" i="3" s="1"/>
  <c r="R206" i="3"/>
  <c r="H207" i="3"/>
  <c r="A207" i="3"/>
  <c r="G207" i="6" l="1"/>
  <c r="B208" i="6"/>
  <c r="C207" i="6"/>
  <c r="F208" i="6" s="1"/>
  <c r="R208" i="6" s="1"/>
  <c r="R206" i="9"/>
  <c r="F207" i="9"/>
  <c r="G207" i="9" s="1"/>
  <c r="C207" i="9"/>
  <c r="B208" i="9"/>
  <c r="A209" i="9"/>
  <c r="M211" i="9"/>
  <c r="H211" i="9"/>
  <c r="H209" i="6"/>
  <c r="M209" i="6"/>
  <c r="A211" i="6"/>
  <c r="M210" i="3"/>
  <c r="H208" i="3"/>
  <c r="B207" i="3"/>
  <c r="C207" i="3" s="1"/>
  <c r="F208" i="3" s="1"/>
  <c r="R207" i="3"/>
  <c r="A208" i="3"/>
  <c r="G208" i="6" l="1"/>
  <c r="B209" i="6"/>
  <c r="C208" i="6"/>
  <c r="F209" i="6" s="1"/>
  <c r="G209" i="6" s="1"/>
  <c r="R207" i="9"/>
  <c r="F208" i="9"/>
  <c r="R208" i="9" s="1"/>
  <c r="C208" i="9"/>
  <c r="B209" i="9"/>
  <c r="A210" i="9"/>
  <c r="H212" i="9"/>
  <c r="M212" i="9"/>
  <c r="M210" i="6"/>
  <c r="H210" i="6"/>
  <c r="A212" i="6"/>
  <c r="M211" i="3"/>
  <c r="R208" i="3"/>
  <c r="B208" i="3"/>
  <c r="C208" i="3" s="1"/>
  <c r="F209" i="3" s="1"/>
  <c r="H209" i="3"/>
  <c r="A209" i="3"/>
  <c r="R209" i="6" l="1"/>
  <c r="B210" i="6"/>
  <c r="C209" i="6"/>
  <c r="F210" i="6" s="1"/>
  <c r="R210" i="6" s="1"/>
  <c r="G208" i="9"/>
  <c r="F209" i="9"/>
  <c r="R209" i="9" s="1"/>
  <c r="C209" i="9"/>
  <c r="B210" i="9"/>
  <c r="A211" i="9"/>
  <c r="M213" i="9"/>
  <c r="H213" i="9"/>
  <c r="A213" i="6"/>
  <c r="H211" i="6"/>
  <c r="M211" i="6"/>
  <c r="M212" i="3"/>
  <c r="H210" i="3"/>
  <c r="R209" i="3"/>
  <c r="B209" i="3"/>
  <c r="C209" i="3" s="1"/>
  <c r="F210" i="3" s="1"/>
  <c r="A210" i="3"/>
  <c r="G210" i="6" l="1"/>
  <c r="B211" i="6"/>
  <c r="C210" i="6"/>
  <c r="F211" i="6" s="1"/>
  <c r="R211" i="6" s="1"/>
  <c r="G209" i="9"/>
  <c r="F210" i="9"/>
  <c r="G210" i="9" s="1"/>
  <c r="C210" i="9"/>
  <c r="A212" i="9"/>
  <c r="B211" i="9"/>
  <c r="H214" i="9"/>
  <c r="M214" i="9"/>
  <c r="H212" i="6"/>
  <c r="M212" i="6"/>
  <c r="A214" i="6"/>
  <c r="M213" i="3"/>
  <c r="R210" i="3"/>
  <c r="B210" i="3"/>
  <c r="C210" i="3" s="1"/>
  <c r="F211" i="3" s="1"/>
  <c r="H211" i="3"/>
  <c r="A211" i="3"/>
  <c r="G211" i="6" l="1"/>
  <c r="B212" i="6"/>
  <c r="C211" i="6"/>
  <c r="F212" i="6" s="1"/>
  <c r="R212" i="6" s="1"/>
  <c r="R210" i="9"/>
  <c r="F211" i="9"/>
  <c r="G211" i="9" s="1"/>
  <c r="C211" i="9"/>
  <c r="A213" i="9"/>
  <c r="B212" i="9"/>
  <c r="H215" i="9"/>
  <c r="M215" i="9"/>
  <c r="M213" i="6"/>
  <c r="A215" i="6"/>
  <c r="H213" i="6"/>
  <c r="M214" i="3"/>
  <c r="R211" i="3"/>
  <c r="B211" i="3"/>
  <c r="C211" i="3" s="1"/>
  <c r="F212" i="3" s="1"/>
  <c r="H212" i="3"/>
  <c r="A212" i="3"/>
  <c r="G212" i="6" l="1"/>
  <c r="B213" i="6"/>
  <c r="C212" i="6"/>
  <c r="F213" i="6" s="1"/>
  <c r="R213" i="6" s="1"/>
  <c r="R211" i="9"/>
  <c r="F212" i="9"/>
  <c r="G212" i="9" s="1"/>
  <c r="C212" i="9"/>
  <c r="A214" i="9"/>
  <c r="B213" i="9"/>
  <c r="M216" i="9"/>
  <c r="H216" i="9"/>
  <c r="M214" i="6"/>
  <c r="A216" i="6"/>
  <c r="H214" i="6"/>
  <c r="M215" i="3"/>
  <c r="H213" i="3"/>
  <c r="R212" i="3"/>
  <c r="B212" i="3"/>
  <c r="C212" i="3" s="1"/>
  <c r="F213" i="3" s="1"/>
  <c r="A213" i="3"/>
  <c r="B214" i="6" l="1"/>
  <c r="C213" i="6"/>
  <c r="F214" i="6" s="1"/>
  <c r="G213" i="6"/>
  <c r="R212" i="9"/>
  <c r="F213" i="9"/>
  <c r="R213" i="9" s="1"/>
  <c r="C213" i="9"/>
  <c r="A215" i="9"/>
  <c r="B214" i="9"/>
  <c r="H217" i="9"/>
  <c r="M217" i="9"/>
  <c r="H215" i="6"/>
  <c r="A217" i="6"/>
  <c r="M215" i="6"/>
  <c r="M216" i="3"/>
  <c r="R213" i="3"/>
  <c r="B213" i="3"/>
  <c r="C213" i="3" s="1"/>
  <c r="F214" i="3" s="1"/>
  <c r="H214" i="3"/>
  <c r="A214" i="3"/>
  <c r="R214" i="6" l="1"/>
  <c r="G214" i="6"/>
  <c r="B215" i="6"/>
  <c r="C214" i="6"/>
  <c r="F215" i="6" s="1"/>
  <c r="G213" i="9"/>
  <c r="F214" i="9"/>
  <c r="R214" i="9" s="1"/>
  <c r="C214" i="9"/>
  <c r="B215" i="9"/>
  <c r="A216" i="9"/>
  <c r="H218" i="9"/>
  <c r="M218" i="9"/>
  <c r="M216" i="6"/>
  <c r="A218" i="6"/>
  <c r="H216" i="6"/>
  <c r="M217" i="3"/>
  <c r="B214" i="3"/>
  <c r="C214" i="3" s="1"/>
  <c r="F215" i="3" s="1"/>
  <c r="R214" i="3"/>
  <c r="H215" i="3"/>
  <c r="A215" i="3"/>
  <c r="B216" i="6" l="1"/>
  <c r="C215" i="6"/>
  <c r="F216" i="6" s="1"/>
  <c r="R215" i="6"/>
  <c r="G215" i="6"/>
  <c r="G214" i="9"/>
  <c r="F215" i="9"/>
  <c r="R215" i="9" s="1"/>
  <c r="C215" i="9"/>
  <c r="A217" i="9"/>
  <c r="B216" i="9"/>
  <c r="M219" i="9"/>
  <c r="H219" i="9"/>
  <c r="A219" i="6"/>
  <c r="H217" i="6"/>
  <c r="M217" i="6"/>
  <c r="M218" i="3"/>
  <c r="H216" i="3"/>
  <c r="B215" i="3"/>
  <c r="C215" i="3" s="1"/>
  <c r="F216" i="3" s="1"/>
  <c r="R215" i="3"/>
  <c r="A216" i="3"/>
  <c r="B217" i="6" l="1"/>
  <c r="C216" i="6"/>
  <c r="F217" i="6" s="1"/>
  <c r="R217" i="6" s="1"/>
  <c r="G216" i="6"/>
  <c r="R216" i="6"/>
  <c r="G215" i="9"/>
  <c r="F216" i="9"/>
  <c r="R216" i="9" s="1"/>
  <c r="C216" i="9"/>
  <c r="B217" i="9"/>
  <c r="A218" i="9"/>
  <c r="H220" i="9"/>
  <c r="M220" i="9"/>
  <c r="M218" i="6"/>
  <c r="H218" i="6"/>
  <c r="A220" i="6"/>
  <c r="M219" i="3"/>
  <c r="R216" i="3"/>
  <c r="B216" i="3"/>
  <c r="C216" i="3" s="1"/>
  <c r="F217" i="3" s="1"/>
  <c r="H217" i="3"/>
  <c r="A217" i="3"/>
  <c r="G217" i="6" l="1"/>
  <c r="B218" i="6"/>
  <c r="C217" i="6"/>
  <c r="F218" i="6" s="1"/>
  <c r="G216" i="9"/>
  <c r="F217" i="9"/>
  <c r="R217" i="9" s="1"/>
  <c r="C217" i="9"/>
  <c r="A219" i="9"/>
  <c r="B218" i="9"/>
  <c r="M221" i="9"/>
  <c r="H221" i="9"/>
  <c r="A221" i="6"/>
  <c r="H219" i="6"/>
  <c r="M219" i="6"/>
  <c r="M220" i="3"/>
  <c r="H218" i="3"/>
  <c r="R217" i="3"/>
  <c r="B217" i="3"/>
  <c r="C217" i="3" s="1"/>
  <c r="F218" i="3" s="1"/>
  <c r="A218" i="3"/>
  <c r="R218" i="6" l="1"/>
  <c r="G218" i="6"/>
  <c r="B219" i="6"/>
  <c r="C218" i="6"/>
  <c r="F219" i="6" s="1"/>
  <c r="G217" i="9"/>
  <c r="F218" i="9"/>
  <c r="R218" i="9" s="1"/>
  <c r="C218" i="9"/>
  <c r="B219" i="9"/>
  <c r="A220" i="9"/>
  <c r="H222" i="9"/>
  <c r="M222" i="9"/>
  <c r="H220" i="6"/>
  <c r="M220" i="6"/>
  <c r="A222" i="6"/>
  <c r="M221" i="3"/>
  <c r="R218" i="3"/>
  <c r="B218" i="3"/>
  <c r="C218" i="3" s="1"/>
  <c r="F219" i="3" s="1"/>
  <c r="H219" i="3"/>
  <c r="A219" i="3"/>
  <c r="R219" i="6" l="1"/>
  <c r="G219" i="6"/>
  <c r="B220" i="6"/>
  <c r="C219" i="6"/>
  <c r="F220" i="6" s="1"/>
  <c r="G218" i="9"/>
  <c r="F219" i="9"/>
  <c r="R219" i="9" s="1"/>
  <c r="C219" i="9"/>
  <c r="A221" i="9"/>
  <c r="B220" i="9"/>
  <c r="M223" i="9"/>
  <c r="H223" i="9"/>
  <c r="M221" i="6"/>
  <c r="A223" i="6"/>
  <c r="H221" i="6"/>
  <c r="M222" i="3"/>
  <c r="R219" i="3"/>
  <c r="B219" i="3"/>
  <c r="C219" i="3" s="1"/>
  <c r="F220" i="3" s="1"/>
  <c r="H220" i="3"/>
  <c r="A220" i="3"/>
  <c r="G220" i="6" l="1"/>
  <c r="R220" i="6"/>
  <c r="B221" i="6"/>
  <c r="C220" i="6"/>
  <c r="F221" i="6" s="1"/>
  <c r="G219" i="9"/>
  <c r="F220" i="9"/>
  <c r="R220" i="9" s="1"/>
  <c r="C220" i="9"/>
  <c r="A222" i="9"/>
  <c r="B221" i="9"/>
  <c r="M224" i="9"/>
  <c r="H224" i="9"/>
  <c r="H222" i="6"/>
  <c r="A224" i="6"/>
  <c r="M222" i="6"/>
  <c r="M223" i="3"/>
  <c r="H221" i="3"/>
  <c r="R220" i="3"/>
  <c r="B220" i="3"/>
  <c r="C220" i="3" s="1"/>
  <c r="F221" i="3" s="1"/>
  <c r="A221" i="3"/>
  <c r="G220" i="9" l="1"/>
  <c r="G221" i="6"/>
  <c r="R221" i="6"/>
  <c r="B222" i="6"/>
  <c r="C221" i="6"/>
  <c r="F222" i="6" s="1"/>
  <c r="F221" i="9"/>
  <c r="G221" i="9" s="1"/>
  <c r="C221" i="9"/>
  <c r="A223" i="9"/>
  <c r="B222" i="9"/>
  <c r="H225" i="9"/>
  <c r="M225" i="9"/>
  <c r="A225" i="6"/>
  <c r="H223" i="6"/>
  <c r="M223" i="6"/>
  <c r="M224" i="3"/>
  <c r="R221" i="3"/>
  <c r="B221" i="3"/>
  <c r="C221" i="3" s="1"/>
  <c r="F222" i="3" s="1"/>
  <c r="H222" i="3"/>
  <c r="A222" i="3"/>
  <c r="R222" i="6" l="1"/>
  <c r="G222" i="6"/>
  <c r="B223" i="6"/>
  <c r="C222" i="6"/>
  <c r="F223" i="6" s="1"/>
  <c r="R221" i="9"/>
  <c r="F222" i="9"/>
  <c r="R222" i="9" s="1"/>
  <c r="C222" i="9"/>
  <c r="B223" i="9"/>
  <c r="A224" i="9"/>
  <c r="M226" i="9"/>
  <c r="H226" i="9"/>
  <c r="A226" i="6"/>
  <c r="M224" i="6"/>
  <c r="H224" i="6"/>
  <c r="M225" i="3"/>
  <c r="R222" i="3"/>
  <c r="B222" i="3"/>
  <c r="C222" i="3" s="1"/>
  <c r="F223" i="3" s="1"/>
  <c r="H223" i="3"/>
  <c r="A223" i="3"/>
  <c r="G223" i="6" l="1"/>
  <c r="R223" i="6"/>
  <c r="B224" i="6"/>
  <c r="C223" i="6"/>
  <c r="F224" i="6" s="1"/>
  <c r="G222" i="9"/>
  <c r="F223" i="9"/>
  <c r="G223" i="9" s="1"/>
  <c r="C223" i="9"/>
  <c r="B224" i="9"/>
  <c r="A225" i="9"/>
  <c r="H227" i="9"/>
  <c r="M227" i="9"/>
  <c r="H225" i="6"/>
  <c r="M225" i="6"/>
  <c r="A227" i="6"/>
  <c r="M226" i="3"/>
  <c r="H224" i="3"/>
  <c r="R223" i="3"/>
  <c r="B223" i="3"/>
  <c r="C223" i="3" s="1"/>
  <c r="F224" i="3" s="1"/>
  <c r="A224" i="3"/>
  <c r="G224" i="6" l="1"/>
  <c r="R224" i="6"/>
  <c r="B225" i="6"/>
  <c r="C224" i="6"/>
  <c r="F225" i="6" s="1"/>
  <c r="R223" i="9"/>
  <c r="F224" i="9"/>
  <c r="G224" i="9" s="1"/>
  <c r="C224" i="9"/>
  <c r="B225" i="9"/>
  <c r="A226" i="9"/>
  <c r="M228" i="9"/>
  <c r="H228" i="9"/>
  <c r="M226" i="6"/>
  <c r="A228" i="6"/>
  <c r="H226" i="6"/>
  <c r="M227" i="3"/>
  <c r="R224" i="3"/>
  <c r="B224" i="3"/>
  <c r="C224" i="3" s="1"/>
  <c r="F225" i="3" s="1"/>
  <c r="H225" i="3"/>
  <c r="A225" i="3"/>
  <c r="R225" i="6" l="1"/>
  <c r="G225" i="6"/>
  <c r="B226" i="6"/>
  <c r="C225" i="6"/>
  <c r="F226" i="6" s="1"/>
  <c r="R224" i="9"/>
  <c r="F225" i="9"/>
  <c r="R225" i="9" s="1"/>
  <c r="C225" i="9"/>
  <c r="A227" i="9"/>
  <c r="B226" i="9"/>
  <c r="M229" i="9"/>
  <c r="H229" i="9"/>
  <c r="H227" i="6"/>
  <c r="A229" i="6"/>
  <c r="M227" i="6"/>
  <c r="M228" i="3"/>
  <c r="R225" i="3"/>
  <c r="B225" i="3"/>
  <c r="C225" i="3" s="1"/>
  <c r="F226" i="3" s="1"/>
  <c r="H226" i="3"/>
  <c r="A226" i="3"/>
  <c r="G226" i="6" l="1"/>
  <c r="R226" i="6"/>
  <c r="B227" i="6"/>
  <c r="C226" i="6"/>
  <c r="F227" i="6" s="1"/>
  <c r="R227" i="6" s="1"/>
  <c r="G225" i="9"/>
  <c r="F226" i="9"/>
  <c r="R226" i="9" s="1"/>
  <c r="C226" i="9"/>
  <c r="B227" i="9"/>
  <c r="A228" i="9"/>
  <c r="H230" i="9"/>
  <c r="M230" i="9"/>
  <c r="A230" i="6"/>
  <c r="M228" i="6"/>
  <c r="H228" i="6"/>
  <c r="M229" i="3"/>
  <c r="H227" i="3"/>
  <c r="R226" i="3"/>
  <c r="B226" i="3"/>
  <c r="C226" i="3" s="1"/>
  <c r="F227" i="3" s="1"/>
  <c r="A227" i="3"/>
  <c r="G227" i="6" l="1"/>
  <c r="B228" i="6"/>
  <c r="C227" i="6"/>
  <c r="F228" i="6" s="1"/>
  <c r="G226" i="9"/>
  <c r="F227" i="9"/>
  <c r="R227" i="9" s="1"/>
  <c r="C227" i="9"/>
  <c r="B228" i="9"/>
  <c r="A229" i="9"/>
  <c r="M231" i="9"/>
  <c r="H231" i="9"/>
  <c r="M229" i="6"/>
  <c r="H229" i="6"/>
  <c r="A231" i="6"/>
  <c r="M230" i="3"/>
  <c r="R227" i="3"/>
  <c r="B227" i="3"/>
  <c r="C227" i="3" s="1"/>
  <c r="F228" i="3" s="1"/>
  <c r="H228" i="3"/>
  <c r="A228" i="3"/>
  <c r="R228" i="6" l="1"/>
  <c r="G228" i="6"/>
  <c r="B229" i="6"/>
  <c r="C228" i="6"/>
  <c r="F229" i="6" s="1"/>
  <c r="G227" i="9"/>
  <c r="F228" i="9"/>
  <c r="R228" i="9" s="1"/>
  <c r="C228" i="9"/>
  <c r="B229" i="9"/>
  <c r="A230" i="9"/>
  <c r="M232" i="9"/>
  <c r="H232" i="9"/>
  <c r="H230" i="6"/>
  <c r="A232" i="6"/>
  <c r="M230" i="6"/>
  <c r="M231" i="3"/>
  <c r="B228" i="3"/>
  <c r="C228" i="3" s="1"/>
  <c r="F229" i="3" s="1"/>
  <c r="R228" i="3"/>
  <c r="H229" i="3"/>
  <c r="A229" i="3"/>
  <c r="G229" i="6" l="1"/>
  <c r="R229" i="6"/>
  <c r="B230" i="6"/>
  <c r="C229" i="6"/>
  <c r="F230" i="6" s="1"/>
  <c r="G228" i="9"/>
  <c r="F229" i="9"/>
  <c r="G229" i="9" s="1"/>
  <c r="C229" i="9"/>
  <c r="B230" i="9"/>
  <c r="A231" i="9"/>
  <c r="H233" i="9"/>
  <c r="M233" i="9"/>
  <c r="M231" i="6"/>
  <c r="A233" i="6"/>
  <c r="H231" i="6"/>
  <c r="M232" i="3"/>
  <c r="H230" i="3"/>
  <c r="B229" i="3"/>
  <c r="C229" i="3" s="1"/>
  <c r="F230" i="3" s="1"/>
  <c r="R229" i="3"/>
  <c r="A230" i="3"/>
  <c r="R230" i="6" l="1"/>
  <c r="G230" i="6"/>
  <c r="B231" i="6"/>
  <c r="C230" i="6"/>
  <c r="F231" i="6" s="1"/>
  <c r="R229" i="9"/>
  <c r="F230" i="9"/>
  <c r="R230" i="9" s="1"/>
  <c r="C230" i="9"/>
  <c r="B231" i="9"/>
  <c r="A232" i="9"/>
  <c r="M234" i="9"/>
  <c r="H234" i="9"/>
  <c r="A234" i="6"/>
  <c r="H232" i="6"/>
  <c r="M232" i="6"/>
  <c r="M233" i="3"/>
  <c r="R230" i="3"/>
  <c r="B230" i="3"/>
  <c r="C230" i="3" s="1"/>
  <c r="F231" i="3" s="1"/>
  <c r="H231" i="3"/>
  <c r="A231" i="3"/>
  <c r="G231" i="6" l="1"/>
  <c r="R231" i="6"/>
  <c r="B232" i="6"/>
  <c r="C231" i="6"/>
  <c r="F232" i="6" s="1"/>
  <c r="G230" i="9"/>
  <c r="F231" i="9"/>
  <c r="R231" i="9" s="1"/>
  <c r="C231" i="9"/>
  <c r="A233" i="9"/>
  <c r="B232" i="9"/>
  <c r="H235" i="9"/>
  <c r="M235" i="9"/>
  <c r="H233" i="6"/>
  <c r="M233" i="6"/>
  <c r="A235" i="6"/>
  <c r="M234" i="3"/>
  <c r="H232" i="3"/>
  <c r="R231" i="3"/>
  <c r="B231" i="3"/>
  <c r="C231" i="3" s="1"/>
  <c r="F232" i="3" s="1"/>
  <c r="A232" i="3"/>
  <c r="G232" i="6" l="1"/>
  <c r="R232" i="6"/>
  <c r="B233" i="6"/>
  <c r="C232" i="6"/>
  <c r="F233" i="6" s="1"/>
  <c r="G231" i="9"/>
  <c r="F232" i="9"/>
  <c r="R232" i="9" s="1"/>
  <c r="C232" i="9"/>
  <c r="A234" i="9"/>
  <c r="B233" i="9"/>
  <c r="M236" i="9"/>
  <c r="H236" i="9"/>
  <c r="M234" i="6"/>
  <c r="H234" i="6"/>
  <c r="A236" i="6"/>
  <c r="M235" i="3"/>
  <c r="R232" i="3"/>
  <c r="B232" i="3"/>
  <c r="C232" i="3" s="1"/>
  <c r="F233" i="3" s="1"/>
  <c r="H233" i="3"/>
  <c r="A233" i="3"/>
  <c r="R233" i="6" l="1"/>
  <c r="G233" i="6"/>
  <c r="B234" i="6"/>
  <c r="C233" i="6"/>
  <c r="F234" i="6" s="1"/>
  <c r="G234" i="6" s="1"/>
  <c r="G232" i="9"/>
  <c r="F233" i="9"/>
  <c r="R233" i="9" s="1"/>
  <c r="C233" i="9"/>
  <c r="B234" i="9"/>
  <c r="A235" i="9"/>
  <c r="M237" i="9"/>
  <c r="H237" i="9"/>
  <c r="A237" i="6"/>
  <c r="H235" i="6"/>
  <c r="M235" i="6"/>
  <c r="M236" i="3"/>
  <c r="R233" i="3"/>
  <c r="B233" i="3"/>
  <c r="C233" i="3" s="1"/>
  <c r="F234" i="3" s="1"/>
  <c r="H234" i="3"/>
  <c r="A234" i="3"/>
  <c r="R234" i="6" l="1"/>
  <c r="B235" i="6"/>
  <c r="C234" i="6"/>
  <c r="F235" i="6" s="1"/>
  <c r="G233" i="9"/>
  <c r="F234" i="9"/>
  <c r="G234" i="9" s="1"/>
  <c r="C234" i="9"/>
  <c r="A236" i="9"/>
  <c r="B235" i="9"/>
  <c r="M238" i="9"/>
  <c r="H238" i="9"/>
  <c r="A238" i="6"/>
  <c r="M236" i="6"/>
  <c r="H236" i="6"/>
  <c r="M237" i="3"/>
  <c r="R234" i="3"/>
  <c r="B234" i="3"/>
  <c r="C234" i="3" s="1"/>
  <c r="F235" i="3" s="1"/>
  <c r="H235" i="3"/>
  <c r="A235" i="3"/>
  <c r="R235" i="6" l="1"/>
  <c r="G235" i="6"/>
  <c r="B236" i="6"/>
  <c r="C235" i="6"/>
  <c r="F236" i="6" s="1"/>
  <c r="R234" i="9"/>
  <c r="F235" i="9"/>
  <c r="R235" i="9" s="1"/>
  <c r="C235" i="9"/>
  <c r="B236" i="9"/>
  <c r="A237" i="9"/>
  <c r="H239" i="9"/>
  <c r="M239" i="9"/>
  <c r="H237" i="6"/>
  <c r="M237" i="6"/>
  <c r="A239" i="6"/>
  <c r="M238" i="3"/>
  <c r="H236" i="3"/>
  <c r="R235" i="3"/>
  <c r="B235" i="3"/>
  <c r="C235" i="3" s="1"/>
  <c r="F236" i="3" s="1"/>
  <c r="A236" i="3"/>
  <c r="G236" i="6" l="1"/>
  <c r="R236" i="6"/>
  <c r="G235" i="9"/>
  <c r="B237" i="6"/>
  <c r="C236" i="6"/>
  <c r="F237" i="6" s="1"/>
  <c r="F236" i="9"/>
  <c r="R236" i="9" s="1"/>
  <c r="C236" i="9"/>
  <c r="A238" i="9"/>
  <c r="B237" i="9"/>
  <c r="H240" i="9"/>
  <c r="M240" i="9"/>
  <c r="A240" i="6"/>
  <c r="M238" i="6"/>
  <c r="H238" i="6"/>
  <c r="M239" i="3"/>
  <c r="R236" i="3"/>
  <c r="B236" i="3"/>
  <c r="C236" i="3" s="1"/>
  <c r="F237" i="3" s="1"/>
  <c r="H237" i="3"/>
  <c r="A237" i="3"/>
  <c r="R237" i="6" l="1"/>
  <c r="G237" i="6"/>
  <c r="B238" i="6"/>
  <c r="C237" i="6"/>
  <c r="F238" i="6" s="1"/>
  <c r="G236" i="9"/>
  <c r="F237" i="9"/>
  <c r="G237" i="9" s="1"/>
  <c r="C237" i="9"/>
  <c r="A239" i="9"/>
  <c r="B238" i="9"/>
  <c r="H241" i="9"/>
  <c r="M241" i="9"/>
  <c r="H239" i="6"/>
  <c r="M239" i="6"/>
  <c r="A241" i="6"/>
  <c r="M240" i="3"/>
  <c r="R237" i="3"/>
  <c r="B237" i="3"/>
  <c r="C237" i="3" s="1"/>
  <c r="F238" i="3" s="1"/>
  <c r="H238" i="3"/>
  <c r="A238" i="3"/>
  <c r="G238" i="6" l="1"/>
  <c r="R238" i="6"/>
  <c r="B239" i="6"/>
  <c r="C238" i="6"/>
  <c r="F239" i="6" s="1"/>
  <c r="R237" i="9"/>
  <c r="F238" i="9"/>
  <c r="G238" i="9" s="1"/>
  <c r="C238" i="9"/>
  <c r="B239" i="9"/>
  <c r="A240" i="9"/>
  <c r="M242" i="9"/>
  <c r="H242" i="9"/>
  <c r="A242" i="6"/>
  <c r="M240" i="6"/>
  <c r="H240" i="6"/>
  <c r="M241" i="3"/>
  <c r="B238" i="3"/>
  <c r="C238" i="3" s="1"/>
  <c r="F239" i="3" s="1"/>
  <c r="H239" i="3"/>
  <c r="R238" i="3"/>
  <c r="A239" i="3"/>
  <c r="G239" i="6" l="1"/>
  <c r="R239" i="6"/>
  <c r="B240" i="6"/>
  <c r="C239" i="6"/>
  <c r="F240" i="6" s="1"/>
  <c r="R238" i="9"/>
  <c r="F239" i="9"/>
  <c r="R239" i="9" s="1"/>
  <c r="C239" i="9"/>
  <c r="B240" i="9"/>
  <c r="A241" i="9"/>
  <c r="H243" i="9"/>
  <c r="M243" i="9"/>
  <c r="M241" i="6"/>
  <c r="A243" i="6"/>
  <c r="H241" i="6"/>
  <c r="M242" i="3"/>
  <c r="H240" i="3"/>
  <c r="B239" i="3"/>
  <c r="C239" i="3" s="1"/>
  <c r="F240" i="3" s="1"/>
  <c r="R239" i="3"/>
  <c r="A240" i="3"/>
  <c r="R240" i="6" l="1"/>
  <c r="G240" i="6"/>
  <c r="B241" i="6"/>
  <c r="C240" i="6"/>
  <c r="F241" i="6" s="1"/>
  <c r="R241" i="6" s="1"/>
  <c r="G239" i="9"/>
  <c r="F240" i="9"/>
  <c r="G240" i="9" s="1"/>
  <c r="C240" i="9"/>
  <c r="B241" i="9"/>
  <c r="A242" i="9"/>
  <c r="M244" i="9"/>
  <c r="H244" i="9"/>
  <c r="H242" i="6"/>
  <c r="A244" i="6"/>
  <c r="M242" i="6"/>
  <c r="M243" i="3"/>
  <c r="R240" i="3"/>
  <c r="B240" i="3"/>
  <c r="C240" i="3" s="1"/>
  <c r="F241" i="3" s="1"/>
  <c r="H241" i="3"/>
  <c r="A241" i="3"/>
  <c r="G241" i="6" l="1"/>
  <c r="B242" i="6"/>
  <c r="C241" i="6"/>
  <c r="F242" i="6" s="1"/>
  <c r="R240" i="9"/>
  <c r="F241" i="9"/>
  <c r="R241" i="9" s="1"/>
  <c r="C241" i="9"/>
  <c r="A243" i="9"/>
  <c r="B242" i="9"/>
  <c r="M245" i="9"/>
  <c r="H245" i="9"/>
  <c r="A245" i="6"/>
  <c r="M243" i="6"/>
  <c r="H243" i="6"/>
  <c r="M244" i="3"/>
  <c r="B241" i="3"/>
  <c r="C241" i="3" s="1"/>
  <c r="F242" i="3" s="1"/>
  <c r="R241" i="3"/>
  <c r="H242" i="3"/>
  <c r="A242" i="3"/>
  <c r="R242" i="6" l="1"/>
  <c r="G242" i="6"/>
  <c r="B243" i="6"/>
  <c r="C242" i="6"/>
  <c r="F243" i="6" s="1"/>
  <c r="R243" i="6" s="1"/>
  <c r="G241" i="9"/>
  <c r="F242" i="9"/>
  <c r="R242" i="9" s="1"/>
  <c r="C242" i="9"/>
  <c r="A244" i="9"/>
  <c r="B243" i="9"/>
  <c r="H246" i="9"/>
  <c r="M246" i="9"/>
  <c r="H244" i="6"/>
  <c r="M244" i="6"/>
  <c r="A246" i="6"/>
  <c r="M245" i="3"/>
  <c r="H243" i="3"/>
  <c r="B242" i="3"/>
  <c r="C242" i="3" s="1"/>
  <c r="F243" i="3" s="1"/>
  <c r="R242" i="3"/>
  <c r="A243" i="3"/>
  <c r="G243" i="6" l="1"/>
  <c r="B244" i="6"/>
  <c r="C243" i="6"/>
  <c r="F244" i="6" s="1"/>
  <c r="G242" i="9"/>
  <c r="F243" i="9"/>
  <c r="R243" i="9" s="1"/>
  <c r="C243" i="9"/>
  <c r="B244" i="9"/>
  <c r="A245" i="9"/>
  <c r="H247" i="9"/>
  <c r="M247" i="9"/>
  <c r="A247" i="6"/>
  <c r="M245" i="6"/>
  <c r="H245" i="6"/>
  <c r="M246" i="3"/>
  <c r="R243" i="3"/>
  <c r="B243" i="3"/>
  <c r="C243" i="3" s="1"/>
  <c r="F244" i="3" s="1"/>
  <c r="H244" i="3"/>
  <c r="A244" i="3"/>
  <c r="R244" i="6" l="1"/>
  <c r="G244" i="6"/>
  <c r="B245" i="6"/>
  <c r="C244" i="6"/>
  <c r="F245" i="6" s="1"/>
  <c r="G243" i="9"/>
  <c r="F244" i="9"/>
  <c r="G244" i="9" s="1"/>
  <c r="C244" i="9"/>
  <c r="B245" i="9"/>
  <c r="A246" i="9"/>
  <c r="M248" i="9"/>
  <c r="H248" i="9"/>
  <c r="M246" i="6"/>
  <c r="A248" i="6"/>
  <c r="H246" i="6"/>
  <c r="M247" i="3"/>
  <c r="H245" i="3"/>
  <c r="R244" i="3"/>
  <c r="B244" i="3"/>
  <c r="C244" i="3" s="1"/>
  <c r="F245" i="3" s="1"/>
  <c r="A245" i="3"/>
  <c r="R245" i="6" l="1"/>
  <c r="G245" i="6"/>
  <c r="B246" i="6"/>
  <c r="C245" i="6"/>
  <c r="F246" i="6" s="1"/>
  <c r="R244" i="9"/>
  <c r="F245" i="9"/>
  <c r="G245" i="9" s="1"/>
  <c r="C245" i="9"/>
  <c r="B246" i="9"/>
  <c r="A247" i="9"/>
  <c r="H249" i="9"/>
  <c r="M249" i="9"/>
  <c r="A249" i="6"/>
  <c r="H247" i="6"/>
  <c r="M247" i="6"/>
  <c r="M248" i="3"/>
  <c r="R245" i="3"/>
  <c r="B245" i="3"/>
  <c r="C245" i="3" s="1"/>
  <c r="F246" i="3" s="1"/>
  <c r="H246" i="3"/>
  <c r="A246" i="3"/>
  <c r="R246" i="6" l="1"/>
  <c r="G246" i="6"/>
  <c r="B247" i="6"/>
  <c r="C246" i="6"/>
  <c r="F247" i="6" s="1"/>
  <c r="R245" i="9"/>
  <c r="F246" i="9"/>
  <c r="G246" i="9" s="1"/>
  <c r="C246" i="9"/>
  <c r="B247" i="9"/>
  <c r="A248" i="9"/>
  <c r="M250" i="9"/>
  <c r="H250" i="9"/>
  <c r="M248" i="6"/>
  <c r="H248" i="6"/>
  <c r="A250" i="6"/>
  <c r="M249" i="3"/>
  <c r="B246" i="3"/>
  <c r="C246" i="3" s="1"/>
  <c r="F247" i="3" s="1"/>
  <c r="R246" i="3"/>
  <c r="H247" i="3"/>
  <c r="A247" i="3"/>
  <c r="R247" i="6" l="1"/>
  <c r="G247" i="6"/>
  <c r="B248" i="6"/>
  <c r="C247" i="6"/>
  <c r="F248" i="6" s="1"/>
  <c r="R246" i="9"/>
  <c r="F247" i="9"/>
  <c r="G247" i="9" s="1"/>
  <c r="C247" i="9"/>
  <c r="B248" i="9"/>
  <c r="A249" i="9"/>
  <c r="H251" i="9"/>
  <c r="M251" i="9"/>
  <c r="A251" i="6"/>
  <c r="H249" i="6"/>
  <c r="M249" i="6"/>
  <c r="M250" i="3"/>
  <c r="H248" i="3"/>
  <c r="B247" i="3"/>
  <c r="C247" i="3" s="1"/>
  <c r="F248" i="3" s="1"/>
  <c r="R247" i="3"/>
  <c r="A248" i="3"/>
  <c r="G248" i="6" l="1"/>
  <c r="R248" i="6"/>
  <c r="B249" i="6"/>
  <c r="C248" i="6"/>
  <c r="F249" i="6" s="1"/>
  <c r="R247" i="9"/>
  <c r="F248" i="9"/>
  <c r="R248" i="9" s="1"/>
  <c r="C248" i="9"/>
  <c r="A250" i="9"/>
  <c r="B249" i="9"/>
  <c r="H252" i="9"/>
  <c r="M252" i="9"/>
  <c r="A252" i="6"/>
  <c r="H250" i="6"/>
  <c r="M250" i="6"/>
  <c r="M251" i="3"/>
  <c r="B248" i="3"/>
  <c r="C248" i="3" s="1"/>
  <c r="F249" i="3" s="1"/>
  <c r="R248" i="3"/>
  <c r="H249" i="3"/>
  <c r="A249" i="3"/>
  <c r="G248" i="9" l="1"/>
  <c r="R249" i="6"/>
  <c r="G249" i="6"/>
  <c r="B250" i="6"/>
  <c r="C249" i="6"/>
  <c r="F250" i="6" s="1"/>
  <c r="F249" i="9"/>
  <c r="G249" i="9" s="1"/>
  <c r="C249" i="9"/>
  <c r="A251" i="9"/>
  <c r="B250" i="9"/>
  <c r="H253" i="9"/>
  <c r="M253" i="9"/>
  <c r="H251" i="6"/>
  <c r="A253" i="6"/>
  <c r="M251" i="6"/>
  <c r="M252" i="3"/>
  <c r="H250" i="3"/>
  <c r="B249" i="3"/>
  <c r="C249" i="3" s="1"/>
  <c r="F250" i="3" s="1"/>
  <c r="R249" i="3"/>
  <c r="A250" i="3"/>
  <c r="R250" i="6" l="1"/>
  <c r="G250" i="6"/>
  <c r="B251" i="6"/>
  <c r="C250" i="6"/>
  <c r="F251" i="6" s="1"/>
  <c r="R249" i="9"/>
  <c r="F250" i="9"/>
  <c r="G250" i="9" s="1"/>
  <c r="C250" i="9"/>
  <c r="A252" i="9"/>
  <c r="B251" i="9"/>
  <c r="M254" i="9"/>
  <c r="H254" i="9"/>
  <c r="A254" i="6"/>
  <c r="M252" i="6"/>
  <c r="H252" i="6"/>
  <c r="M253" i="3"/>
  <c r="R250" i="3"/>
  <c r="B250" i="3"/>
  <c r="C250" i="3" s="1"/>
  <c r="F251" i="3" s="1"/>
  <c r="H251" i="3"/>
  <c r="A251" i="3"/>
  <c r="G251" i="6" l="1"/>
  <c r="R251" i="6"/>
  <c r="B252" i="6"/>
  <c r="C251" i="6"/>
  <c r="F252" i="6" s="1"/>
  <c r="R250" i="9"/>
  <c r="F251" i="9"/>
  <c r="R251" i="9" s="1"/>
  <c r="C251" i="9"/>
  <c r="B252" i="9"/>
  <c r="A253" i="9"/>
  <c r="H255" i="9"/>
  <c r="M255" i="9"/>
  <c r="H253" i="6"/>
  <c r="M253" i="6"/>
  <c r="A255" i="6"/>
  <c r="M254" i="3"/>
  <c r="H252" i="3"/>
  <c r="R251" i="3"/>
  <c r="B251" i="3"/>
  <c r="C251" i="3" s="1"/>
  <c r="F252" i="3" s="1"/>
  <c r="A252" i="3"/>
  <c r="G252" i="6" l="1"/>
  <c r="R252" i="6"/>
  <c r="B253" i="6"/>
  <c r="C252" i="6"/>
  <c r="F253" i="6" s="1"/>
  <c r="G251" i="9"/>
  <c r="F252" i="9"/>
  <c r="R252" i="9" s="1"/>
  <c r="C252" i="9"/>
  <c r="B253" i="9"/>
  <c r="A254" i="9"/>
  <c r="M256" i="9"/>
  <c r="H256" i="9"/>
  <c r="M254" i="6"/>
  <c r="H254" i="6"/>
  <c r="A256" i="6"/>
  <c r="M255" i="3"/>
  <c r="R252" i="3"/>
  <c r="B252" i="3"/>
  <c r="C252" i="3" s="1"/>
  <c r="F253" i="3" s="1"/>
  <c r="H253" i="3"/>
  <c r="A253" i="3"/>
  <c r="R253" i="6" l="1"/>
  <c r="G253" i="6"/>
  <c r="B254" i="6"/>
  <c r="C253" i="6"/>
  <c r="F254" i="6" s="1"/>
  <c r="G252" i="9"/>
  <c r="F253" i="9"/>
  <c r="R253" i="9" s="1"/>
  <c r="C253" i="9"/>
  <c r="A255" i="9"/>
  <c r="B254" i="9"/>
  <c r="H257" i="9"/>
  <c r="M257" i="9"/>
  <c r="A257" i="6"/>
  <c r="H255" i="6"/>
  <c r="M255" i="6"/>
  <c r="M256" i="3"/>
  <c r="H254" i="3"/>
  <c r="R253" i="3"/>
  <c r="B253" i="3"/>
  <c r="C253" i="3" s="1"/>
  <c r="F254" i="3" s="1"/>
  <c r="A254" i="3"/>
  <c r="R254" i="6" l="1"/>
  <c r="G254" i="6"/>
  <c r="B255" i="6"/>
  <c r="C254" i="6"/>
  <c r="F255" i="6" s="1"/>
  <c r="G253" i="9"/>
  <c r="F254" i="9"/>
  <c r="G254" i="9" s="1"/>
  <c r="C254" i="9"/>
  <c r="A256" i="9"/>
  <c r="B255" i="9"/>
  <c r="M258" i="9"/>
  <c r="H258" i="9"/>
  <c r="M256" i="6"/>
  <c r="H256" i="6"/>
  <c r="A258" i="6"/>
  <c r="M257" i="3"/>
  <c r="R254" i="3"/>
  <c r="B254" i="3"/>
  <c r="C254" i="3" s="1"/>
  <c r="F255" i="3" s="1"/>
  <c r="H255" i="3"/>
  <c r="A255" i="3"/>
  <c r="R255" i="6" l="1"/>
  <c r="G255" i="6"/>
  <c r="B256" i="6"/>
  <c r="C255" i="6"/>
  <c r="F256" i="6" s="1"/>
  <c r="R254" i="9"/>
  <c r="F255" i="9"/>
  <c r="G255" i="9" s="1"/>
  <c r="C255" i="9"/>
  <c r="A257" i="9"/>
  <c r="B256" i="9"/>
  <c r="H259" i="9"/>
  <c r="M259" i="9"/>
  <c r="H257" i="6"/>
  <c r="M257" i="6"/>
  <c r="A259" i="6"/>
  <c r="M258" i="3"/>
  <c r="R255" i="3"/>
  <c r="B255" i="3"/>
  <c r="C255" i="3" s="1"/>
  <c r="F256" i="3" s="1"/>
  <c r="H256" i="3"/>
  <c r="A256" i="3"/>
  <c r="G256" i="6" l="1"/>
  <c r="R256" i="6"/>
  <c r="B257" i="6"/>
  <c r="C256" i="6"/>
  <c r="F257" i="6" s="1"/>
  <c r="R255" i="9"/>
  <c r="F256" i="9"/>
  <c r="G256" i="9" s="1"/>
  <c r="C256" i="9"/>
  <c r="B257" i="9"/>
  <c r="A258" i="9"/>
  <c r="M260" i="9"/>
  <c r="H260" i="9"/>
  <c r="M258" i="6"/>
  <c r="A260" i="6"/>
  <c r="H258" i="6"/>
  <c r="M259" i="3"/>
  <c r="H257" i="3"/>
  <c r="R256" i="3"/>
  <c r="B256" i="3"/>
  <c r="C256" i="3" s="1"/>
  <c r="F257" i="3" s="1"/>
  <c r="A257" i="3"/>
  <c r="R257" i="6" l="1"/>
  <c r="G257" i="6"/>
  <c r="B258" i="6"/>
  <c r="C257" i="6"/>
  <c r="F258" i="6" s="1"/>
  <c r="R256" i="9"/>
  <c r="F257" i="9"/>
  <c r="G257" i="9" s="1"/>
  <c r="C257" i="9"/>
  <c r="B258" i="9"/>
  <c r="A259" i="9"/>
  <c r="M261" i="9"/>
  <c r="H261" i="9"/>
  <c r="A261" i="6"/>
  <c r="H259" i="6"/>
  <c r="M259" i="6"/>
  <c r="M260" i="3"/>
  <c r="R257" i="3"/>
  <c r="B257" i="3"/>
  <c r="C257" i="3" s="1"/>
  <c r="F258" i="3" s="1"/>
  <c r="H258" i="3"/>
  <c r="A258" i="3"/>
  <c r="G258" i="6" l="1"/>
  <c r="R258" i="6"/>
  <c r="B259" i="6"/>
  <c r="C258" i="6"/>
  <c r="F259" i="6" s="1"/>
  <c r="R257" i="9"/>
  <c r="F258" i="9"/>
  <c r="R258" i="9" s="1"/>
  <c r="C258" i="9"/>
  <c r="A260" i="9"/>
  <c r="B259" i="9"/>
  <c r="H262" i="9"/>
  <c r="M262" i="9"/>
  <c r="H260" i="6"/>
  <c r="M260" i="6"/>
  <c r="A262" i="6"/>
  <c r="M261" i="3"/>
  <c r="B258" i="3"/>
  <c r="C258" i="3" s="1"/>
  <c r="F259" i="3" s="1"/>
  <c r="R258" i="3"/>
  <c r="H259" i="3"/>
  <c r="A259" i="3"/>
  <c r="R259" i="6" l="1"/>
  <c r="G259" i="6"/>
  <c r="B260" i="6"/>
  <c r="C259" i="6"/>
  <c r="F260" i="6" s="1"/>
  <c r="G258" i="9"/>
  <c r="F259" i="9"/>
  <c r="R259" i="9" s="1"/>
  <c r="C259" i="9"/>
  <c r="B260" i="9"/>
  <c r="A261" i="9"/>
  <c r="H263" i="9"/>
  <c r="M263" i="9"/>
  <c r="M261" i="6"/>
  <c r="H261" i="6"/>
  <c r="A263" i="6"/>
  <c r="M262" i="3"/>
  <c r="H260" i="3"/>
  <c r="B259" i="3"/>
  <c r="C259" i="3" s="1"/>
  <c r="F260" i="3" s="1"/>
  <c r="R259" i="3"/>
  <c r="A260" i="3"/>
  <c r="R260" i="6" l="1"/>
  <c r="G260" i="6"/>
  <c r="B261" i="6"/>
  <c r="C260" i="6"/>
  <c r="F261" i="6" s="1"/>
  <c r="G259" i="9"/>
  <c r="F260" i="9"/>
  <c r="R260" i="9" s="1"/>
  <c r="C260" i="9"/>
  <c r="B261" i="9"/>
  <c r="A262" i="9"/>
  <c r="M264" i="9"/>
  <c r="H264" i="9"/>
  <c r="H262" i="6"/>
  <c r="A264" i="6"/>
  <c r="M262" i="6"/>
  <c r="M263" i="3"/>
  <c r="R260" i="3"/>
  <c r="B260" i="3"/>
  <c r="C260" i="3" s="1"/>
  <c r="F261" i="3" s="1"/>
  <c r="H261" i="3"/>
  <c r="A261" i="3"/>
  <c r="G261" i="6" l="1"/>
  <c r="R261" i="6"/>
  <c r="B262" i="6"/>
  <c r="C261" i="6"/>
  <c r="F262" i="6" s="1"/>
  <c r="G260" i="9"/>
  <c r="F261" i="9"/>
  <c r="R261" i="9" s="1"/>
  <c r="C261" i="9"/>
  <c r="A263" i="9"/>
  <c r="B262" i="9"/>
  <c r="H265" i="9"/>
  <c r="M265" i="9"/>
  <c r="M263" i="6"/>
  <c r="A265" i="6"/>
  <c r="H263" i="6"/>
  <c r="M264" i="3"/>
  <c r="H262" i="3"/>
  <c r="R261" i="3"/>
  <c r="B261" i="3"/>
  <c r="C261" i="3" s="1"/>
  <c r="F262" i="3" s="1"/>
  <c r="A262" i="3"/>
  <c r="R262" i="6" l="1"/>
  <c r="G262" i="6"/>
  <c r="B263" i="6"/>
  <c r="C262" i="6"/>
  <c r="F263" i="6" s="1"/>
  <c r="G261" i="9"/>
  <c r="F262" i="9"/>
  <c r="G262" i="9" s="1"/>
  <c r="C262" i="9"/>
  <c r="B263" i="9"/>
  <c r="A264" i="9"/>
  <c r="M266" i="9"/>
  <c r="H266" i="9"/>
  <c r="A266" i="6"/>
  <c r="H264" i="6"/>
  <c r="M264" i="6"/>
  <c r="M265" i="3"/>
  <c r="R262" i="3"/>
  <c r="B262" i="3"/>
  <c r="C262" i="3" s="1"/>
  <c r="F263" i="3" s="1"/>
  <c r="H263" i="3"/>
  <c r="A263" i="3"/>
  <c r="R263" i="6" l="1"/>
  <c r="G263" i="6"/>
  <c r="B264" i="6"/>
  <c r="C263" i="6"/>
  <c r="F264" i="6" s="1"/>
  <c r="R262" i="9"/>
  <c r="F263" i="9"/>
  <c r="R263" i="9" s="1"/>
  <c r="C263" i="9"/>
  <c r="A265" i="9"/>
  <c r="B264" i="9"/>
  <c r="H267" i="9"/>
  <c r="M267" i="9"/>
  <c r="H265" i="6"/>
  <c r="M265" i="6"/>
  <c r="A267" i="6"/>
  <c r="M266" i="3"/>
  <c r="H264" i="3"/>
  <c r="R263" i="3"/>
  <c r="B263" i="3"/>
  <c r="C263" i="3" s="1"/>
  <c r="F264" i="3" s="1"/>
  <c r="A264" i="3"/>
  <c r="G264" i="6" l="1"/>
  <c r="R264" i="6"/>
  <c r="B265" i="6"/>
  <c r="C264" i="6"/>
  <c r="F265" i="6" s="1"/>
  <c r="G263" i="9"/>
  <c r="F264" i="9"/>
  <c r="G264" i="9" s="1"/>
  <c r="C264" i="9"/>
  <c r="B265" i="9"/>
  <c r="A266" i="9"/>
  <c r="H268" i="9"/>
  <c r="M268" i="9"/>
  <c r="M266" i="6"/>
  <c r="H266" i="6"/>
  <c r="A268" i="6"/>
  <c r="M267" i="3"/>
  <c r="R264" i="3"/>
  <c r="B264" i="3"/>
  <c r="C264" i="3" s="1"/>
  <c r="F265" i="3" s="1"/>
  <c r="H265" i="3"/>
  <c r="A265" i="3"/>
  <c r="G265" i="6" l="1"/>
  <c r="R265" i="6"/>
  <c r="B266" i="6"/>
  <c r="C265" i="6"/>
  <c r="F266" i="6" s="1"/>
  <c r="R264" i="9"/>
  <c r="F265" i="9"/>
  <c r="R265" i="9" s="1"/>
  <c r="C265" i="9"/>
  <c r="A267" i="9"/>
  <c r="B266" i="9"/>
  <c r="H269" i="9"/>
  <c r="M269" i="9"/>
  <c r="A269" i="6"/>
  <c r="H267" i="6"/>
  <c r="M267" i="6"/>
  <c r="M268" i="3"/>
  <c r="H266" i="3"/>
  <c r="R265" i="3"/>
  <c r="B265" i="3"/>
  <c r="C265" i="3" s="1"/>
  <c r="F266" i="3" s="1"/>
  <c r="A266" i="3"/>
  <c r="G266" i="6" l="1"/>
  <c r="R266" i="6"/>
  <c r="B267" i="6"/>
  <c r="C266" i="6"/>
  <c r="F267" i="6" s="1"/>
  <c r="G265" i="9"/>
  <c r="F266" i="9"/>
  <c r="G266" i="9" s="1"/>
  <c r="C266" i="9"/>
  <c r="B267" i="9"/>
  <c r="A268" i="9"/>
  <c r="H270" i="9"/>
  <c r="M270" i="9"/>
  <c r="M268" i="6"/>
  <c r="H268" i="6"/>
  <c r="A270" i="6"/>
  <c r="M269" i="3"/>
  <c r="R266" i="3"/>
  <c r="B266" i="3"/>
  <c r="C266" i="3" s="1"/>
  <c r="F267" i="3" s="1"/>
  <c r="H267" i="3"/>
  <c r="A267" i="3"/>
  <c r="G267" i="6" l="1"/>
  <c r="R267" i="6"/>
  <c r="B268" i="6"/>
  <c r="C267" i="6"/>
  <c r="F268" i="6" s="1"/>
  <c r="R266" i="9"/>
  <c r="F267" i="9"/>
  <c r="G267" i="9" s="1"/>
  <c r="C267" i="9"/>
  <c r="B268" i="9"/>
  <c r="A269" i="9"/>
  <c r="M271" i="9"/>
  <c r="H271" i="9"/>
  <c r="A271" i="6"/>
  <c r="H269" i="6"/>
  <c r="M269" i="6"/>
  <c r="M270" i="3"/>
  <c r="B267" i="3"/>
  <c r="C267" i="3" s="1"/>
  <c r="F268" i="3" s="1"/>
  <c r="R267" i="3"/>
  <c r="H268" i="3"/>
  <c r="A268" i="3"/>
  <c r="R268" i="6" l="1"/>
  <c r="G268" i="6"/>
  <c r="B269" i="6"/>
  <c r="C268" i="6"/>
  <c r="F269" i="6" s="1"/>
  <c r="R267" i="9"/>
  <c r="F268" i="9"/>
  <c r="G268" i="9" s="1"/>
  <c r="C268" i="9"/>
  <c r="A270" i="9"/>
  <c r="B269" i="9"/>
  <c r="M272" i="9"/>
  <c r="H272" i="9"/>
  <c r="H270" i="6"/>
  <c r="A272" i="6"/>
  <c r="M270" i="6"/>
  <c r="M271" i="3"/>
  <c r="H269" i="3"/>
  <c r="B268" i="3"/>
  <c r="C268" i="3" s="1"/>
  <c r="F269" i="3" s="1"/>
  <c r="R268" i="3"/>
  <c r="A269" i="3"/>
  <c r="G269" i="6" l="1"/>
  <c r="R269" i="6"/>
  <c r="B270" i="6"/>
  <c r="C269" i="6"/>
  <c r="F270" i="6" s="1"/>
  <c r="R268" i="9"/>
  <c r="F269" i="9"/>
  <c r="R269" i="9" s="1"/>
  <c r="C269" i="9"/>
  <c r="A271" i="9"/>
  <c r="B270" i="9"/>
  <c r="M273" i="9"/>
  <c r="H273" i="9"/>
  <c r="M271" i="6"/>
  <c r="H271" i="6"/>
  <c r="A273" i="6"/>
  <c r="M272" i="3"/>
  <c r="B269" i="3"/>
  <c r="C269" i="3" s="1"/>
  <c r="F270" i="3" s="1"/>
  <c r="R269" i="3"/>
  <c r="H270" i="3"/>
  <c r="A270" i="3"/>
  <c r="R270" i="6" l="1"/>
  <c r="G270" i="6"/>
  <c r="B271" i="6"/>
  <c r="C270" i="6"/>
  <c r="F271" i="6" s="1"/>
  <c r="G269" i="9"/>
  <c r="F270" i="9"/>
  <c r="R270" i="9" s="1"/>
  <c r="C270" i="9"/>
  <c r="B271" i="9"/>
  <c r="A272" i="9"/>
  <c r="H274" i="9"/>
  <c r="M274" i="9"/>
  <c r="H272" i="6"/>
  <c r="A274" i="6"/>
  <c r="M272" i="6"/>
  <c r="M273" i="3"/>
  <c r="H271" i="3"/>
  <c r="B270" i="3"/>
  <c r="C270" i="3" s="1"/>
  <c r="F271" i="3" s="1"/>
  <c r="R270" i="3"/>
  <c r="A271" i="3"/>
  <c r="R271" i="6" l="1"/>
  <c r="G271" i="6"/>
  <c r="B272" i="6"/>
  <c r="C271" i="6"/>
  <c r="F272" i="6" s="1"/>
  <c r="G270" i="9"/>
  <c r="F271" i="9"/>
  <c r="R271" i="9" s="1"/>
  <c r="C271" i="9"/>
  <c r="B272" i="9"/>
  <c r="A273" i="9"/>
  <c r="M275" i="9"/>
  <c r="H275" i="9"/>
  <c r="A275" i="6"/>
  <c r="M273" i="6"/>
  <c r="H273" i="6"/>
  <c r="M274" i="3"/>
  <c r="R271" i="3"/>
  <c r="B271" i="3"/>
  <c r="C271" i="3" s="1"/>
  <c r="F272" i="3" s="1"/>
  <c r="H272" i="3"/>
  <c r="A272" i="3"/>
  <c r="R272" i="6" l="1"/>
  <c r="G272" i="6"/>
  <c r="B273" i="6"/>
  <c r="C272" i="6"/>
  <c r="F273" i="6" s="1"/>
  <c r="G271" i="9"/>
  <c r="F272" i="9"/>
  <c r="G272" i="9" s="1"/>
  <c r="C272" i="9"/>
  <c r="A274" i="9"/>
  <c r="B273" i="9"/>
  <c r="H276" i="9"/>
  <c r="M276" i="9"/>
  <c r="H274" i="6"/>
  <c r="M274" i="6"/>
  <c r="A276" i="6"/>
  <c r="M275" i="3"/>
  <c r="H273" i="3"/>
  <c r="R272" i="3"/>
  <c r="B272" i="3"/>
  <c r="C272" i="3" s="1"/>
  <c r="F273" i="3" s="1"/>
  <c r="A273" i="3"/>
  <c r="R273" i="6" l="1"/>
  <c r="G273" i="6"/>
  <c r="B274" i="6"/>
  <c r="C273" i="6"/>
  <c r="F274" i="6" s="1"/>
  <c r="R274" i="6" s="1"/>
  <c r="R272" i="9"/>
  <c r="F273" i="9"/>
  <c r="G273" i="9" s="1"/>
  <c r="C273" i="9"/>
  <c r="A275" i="9"/>
  <c r="B274" i="9"/>
  <c r="M277" i="9"/>
  <c r="H277" i="9"/>
  <c r="M275" i="6"/>
  <c r="A277" i="6"/>
  <c r="H275" i="6"/>
  <c r="M276" i="3"/>
  <c r="R273" i="3"/>
  <c r="B273" i="3"/>
  <c r="C273" i="3" s="1"/>
  <c r="F274" i="3" s="1"/>
  <c r="H274" i="3"/>
  <c r="A274" i="3"/>
  <c r="G274" i="6" l="1"/>
  <c r="B275" i="6"/>
  <c r="C274" i="6"/>
  <c r="F275" i="6" s="1"/>
  <c r="R273" i="9"/>
  <c r="F274" i="9"/>
  <c r="G274" i="9" s="1"/>
  <c r="C274" i="9"/>
  <c r="B275" i="9"/>
  <c r="A276" i="9"/>
  <c r="H278" i="9"/>
  <c r="M278" i="9"/>
  <c r="A278" i="6"/>
  <c r="H276" i="6"/>
  <c r="M276" i="6"/>
  <c r="M277" i="3"/>
  <c r="R274" i="3"/>
  <c r="B274" i="3"/>
  <c r="C274" i="3" s="1"/>
  <c r="F275" i="3" s="1"/>
  <c r="H275" i="3"/>
  <c r="A275" i="3"/>
  <c r="R275" i="6" l="1"/>
  <c r="G275" i="6"/>
  <c r="B276" i="6"/>
  <c r="C275" i="6"/>
  <c r="F276" i="6" s="1"/>
  <c r="R274" i="9"/>
  <c r="F275" i="9"/>
  <c r="R275" i="9" s="1"/>
  <c r="C275" i="9"/>
  <c r="B276" i="9"/>
  <c r="A277" i="9"/>
  <c r="M279" i="9"/>
  <c r="H279" i="9"/>
  <c r="H277" i="6"/>
  <c r="A279" i="6"/>
  <c r="M277" i="6"/>
  <c r="M278" i="3"/>
  <c r="H276" i="3"/>
  <c r="B275" i="3"/>
  <c r="C275" i="3" s="1"/>
  <c r="F276" i="3" s="1"/>
  <c r="R275" i="3"/>
  <c r="A276" i="3"/>
  <c r="G276" i="6" l="1"/>
  <c r="R276" i="6"/>
  <c r="B277" i="6"/>
  <c r="C276" i="6"/>
  <c r="F277" i="6" s="1"/>
  <c r="G275" i="9"/>
  <c r="F276" i="9"/>
  <c r="G276" i="9" s="1"/>
  <c r="C276" i="9"/>
  <c r="B277" i="9"/>
  <c r="A278" i="9"/>
  <c r="M280" i="9"/>
  <c r="H280" i="9"/>
  <c r="M278" i="6"/>
  <c r="A280" i="6"/>
  <c r="H278" i="6"/>
  <c r="M279" i="3"/>
  <c r="B276" i="3"/>
  <c r="C276" i="3" s="1"/>
  <c r="F277" i="3" s="1"/>
  <c r="R276" i="3"/>
  <c r="H277" i="3"/>
  <c r="A277" i="3"/>
  <c r="R277" i="6" l="1"/>
  <c r="G277" i="6"/>
  <c r="C277" i="6"/>
  <c r="F278" i="6" s="1"/>
  <c r="B278" i="6"/>
  <c r="R276" i="9"/>
  <c r="F277" i="9"/>
  <c r="R277" i="9" s="1"/>
  <c r="C277" i="9"/>
  <c r="A279" i="9"/>
  <c r="B278" i="9"/>
  <c r="M281" i="9"/>
  <c r="H281" i="9"/>
  <c r="A281" i="6"/>
  <c r="H279" i="6"/>
  <c r="M279" i="6"/>
  <c r="M280" i="3"/>
  <c r="H278" i="3"/>
  <c r="B277" i="3"/>
  <c r="C277" i="3" s="1"/>
  <c r="F278" i="3" s="1"/>
  <c r="R277" i="3"/>
  <c r="A278" i="3"/>
  <c r="R278" i="6" l="1"/>
  <c r="G278" i="6"/>
  <c r="C278" i="6"/>
  <c r="F279" i="6" s="1"/>
  <c r="B279" i="6"/>
  <c r="G277" i="9"/>
  <c r="F278" i="9"/>
  <c r="G278" i="9" s="1"/>
  <c r="C278" i="9"/>
  <c r="B279" i="9"/>
  <c r="A280" i="9"/>
  <c r="H282" i="9"/>
  <c r="M282" i="9"/>
  <c r="M280" i="6"/>
  <c r="A282" i="6"/>
  <c r="H280" i="6"/>
  <c r="M281" i="3"/>
  <c r="B278" i="3"/>
  <c r="C278" i="3" s="1"/>
  <c r="F279" i="3" s="1"/>
  <c r="R278" i="3"/>
  <c r="H279" i="3"/>
  <c r="A279" i="3"/>
  <c r="R279" i="6" l="1"/>
  <c r="G279" i="6"/>
  <c r="B280" i="6"/>
  <c r="C279" i="6"/>
  <c r="F280" i="6" s="1"/>
  <c r="R278" i="9"/>
  <c r="F279" i="9"/>
  <c r="R279" i="9" s="1"/>
  <c r="C279" i="9"/>
  <c r="B280" i="9"/>
  <c r="A281" i="9"/>
  <c r="M283" i="9"/>
  <c r="H283" i="9"/>
  <c r="A283" i="6"/>
  <c r="H281" i="6"/>
  <c r="M281" i="6"/>
  <c r="M282" i="3"/>
  <c r="H280" i="3"/>
  <c r="B279" i="3"/>
  <c r="C279" i="3" s="1"/>
  <c r="F280" i="3" s="1"/>
  <c r="R279" i="3"/>
  <c r="A280" i="3"/>
  <c r="R280" i="6" l="1"/>
  <c r="G280" i="6"/>
  <c r="B281" i="6"/>
  <c r="C280" i="6"/>
  <c r="F281" i="6" s="1"/>
  <c r="G279" i="9"/>
  <c r="F280" i="9"/>
  <c r="R280" i="9" s="1"/>
  <c r="C280" i="9"/>
  <c r="A282" i="9"/>
  <c r="B281" i="9"/>
  <c r="M284" i="9"/>
  <c r="H284" i="9"/>
  <c r="A284" i="6"/>
  <c r="H282" i="6"/>
  <c r="M282" i="6"/>
  <c r="M283" i="3"/>
  <c r="R280" i="3"/>
  <c r="B280" i="3"/>
  <c r="C280" i="3" s="1"/>
  <c r="F281" i="3" s="1"/>
  <c r="H281" i="3"/>
  <c r="A281" i="3"/>
  <c r="R281" i="6" l="1"/>
  <c r="G281" i="6"/>
  <c r="B282" i="6"/>
  <c r="C281" i="6"/>
  <c r="F282" i="6" s="1"/>
  <c r="G280" i="9"/>
  <c r="F281" i="9"/>
  <c r="R281" i="9" s="1"/>
  <c r="C281" i="9"/>
  <c r="B282" i="9"/>
  <c r="A283" i="9"/>
  <c r="M285" i="9"/>
  <c r="H285" i="9"/>
  <c r="M283" i="6"/>
  <c r="H283" i="6"/>
  <c r="A285" i="6"/>
  <c r="M284" i="3"/>
  <c r="H282" i="3"/>
  <c r="R281" i="3"/>
  <c r="B281" i="3"/>
  <c r="C281" i="3" s="1"/>
  <c r="F282" i="3" s="1"/>
  <c r="A282" i="3"/>
  <c r="R282" i="6" l="1"/>
  <c r="G282" i="6"/>
  <c r="B283" i="6"/>
  <c r="C282" i="6"/>
  <c r="F283" i="6" s="1"/>
  <c r="G281" i="9"/>
  <c r="F282" i="9"/>
  <c r="R282" i="9" s="1"/>
  <c r="C282" i="9"/>
  <c r="A284" i="9"/>
  <c r="B283" i="9"/>
  <c r="M286" i="9"/>
  <c r="H286" i="9"/>
  <c r="A286" i="6"/>
  <c r="H284" i="6"/>
  <c r="M284" i="6"/>
  <c r="M285" i="3"/>
  <c r="R282" i="3"/>
  <c r="B282" i="3"/>
  <c r="C282" i="3" s="1"/>
  <c r="F283" i="3" s="1"/>
  <c r="H283" i="3"/>
  <c r="A283" i="3"/>
  <c r="G283" i="6" l="1"/>
  <c r="R283" i="6"/>
  <c r="B284" i="6"/>
  <c r="C283" i="6"/>
  <c r="F284" i="6" s="1"/>
  <c r="R284" i="6" s="1"/>
  <c r="G282" i="9"/>
  <c r="F283" i="9"/>
  <c r="R283" i="9" s="1"/>
  <c r="C283" i="9"/>
  <c r="A285" i="9"/>
  <c r="B284" i="9"/>
  <c r="M287" i="9"/>
  <c r="H287" i="9"/>
  <c r="M285" i="6"/>
  <c r="H285" i="6"/>
  <c r="A287" i="6"/>
  <c r="M286" i="3"/>
  <c r="R283" i="3"/>
  <c r="B283" i="3"/>
  <c r="C283" i="3" s="1"/>
  <c r="F284" i="3" s="1"/>
  <c r="H284" i="3"/>
  <c r="A284" i="3"/>
  <c r="G284" i="6" l="1"/>
  <c r="B285" i="6"/>
  <c r="C284" i="6"/>
  <c r="F285" i="6" s="1"/>
  <c r="G283" i="9"/>
  <c r="F284" i="9"/>
  <c r="G284" i="9" s="1"/>
  <c r="C284" i="9"/>
  <c r="A286" i="9"/>
  <c r="B285" i="9"/>
  <c r="M288" i="9"/>
  <c r="H288" i="9"/>
  <c r="H286" i="6"/>
  <c r="M286" i="6"/>
  <c r="A288" i="6"/>
  <c r="M287" i="3"/>
  <c r="H285" i="3"/>
  <c r="R284" i="3"/>
  <c r="B284" i="3"/>
  <c r="C284" i="3" s="1"/>
  <c r="F285" i="3" s="1"/>
  <c r="A285" i="3"/>
  <c r="G285" i="6" l="1"/>
  <c r="R285" i="6"/>
  <c r="B286" i="6"/>
  <c r="C285" i="6"/>
  <c r="F286" i="6" s="1"/>
  <c r="R284" i="9"/>
  <c r="F285" i="9"/>
  <c r="R285" i="9" s="1"/>
  <c r="C285" i="9"/>
  <c r="A287" i="9"/>
  <c r="B286" i="9"/>
  <c r="M289" i="9"/>
  <c r="H289" i="9"/>
  <c r="M287" i="6"/>
  <c r="A289" i="6"/>
  <c r="H287" i="6"/>
  <c r="M288" i="3"/>
  <c r="R285" i="3"/>
  <c r="B285" i="3"/>
  <c r="C285" i="3" s="1"/>
  <c r="F286" i="3" s="1"/>
  <c r="H286" i="3"/>
  <c r="A286" i="3"/>
  <c r="G286" i="6" l="1"/>
  <c r="R286" i="6"/>
  <c r="B287" i="6"/>
  <c r="C286" i="6"/>
  <c r="F287" i="6" s="1"/>
  <c r="G285" i="9"/>
  <c r="F286" i="9"/>
  <c r="R286" i="9" s="1"/>
  <c r="C286" i="9"/>
  <c r="B287" i="9"/>
  <c r="A288" i="9"/>
  <c r="H290" i="9"/>
  <c r="M290" i="9"/>
  <c r="A290" i="6"/>
  <c r="H288" i="6"/>
  <c r="M288" i="6"/>
  <c r="M289" i="3"/>
  <c r="B286" i="3"/>
  <c r="C286" i="3" s="1"/>
  <c r="F287" i="3" s="1"/>
  <c r="R286" i="3"/>
  <c r="H287" i="3"/>
  <c r="A287" i="3"/>
  <c r="R287" i="6" l="1"/>
  <c r="G287" i="6"/>
  <c r="B288" i="6"/>
  <c r="C287" i="6"/>
  <c r="F288" i="6" s="1"/>
  <c r="G286" i="9"/>
  <c r="F287" i="9"/>
  <c r="R287" i="9" s="1"/>
  <c r="C287" i="9"/>
  <c r="B288" i="9"/>
  <c r="A289" i="9"/>
  <c r="M291" i="9"/>
  <c r="H291" i="9"/>
  <c r="M289" i="6"/>
  <c r="H289" i="6"/>
  <c r="A291" i="6"/>
  <c r="M290" i="3"/>
  <c r="H288" i="3"/>
  <c r="B287" i="3"/>
  <c r="C287" i="3" s="1"/>
  <c r="F288" i="3" s="1"/>
  <c r="R287" i="3"/>
  <c r="A288" i="3"/>
  <c r="G288" i="6" l="1"/>
  <c r="R288" i="6"/>
  <c r="B289" i="6"/>
  <c r="C288" i="6"/>
  <c r="F289" i="6" s="1"/>
  <c r="G287" i="9"/>
  <c r="F288" i="9"/>
  <c r="G288" i="9" s="1"/>
  <c r="C288" i="9"/>
  <c r="B289" i="9"/>
  <c r="A290" i="9"/>
  <c r="H292" i="9"/>
  <c r="M292" i="9"/>
  <c r="A292" i="6"/>
  <c r="H290" i="6"/>
  <c r="M290" i="6"/>
  <c r="M291" i="3"/>
  <c r="B288" i="3"/>
  <c r="C288" i="3" s="1"/>
  <c r="F289" i="3" s="1"/>
  <c r="R288" i="3"/>
  <c r="H289" i="3"/>
  <c r="A289" i="3"/>
  <c r="G289" i="6" l="1"/>
  <c r="R289" i="6"/>
  <c r="B290" i="6"/>
  <c r="C289" i="6"/>
  <c r="F290" i="6" s="1"/>
  <c r="R288" i="9"/>
  <c r="F289" i="9"/>
  <c r="R289" i="9" s="1"/>
  <c r="C289" i="9"/>
  <c r="A291" i="9"/>
  <c r="B290" i="9"/>
  <c r="H293" i="9"/>
  <c r="M293" i="9"/>
  <c r="H291" i="6"/>
  <c r="A293" i="6"/>
  <c r="M291" i="6"/>
  <c r="M292" i="3"/>
  <c r="H290" i="3"/>
  <c r="B289" i="3"/>
  <c r="C289" i="3" s="1"/>
  <c r="F290" i="3" s="1"/>
  <c r="R289" i="3"/>
  <c r="A290" i="3"/>
  <c r="R290" i="6" l="1"/>
  <c r="G290" i="6"/>
  <c r="B291" i="6"/>
  <c r="C290" i="6"/>
  <c r="F291" i="6" s="1"/>
  <c r="G289" i="9"/>
  <c r="F290" i="9"/>
  <c r="R290" i="9" s="1"/>
  <c r="C290" i="9"/>
  <c r="B291" i="9"/>
  <c r="A292" i="9"/>
  <c r="M294" i="9"/>
  <c r="H294" i="9"/>
  <c r="A294" i="6"/>
  <c r="M292" i="6"/>
  <c r="H292" i="6"/>
  <c r="M293" i="3"/>
  <c r="R290" i="3"/>
  <c r="B290" i="3"/>
  <c r="C290" i="3" s="1"/>
  <c r="F291" i="3" s="1"/>
  <c r="H291" i="3"/>
  <c r="A291" i="3"/>
  <c r="G291" i="6" l="1"/>
  <c r="R291" i="6"/>
  <c r="B292" i="6"/>
  <c r="C291" i="6"/>
  <c r="F292" i="6" s="1"/>
  <c r="G290" i="9"/>
  <c r="F291" i="9"/>
  <c r="G291" i="9" s="1"/>
  <c r="C291" i="9"/>
  <c r="B292" i="9"/>
  <c r="A293" i="9"/>
  <c r="H295" i="9"/>
  <c r="M295" i="9"/>
  <c r="M293" i="6"/>
  <c r="H293" i="6"/>
  <c r="A295" i="6"/>
  <c r="M294" i="3"/>
  <c r="H292" i="3"/>
  <c r="R291" i="3"/>
  <c r="B291" i="3"/>
  <c r="C291" i="3" s="1"/>
  <c r="F292" i="3" s="1"/>
  <c r="A292" i="3"/>
  <c r="R292" i="6" l="1"/>
  <c r="G292" i="6"/>
  <c r="B293" i="6"/>
  <c r="C292" i="6"/>
  <c r="F293" i="6" s="1"/>
  <c r="R291" i="9"/>
  <c r="F292" i="9"/>
  <c r="R292" i="9" s="1"/>
  <c r="C292" i="9"/>
  <c r="B293" i="9"/>
  <c r="A294" i="9"/>
  <c r="M296" i="9"/>
  <c r="H296" i="9"/>
  <c r="H294" i="6"/>
  <c r="A296" i="6"/>
  <c r="M294" i="6"/>
  <c r="M295" i="3"/>
  <c r="R292" i="3"/>
  <c r="B292" i="3"/>
  <c r="C292" i="3" s="1"/>
  <c r="F293" i="3" s="1"/>
  <c r="H293" i="3"/>
  <c r="A293" i="3"/>
  <c r="R293" i="6" l="1"/>
  <c r="G293" i="6"/>
  <c r="B294" i="6"/>
  <c r="C293" i="6"/>
  <c r="F294" i="6" s="1"/>
  <c r="G292" i="9"/>
  <c r="F293" i="9"/>
  <c r="R293" i="9" s="1"/>
  <c r="C293" i="9"/>
  <c r="A295" i="9"/>
  <c r="B294" i="9"/>
  <c r="H297" i="9"/>
  <c r="M297" i="9"/>
  <c r="M295" i="6"/>
  <c r="A297" i="6"/>
  <c r="H295" i="6"/>
  <c r="M296" i="3"/>
  <c r="H294" i="3"/>
  <c r="R293" i="3"/>
  <c r="B293" i="3"/>
  <c r="C293" i="3" s="1"/>
  <c r="F294" i="3" s="1"/>
  <c r="A294" i="3"/>
  <c r="R294" i="6" l="1"/>
  <c r="G294" i="6"/>
  <c r="B295" i="6"/>
  <c r="C294" i="6"/>
  <c r="F295" i="6" s="1"/>
  <c r="G293" i="9"/>
  <c r="F294" i="9"/>
  <c r="G294" i="9" s="1"/>
  <c r="C294" i="9"/>
  <c r="B295" i="9"/>
  <c r="A296" i="9"/>
  <c r="M298" i="9"/>
  <c r="H298" i="9"/>
  <c r="A298" i="6"/>
  <c r="H296" i="6"/>
  <c r="M296" i="6"/>
  <c r="M297" i="3"/>
  <c r="B294" i="3"/>
  <c r="C294" i="3" s="1"/>
  <c r="F295" i="3" s="1"/>
  <c r="R294" i="3"/>
  <c r="H295" i="3"/>
  <c r="A295" i="3"/>
  <c r="R295" i="6" l="1"/>
  <c r="G295" i="6"/>
  <c r="B296" i="6"/>
  <c r="C295" i="6"/>
  <c r="F296" i="6" s="1"/>
  <c r="R294" i="9"/>
  <c r="F295" i="9"/>
  <c r="G295" i="9" s="1"/>
  <c r="C295" i="9"/>
  <c r="B296" i="9"/>
  <c r="A297" i="9"/>
  <c r="H299" i="9"/>
  <c r="M299" i="9"/>
  <c r="M297" i="6"/>
  <c r="H297" i="6"/>
  <c r="A299" i="6"/>
  <c r="M298" i="3"/>
  <c r="B295" i="3"/>
  <c r="C295" i="3" s="1"/>
  <c r="F296" i="3" s="1"/>
  <c r="H296" i="3"/>
  <c r="R295" i="3"/>
  <c r="A296" i="3"/>
  <c r="R296" i="6" l="1"/>
  <c r="G296" i="6"/>
  <c r="B297" i="6"/>
  <c r="C296" i="6"/>
  <c r="F297" i="6" s="1"/>
  <c r="R295" i="9"/>
  <c r="F296" i="9"/>
  <c r="G296" i="9" s="1"/>
  <c r="C296" i="9"/>
  <c r="A298" i="9"/>
  <c r="B297" i="9"/>
  <c r="H300" i="9"/>
  <c r="M300" i="9"/>
  <c r="A300" i="6"/>
  <c r="H298" i="6"/>
  <c r="M298" i="6"/>
  <c r="M299" i="3"/>
  <c r="R296" i="3"/>
  <c r="B296" i="3"/>
  <c r="C296" i="3" s="1"/>
  <c r="F297" i="3" s="1"/>
  <c r="H297" i="3"/>
  <c r="A297" i="3"/>
  <c r="R297" i="6" l="1"/>
  <c r="G297" i="6"/>
  <c r="B298" i="6"/>
  <c r="C297" i="6"/>
  <c r="F298" i="6" s="1"/>
  <c r="R296" i="9"/>
  <c r="F297" i="9"/>
  <c r="G297" i="9" s="1"/>
  <c r="C297" i="9"/>
  <c r="A299" i="9"/>
  <c r="B298" i="9"/>
  <c r="H301" i="9"/>
  <c r="M301" i="9"/>
  <c r="H299" i="6"/>
  <c r="A301" i="6"/>
  <c r="M299" i="6"/>
  <c r="M300" i="3"/>
  <c r="B297" i="3"/>
  <c r="C297" i="3" s="1"/>
  <c r="F298" i="3" s="1"/>
  <c r="H298" i="3"/>
  <c r="R297" i="3"/>
  <c r="A298" i="3"/>
  <c r="G298" i="6" l="1"/>
  <c r="R298" i="6"/>
  <c r="B299" i="6"/>
  <c r="C298" i="6"/>
  <c r="F299" i="6" s="1"/>
  <c r="R297" i="9"/>
  <c r="F298" i="9"/>
  <c r="R298" i="9" s="1"/>
  <c r="C298" i="9"/>
  <c r="B299" i="9"/>
  <c r="A300" i="9"/>
  <c r="M302" i="9"/>
  <c r="H302" i="9"/>
  <c r="A302" i="6"/>
  <c r="M300" i="6"/>
  <c r="H300" i="6"/>
  <c r="M301" i="3"/>
  <c r="H299" i="3"/>
  <c r="B298" i="3"/>
  <c r="C298" i="3" s="1"/>
  <c r="F299" i="3" s="1"/>
  <c r="R298" i="3"/>
  <c r="A299" i="3"/>
  <c r="R299" i="6" l="1"/>
  <c r="G299" i="6"/>
  <c r="B300" i="6"/>
  <c r="C299" i="6"/>
  <c r="F300" i="6" s="1"/>
  <c r="G298" i="9"/>
  <c r="F299" i="9"/>
  <c r="G299" i="9" s="1"/>
  <c r="C299" i="9"/>
  <c r="A301" i="9"/>
  <c r="B300" i="9"/>
  <c r="M303" i="9"/>
  <c r="H303" i="9"/>
  <c r="H301" i="6"/>
  <c r="M301" i="6"/>
  <c r="A303" i="6"/>
  <c r="M302" i="3"/>
  <c r="R299" i="3"/>
  <c r="B299" i="3"/>
  <c r="C299" i="3" s="1"/>
  <c r="F300" i="3" s="1"/>
  <c r="H300" i="3"/>
  <c r="A300" i="3"/>
  <c r="G300" i="6" l="1"/>
  <c r="R300" i="6"/>
  <c r="B301" i="6"/>
  <c r="C300" i="6"/>
  <c r="F301" i="6" s="1"/>
  <c r="R299" i="9"/>
  <c r="F300" i="9"/>
  <c r="R300" i="9" s="1"/>
  <c r="C300" i="9"/>
  <c r="A302" i="9"/>
  <c r="B301" i="9"/>
  <c r="M304" i="9"/>
  <c r="H304" i="9"/>
  <c r="M302" i="6"/>
  <c r="A304" i="6"/>
  <c r="H302" i="6"/>
  <c r="M303" i="3"/>
  <c r="H301" i="3"/>
  <c r="R300" i="3"/>
  <c r="B300" i="3"/>
  <c r="C300" i="3" s="1"/>
  <c r="F301" i="3" s="1"/>
  <c r="A301" i="3"/>
  <c r="G301" i="6" l="1"/>
  <c r="R301" i="6"/>
  <c r="B302" i="6"/>
  <c r="C301" i="6"/>
  <c r="F302" i="6" s="1"/>
  <c r="G300" i="9"/>
  <c r="F301" i="9"/>
  <c r="G301" i="9" s="1"/>
  <c r="C301" i="9"/>
  <c r="B302" i="9"/>
  <c r="A303" i="9"/>
  <c r="M305" i="9"/>
  <c r="H305" i="9"/>
  <c r="A305" i="6"/>
  <c r="H303" i="6"/>
  <c r="M303" i="6"/>
  <c r="M304" i="3"/>
  <c r="R301" i="3"/>
  <c r="B301" i="3"/>
  <c r="C301" i="3" s="1"/>
  <c r="F302" i="3" s="1"/>
  <c r="H302" i="3"/>
  <c r="A302" i="3"/>
  <c r="R302" i="6" l="1"/>
  <c r="G302" i="6"/>
  <c r="B303" i="6"/>
  <c r="C302" i="6"/>
  <c r="F303" i="6" s="1"/>
  <c r="R301" i="9"/>
  <c r="F302" i="9"/>
  <c r="G302" i="9" s="1"/>
  <c r="C302" i="9"/>
  <c r="B303" i="9"/>
  <c r="A304" i="9"/>
  <c r="H306" i="9"/>
  <c r="M306" i="9"/>
  <c r="M304" i="6"/>
  <c r="H304" i="6"/>
  <c r="A306" i="6"/>
  <c r="M305" i="3"/>
  <c r="H303" i="3"/>
  <c r="R302" i="3"/>
  <c r="B302" i="3"/>
  <c r="C302" i="3" s="1"/>
  <c r="F303" i="3" s="1"/>
  <c r="A303" i="3"/>
  <c r="R303" i="6" l="1"/>
  <c r="G303" i="6"/>
  <c r="B304" i="6"/>
  <c r="C303" i="6"/>
  <c r="F304" i="6" s="1"/>
  <c r="R302" i="9"/>
  <c r="F303" i="9"/>
  <c r="G303" i="9" s="1"/>
  <c r="C303" i="9"/>
  <c r="B304" i="9"/>
  <c r="A305" i="9"/>
  <c r="M307" i="9"/>
  <c r="H307" i="9"/>
  <c r="A307" i="6"/>
  <c r="H305" i="6"/>
  <c r="M305" i="6"/>
  <c r="M306" i="3"/>
  <c r="R303" i="3"/>
  <c r="B303" i="3"/>
  <c r="C303" i="3" s="1"/>
  <c r="F304" i="3" s="1"/>
  <c r="H304" i="3"/>
  <c r="A304" i="3"/>
  <c r="R304" i="6" l="1"/>
  <c r="G304" i="6"/>
  <c r="B305" i="6"/>
  <c r="C304" i="6"/>
  <c r="F305" i="6" s="1"/>
  <c r="R303" i="9"/>
  <c r="F304" i="9"/>
  <c r="R304" i="9" s="1"/>
  <c r="C304" i="9"/>
  <c r="A306" i="9"/>
  <c r="B305" i="9"/>
  <c r="M308" i="9"/>
  <c r="H308" i="9"/>
  <c r="H306" i="6"/>
  <c r="A308" i="6"/>
  <c r="M306" i="6"/>
  <c r="M307" i="3"/>
  <c r="H305" i="3"/>
  <c r="R304" i="3"/>
  <c r="B304" i="3"/>
  <c r="C304" i="3" s="1"/>
  <c r="F305" i="3" s="1"/>
  <c r="A305" i="3"/>
  <c r="R305" i="6" l="1"/>
  <c r="G305" i="6"/>
  <c r="B306" i="6"/>
  <c r="C305" i="6"/>
  <c r="F306" i="6" s="1"/>
  <c r="G304" i="9"/>
  <c r="F305" i="9"/>
  <c r="R305" i="9" s="1"/>
  <c r="C305" i="9"/>
  <c r="B306" i="9"/>
  <c r="A307" i="9"/>
  <c r="M309" i="9"/>
  <c r="H309" i="9"/>
  <c r="M307" i="6"/>
  <c r="A309" i="6"/>
  <c r="H307" i="6"/>
  <c r="M308" i="3"/>
  <c r="R305" i="3"/>
  <c r="B305" i="3"/>
  <c r="C305" i="3" s="1"/>
  <c r="F306" i="3" s="1"/>
  <c r="H306" i="3"/>
  <c r="A306" i="3"/>
  <c r="G306" i="6" l="1"/>
  <c r="R306" i="6"/>
  <c r="B307" i="6"/>
  <c r="C306" i="6"/>
  <c r="F307" i="6" s="1"/>
  <c r="G305" i="9"/>
  <c r="F306" i="9"/>
  <c r="G306" i="9" s="1"/>
  <c r="C306" i="9"/>
  <c r="B307" i="9"/>
  <c r="A308" i="9"/>
  <c r="H310" i="9"/>
  <c r="M310" i="9"/>
  <c r="M308" i="6"/>
  <c r="H308" i="6"/>
  <c r="A310" i="6"/>
  <c r="M309" i="3"/>
  <c r="R306" i="3"/>
  <c r="B306" i="3"/>
  <c r="C306" i="3" s="1"/>
  <c r="F307" i="3" s="1"/>
  <c r="H307" i="3"/>
  <c r="A307" i="3"/>
  <c r="G307" i="6" l="1"/>
  <c r="R307" i="6"/>
  <c r="B308" i="6"/>
  <c r="C307" i="6"/>
  <c r="F308" i="6" s="1"/>
  <c r="R306" i="9"/>
  <c r="F307" i="9"/>
  <c r="G307" i="9" s="1"/>
  <c r="C307" i="9"/>
  <c r="B308" i="9"/>
  <c r="A309" i="9"/>
  <c r="M311" i="9"/>
  <c r="H311" i="9"/>
  <c r="H309" i="6"/>
  <c r="M309" i="6"/>
  <c r="A311" i="6"/>
  <c r="M310" i="3"/>
  <c r="H308" i="3"/>
  <c r="R307" i="3"/>
  <c r="B307" i="3"/>
  <c r="C307" i="3" s="1"/>
  <c r="F308" i="3" s="1"/>
  <c r="A308" i="3"/>
  <c r="G308" i="6" l="1"/>
  <c r="R308" i="6"/>
  <c r="B309" i="6"/>
  <c r="C308" i="6"/>
  <c r="F309" i="6" s="1"/>
  <c r="R307" i="9"/>
  <c r="F308" i="9"/>
  <c r="G308" i="9" s="1"/>
  <c r="C308" i="9"/>
  <c r="A310" i="9"/>
  <c r="B309" i="9"/>
  <c r="H312" i="9"/>
  <c r="M312" i="9"/>
  <c r="M310" i="6"/>
  <c r="H310" i="6"/>
  <c r="A312" i="6"/>
  <c r="M311" i="3"/>
  <c r="R308" i="3"/>
  <c r="B308" i="3"/>
  <c r="C308" i="3" s="1"/>
  <c r="F309" i="3" s="1"/>
  <c r="H309" i="3"/>
  <c r="A309" i="3"/>
  <c r="R309" i="6" l="1"/>
  <c r="G309" i="6"/>
  <c r="B310" i="6"/>
  <c r="C309" i="6"/>
  <c r="F310" i="6" s="1"/>
  <c r="R308" i="9"/>
  <c r="F309" i="9"/>
  <c r="R309" i="9" s="1"/>
  <c r="C309" i="9"/>
  <c r="A311" i="9"/>
  <c r="B310" i="9"/>
  <c r="M313" i="9"/>
  <c r="H313" i="9"/>
  <c r="H311" i="6"/>
  <c r="M311" i="6"/>
  <c r="A313" i="6"/>
  <c r="M312" i="3"/>
  <c r="H310" i="3"/>
  <c r="R309" i="3"/>
  <c r="B309" i="3"/>
  <c r="C309" i="3" s="1"/>
  <c r="F310" i="3" s="1"/>
  <c r="A310" i="3"/>
  <c r="R310" i="6" l="1"/>
  <c r="G310" i="6"/>
  <c r="B311" i="6"/>
  <c r="C310" i="6"/>
  <c r="F311" i="6" s="1"/>
  <c r="G309" i="9"/>
  <c r="F310" i="9"/>
  <c r="G310" i="9" s="1"/>
  <c r="C310" i="9"/>
  <c r="B311" i="9"/>
  <c r="A312" i="9"/>
  <c r="M314" i="9"/>
  <c r="H314" i="9"/>
  <c r="H312" i="6"/>
  <c r="M312" i="6"/>
  <c r="A314" i="6"/>
  <c r="M313" i="3"/>
  <c r="B310" i="3"/>
  <c r="C310" i="3" s="1"/>
  <c r="F311" i="3" s="1"/>
  <c r="R310" i="3"/>
  <c r="H311" i="3"/>
  <c r="A311" i="3"/>
  <c r="R311" i="6" l="1"/>
  <c r="G311" i="6"/>
  <c r="B312" i="6"/>
  <c r="C311" i="6"/>
  <c r="F312" i="6" s="1"/>
  <c r="R310" i="9"/>
  <c r="F311" i="9"/>
  <c r="G311" i="9" s="1"/>
  <c r="C311" i="9"/>
  <c r="B312" i="9"/>
  <c r="A313" i="9"/>
  <c r="M315" i="9"/>
  <c r="H315" i="9"/>
  <c r="A315" i="6"/>
  <c r="M313" i="6"/>
  <c r="H313" i="6"/>
  <c r="M314" i="3"/>
  <c r="B311" i="3"/>
  <c r="C311" i="3" s="1"/>
  <c r="F312" i="3" s="1"/>
  <c r="H312" i="3"/>
  <c r="R311" i="3"/>
  <c r="A312" i="3"/>
  <c r="G312" i="6" l="1"/>
  <c r="R312" i="6"/>
  <c r="B313" i="6"/>
  <c r="C312" i="6"/>
  <c r="F313" i="6" s="1"/>
  <c r="R311" i="9"/>
  <c r="F312" i="9"/>
  <c r="R312" i="9" s="1"/>
  <c r="C312" i="9"/>
  <c r="A314" i="9"/>
  <c r="B313" i="9"/>
  <c r="M316" i="9"/>
  <c r="H316" i="9"/>
  <c r="H314" i="6"/>
  <c r="M314" i="6"/>
  <c r="A316" i="6"/>
  <c r="M315" i="3"/>
  <c r="H313" i="3"/>
  <c r="B312" i="3"/>
  <c r="C312" i="3" s="1"/>
  <c r="F313" i="3" s="1"/>
  <c r="R312" i="3"/>
  <c r="A313" i="3"/>
  <c r="G313" i="6" l="1"/>
  <c r="R313" i="6"/>
  <c r="B314" i="6"/>
  <c r="C313" i="6"/>
  <c r="F314" i="6" s="1"/>
  <c r="G312" i="9"/>
  <c r="F313" i="9"/>
  <c r="R313" i="9" s="1"/>
  <c r="C313" i="9"/>
  <c r="B314" i="9"/>
  <c r="A315" i="9"/>
  <c r="M317" i="9"/>
  <c r="H317" i="9"/>
  <c r="A317" i="6"/>
  <c r="M315" i="6"/>
  <c r="H315" i="6"/>
  <c r="M316" i="3"/>
  <c r="R313" i="3"/>
  <c r="B313" i="3"/>
  <c r="C313" i="3" s="1"/>
  <c r="F314" i="3" s="1"/>
  <c r="H314" i="3"/>
  <c r="A314" i="3"/>
  <c r="R314" i="6" l="1"/>
  <c r="G314" i="6"/>
  <c r="B315" i="6"/>
  <c r="C314" i="6"/>
  <c r="F315" i="6" s="1"/>
  <c r="G313" i="9"/>
  <c r="F314" i="9"/>
  <c r="R314" i="9" s="1"/>
  <c r="C314" i="9"/>
  <c r="A316" i="9"/>
  <c r="B315" i="9"/>
  <c r="H318" i="9"/>
  <c r="M318" i="9"/>
  <c r="M316" i="6"/>
  <c r="H316" i="6"/>
  <c r="A318" i="6"/>
  <c r="M317" i="3"/>
  <c r="H315" i="3"/>
  <c r="R314" i="3"/>
  <c r="B314" i="3"/>
  <c r="C314" i="3" s="1"/>
  <c r="F315" i="3" s="1"/>
  <c r="A315" i="3"/>
  <c r="R315" i="6" l="1"/>
  <c r="G315" i="6"/>
  <c r="B316" i="6"/>
  <c r="C315" i="6"/>
  <c r="F316" i="6" s="1"/>
  <c r="G314" i="9"/>
  <c r="F315" i="9"/>
  <c r="R315" i="9" s="1"/>
  <c r="C315" i="9"/>
  <c r="B316" i="9"/>
  <c r="A317" i="9"/>
  <c r="M319" i="9"/>
  <c r="H319" i="9"/>
  <c r="M317" i="6"/>
  <c r="H317" i="6"/>
  <c r="A319" i="6"/>
  <c r="M318" i="3"/>
  <c r="R315" i="3"/>
  <c r="B315" i="3"/>
  <c r="C315" i="3" s="1"/>
  <c r="F316" i="3" s="1"/>
  <c r="H316" i="3"/>
  <c r="A316" i="3"/>
  <c r="R316" i="6" l="1"/>
  <c r="G316" i="6"/>
  <c r="B317" i="6"/>
  <c r="C316" i="6"/>
  <c r="F317" i="6" s="1"/>
  <c r="G315" i="9"/>
  <c r="F316" i="9"/>
  <c r="G316" i="9" s="1"/>
  <c r="C316" i="9"/>
  <c r="B317" i="9"/>
  <c r="A318" i="9"/>
  <c r="M320" i="9"/>
  <c r="H320" i="9"/>
  <c r="H318" i="6"/>
  <c r="M318" i="6"/>
  <c r="A320" i="6"/>
  <c r="M319" i="3"/>
  <c r="H317" i="3"/>
  <c r="R316" i="3"/>
  <c r="B316" i="3"/>
  <c r="C316" i="3" s="1"/>
  <c r="F317" i="3" s="1"/>
  <c r="A317" i="3"/>
  <c r="G317" i="6" l="1"/>
  <c r="R317" i="6"/>
  <c r="B318" i="6"/>
  <c r="C317" i="6"/>
  <c r="F318" i="6" s="1"/>
  <c r="R316" i="9"/>
  <c r="F317" i="9"/>
  <c r="R317" i="9" s="1"/>
  <c r="C317" i="9"/>
  <c r="A319" i="9"/>
  <c r="B318" i="9"/>
  <c r="M321" i="9"/>
  <c r="H321" i="9"/>
  <c r="M319" i="6"/>
  <c r="H319" i="6"/>
  <c r="A321" i="6"/>
  <c r="M320" i="3"/>
  <c r="R317" i="3"/>
  <c r="B317" i="3"/>
  <c r="C317" i="3" s="1"/>
  <c r="F318" i="3" s="1"/>
  <c r="H318" i="3"/>
  <c r="A318" i="3"/>
  <c r="G318" i="6" l="1"/>
  <c r="R318" i="6"/>
  <c r="B319" i="6"/>
  <c r="C318" i="6"/>
  <c r="F319" i="6" s="1"/>
  <c r="G317" i="9"/>
  <c r="F318" i="9"/>
  <c r="G318" i="9" s="1"/>
  <c r="C318" i="9"/>
  <c r="B319" i="9"/>
  <c r="A320" i="9"/>
  <c r="H322" i="9"/>
  <c r="M322" i="9"/>
  <c r="H320" i="6"/>
  <c r="M320" i="6"/>
  <c r="A322" i="6"/>
  <c r="M321" i="3"/>
  <c r="B318" i="3"/>
  <c r="C318" i="3" s="1"/>
  <c r="F319" i="3" s="1"/>
  <c r="R318" i="3"/>
  <c r="H319" i="3"/>
  <c r="A319" i="3"/>
  <c r="G319" i="6" l="1"/>
  <c r="R319" i="6"/>
  <c r="B320" i="6"/>
  <c r="C319" i="6"/>
  <c r="F320" i="6" s="1"/>
  <c r="R318" i="9"/>
  <c r="F319" i="9"/>
  <c r="G319" i="9" s="1"/>
  <c r="C319" i="9"/>
  <c r="A321" i="9"/>
  <c r="B320" i="9"/>
  <c r="M323" i="9"/>
  <c r="H323" i="9"/>
  <c r="A323" i="6"/>
  <c r="H321" i="6"/>
  <c r="M321" i="6"/>
  <c r="M322" i="3"/>
  <c r="B319" i="3"/>
  <c r="C319" i="3" s="1"/>
  <c r="F320" i="3" s="1"/>
  <c r="H320" i="3"/>
  <c r="R319" i="3"/>
  <c r="A320" i="3"/>
  <c r="R319" i="9" l="1"/>
  <c r="R320" i="6"/>
  <c r="G320" i="6"/>
  <c r="B321" i="6"/>
  <c r="C320" i="6"/>
  <c r="F321" i="6" s="1"/>
  <c r="F320" i="9"/>
  <c r="G320" i="9" s="1"/>
  <c r="C320" i="9"/>
  <c r="B321" i="9"/>
  <c r="A322" i="9"/>
  <c r="M324" i="9"/>
  <c r="H324" i="9"/>
  <c r="H322" i="6"/>
  <c r="M322" i="6"/>
  <c r="A324" i="6"/>
  <c r="M323" i="3"/>
  <c r="H321" i="3"/>
  <c r="B320" i="3"/>
  <c r="C320" i="3" s="1"/>
  <c r="F321" i="3" s="1"/>
  <c r="R320" i="3"/>
  <c r="A321" i="3"/>
  <c r="R321" i="6" l="1"/>
  <c r="G321" i="6"/>
  <c r="B322" i="6"/>
  <c r="C321" i="6"/>
  <c r="F322" i="6" s="1"/>
  <c r="R320" i="9"/>
  <c r="F321" i="9"/>
  <c r="R321" i="9" s="1"/>
  <c r="C321" i="9"/>
  <c r="B322" i="9"/>
  <c r="A323" i="9"/>
  <c r="M325" i="9"/>
  <c r="H325" i="9"/>
  <c r="A325" i="6"/>
  <c r="M323" i="6"/>
  <c r="H323" i="6"/>
  <c r="M324" i="3"/>
  <c r="R321" i="3"/>
  <c r="B321" i="3"/>
  <c r="C321" i="3" s="1"/>
  <c r="F322" i="3" s="1"/>
  <c r="H322" i="3"/>
  <c r="A322" i="3"/>
  <c r="G322" i="6" l="1"/>
  <c r="R322" i="6"/>
  <c r="B323" i="6"/>
  <c r="C322" i="6"/>
  <c r="F323" i="6" s="1"/>
  <c r="G321" i="9"/>
  <c r="F322" i="9"/>
  <c r="G322" i="9" s="1"/>
  <c r="C322" i="9"/>
  <c r="A324" i="9"/>
  <c r="B323" i="9"/>
  <c r="H326" i="9"/>
  <c r="M326" i="9"/>
  <c r="H324" i="6"/>
  <c r="M324" i="6"/>
  <c r="A326" i="6"/>
  <c r="M325" i="3"/>
  <c r="H323" i="3"/>
  <c r="R322" i="3"/>
  <c r="B322" i="3"/>
  <c r="C322" i="3" s="1"/>
  <c r="F323" i="3" s="1"/>
  <c r="A323" i="3"/>
  <c r="R323" i="6" l="1"/>
  <c r="G323" i="6"/>
  <c r="B324" i="6"/>
  <c r="C323" i="6"/>
  <c r="F324" i="6" s="1"/>
  <c r="R322" i="9"/>
  <c r="F323" i="9"/>
  <c r="R323" i="9" s="1"/>
  <c r="C323" i="9"/>
  <c r="B324" i="9"/>
  <c r="A325" i="9"/>
  <c r="M327" i="9"/>
  <c r="H327" i="9"/>
  <c r="M325" i="6"/>
  <c r="A327" i="6"/>
  <c r="H325" i="6"/>
  <c r="M326" i="3"/>
  <c r="R323" i="3"/>
  <c r="B323" i="3"/>
  <c r="C323" i="3" s="1"/>
  <c r="F324" i="3" s="1"/>
  <c r="H324" i="3"/>
  <c r="A324" i="3"/>
  <c r="R324" i="6" l="1"/>
  <c r="G324" i="6"/>
  <c r="B325" i="6"/>
  <c r="C324" i="6"/>
  <c r="F325" i="6" s="1"/>
  <c r="G323" i="9"/>
  <c r="F324" i="9"/>
  <c r="G324" i="9" s="1"/>
  <c r="C324" i="9"/>
  <c r="B325" i="9"/>
  <c r="A326" i="9"/>
  <c r="H328" i="9"/>
  <c r="M328" i="9"/>
  <c r="A328" i="6"/>
  <c r="H326" i="6"/>
  <c r="M326" i="6"/>
  <c r="M327" i="3"/>
  <c r="H325" i="3"/>
  <c r="R324" i="3"/>
  <c r="B324" i="3"/>
  <c r="C324" i="3" s="1"/>
  <c r="F325" i="3" s="1"/>
  <c r="A325" i="3"/>
  <c r="G325" i="6" l="1"/>
  <c r="R325" i="6"/>
  <c r="B326" i="6"/>
  <c r="C325" i="6"/>
  <c r="F326" i="6" s="1"/>
  <c r="R324" i="9"/>
  <c r="F325" i="9"/>
  <c r="R325" i="9" s="1"/>
  <c r="C325" i="9"/>
  <c r="A327" i="9"/>
  <c r="B326" i="9"/>
  <c r="H329" i="9"/>
  <c r="M329" i="9"/>
  <c r="H327" i="6"/>
  <c r="M327" i="6"/>
  <c r="A329" i="6"/>
  <c r="M328" i="3"/>
  <c r="B325" i="3"/>
  <c r="C325" i="3" s="1"/>
  <c r="F326" i="3" s="1"/>
  <c r="R325" i="3"/>
  <c r="H326" i="3"/>
  <c r="A326" i="3"/>
  <c r="G326" i="6" l="1"/>
  <c r="R326" i="6"/>
  <c r="B327" i="6"/>
  <c r="C326" i="6"/>
  <c r="F327" i="6" s="1"/>
  <c r="G325" i="9"/>
  <c r="F326" i="9"/>
  <c r="G326" i="9" s="1"/>
  <c r="C326" i="9"/>
  <c r="A328" i="9"/>
  <c r="B327" i="9"/>
  <c r="M330" i="9"/>
  <c r="H330" i="9"/>
  <c r="M328" i="6"/>
  <c r="H328" i="6"/>
  <c r="A330" i="6"/>
  <c r="M329" i="3"/>
  <c r="B326" i="3"/>
  <c r="C326" i="3" s="1"/>
  <c r="F327" i="3" s="1"/>
  <c r="H327" i="3"/>
  <c r="R326" i="3"/>
  <c r="A327" i="3"/>
  <c r="R327" i="6" l="1"/>
  <c r="G327" i="6"/>
  <c r="B328" i="6"/>
  <c r="C327" i="6"/>
  <c r="F328" i="6" s="1"/>
  <c r="R326" i="9"/>
  <c r="F327" i="9"/>
  <c r="R327" i="9" s="1"/>
  <c r="C327" i="9"/>
  <c r="B328" i="9"/>
  <c r="A329" i="9"/>
  <c r="M331" i="9"/>
  <c r="H331" i="9"/>
  <c r="M329" i="6"/>
  <c r="A331" i="6"/>
  <c r="H329" i="6"/>
  <c r="M330" i="3"/>
  <c r="H328" i="3"/>
  <c r="B327" i="3"/>
  <c r="C327" i="3" s="1"/>
  <c r="F328" i="3" s="1"/>
  <c r="R327" i="3"/>
  <c r="A328" i="3"/>
  <c r="G328" i="6" l="1"/>
  <c r="R328" i="6"/>
  <c r="B329" i="6"/>
  <c r="C328" i="6"/>
  <c r="F329" i="6" s="1"/>
  <c r="G327" i="9"/>
  <c r="F328" i="9"/>
  <c r="G328" i="9" s="1"/>
  <c r="C328" i="9"/>
  <c r="B329" i="9"/>
  <c r="A330" i="9"/>
  <c r="M332" i="9"/>
  <c r="H332" i="9"/>
  <c r="H330" i="6"/>
  <c r="A332" i="6"/>
  <c r="M330" i="6"/>
  <c r="M331" i="3"/>
  <c r="R328" i="3"/>
  <c r="B328" i="3"/>
  <c r="C328" i="3" s="1"/>
  <c r="F329" i="3" s="1"/>
  <c r="H329" i="3"/>
  <c r="A329" i="3"/>
  <c r="G329" i="6" l="1"/>
  <c r="R329" i="6"/>
  <c r="B330" i="6"/>
  <c r="C329" i="6"/>
  <c r="F330" i="6" s="1"/>
  <c r="R328" i="9"/>
  <c r="F329" i="9"/>
  <c r="G329" i="9" s="1"/>
  <c r="C329" i="9"/>
  <c r="A331" i="9"/>
  <c r="B330" i="9"/>
  <c r="M333" i="9"/>
  <c r="H333" i="9"/>
  <c r="A333" i="6"/>
  <c r="M331" i="6"/>
  <c r="H331" i="6"/>
  <c r="M332" i="3"/>
  <c r="H330" i="3"/>
  <c r="R329" i="3"/>
  <c r="B329" i="3"/>
  <c r="C329" i="3" s="1"/>
  <c r="F330" i="3" s="1"/>
  <c r="A330" i="3"/>
  <c r="R330" i="6" l="1"/>
  <c r="G330" i="6"/>
  <c r="B331" i="6"/>
  <c r="C330" i="6"/>
  <c r="F331" i="6" s="1"/>
  <c r="R329" i="9"/>
  <c r="F330" i="9"/>
  <c r="R330" i="9" s="1"/>
  <c r="C330" i="9"/>
  <c r="A332" i="9"/>
  <c r="B331" i="9"/>
  <c r="H334" i="9"/>
  <c r="M334" i="9"/>
  <c r="H332" i="6"/>
  <c r="M332" i="6"/>
  <c r="A334" i="6"/>
  <c r="M333" i="3"/>
  <c r="R330" i="3"/>
  <c r="B330" i="3"/>
  <c r="C330" i="3" s="1"/>
  <c r="F331" i="3" s="1"/>
  <c r="H331" i="3"/>
  <c r="A331" i="3"/>
  <c r="G331" i="6" l="1"/>
  <c r="R331" i="6"/>
  <c r="B332" i="6"/>
  <c r="C331" i="6"/>
  <c r="F332" i="6" s="1"/>
  <c r="G330" i="9"/>
  <c r="F331" i="9"/>
  <c r="G331" i="9" s="1"/>
  <c r="C331" i="9"/>
  <c r="A333" i="9"/>
  <c r="B332" i="9"/>
  <c r="M335" i="9"/>
  <c r="H335" i="9"/>
  <c r="H333" i="6"/>
  <c r="A335" i="6"/>
  <c r="M333" i="6"/>
  <c r="M334" i="3"/>
  <c r="H332" i="3"/>
  <c r="R331" i="3"/>
  <c r="B331" i="3"/>
  <c r="C331" i="3" s="1"/>
  <c r="F332" i="3" s="1"/>
  <c r="A332" i="3"/>
  <c r="R332" i="6" l="1"/>
  <c r="G332" i="6"/>
  <c r="B333" i="6"/>
  <c r="C332" i="6"/>
  <c r="F333" i="6" s="1"/>
  <c r="R331" i="9"/>
  <c r="F332" i="9"/>
  <c r="R332" i="9" s="1"/>
  <c r="C332" i="9"/>
  <c r="A334" i="9"/>
  <c r="B333" i="9"/>
  <c r="H336" i="9"/>
  <c r="M336" i="9"/>
  <c r="M334" i="6"/>
  <c r="A336" i="6"/>
  <c r="H334" i="6"/>
  <c r="M335" i="3"/>
  <c r="R332" i="3"/>
  <c r="B332" i="3"/>
  <c r="C332" i="3" s="1"/>
  <c r="F333" i="3" s="1"/>
  <c r="H333" i="3"/>
  <c r="A333" i="3"/>
  <c r="R333" i="6" l="1"/>
  <c r="G333" i="6"/>
  <c r="B334" i="6"/>
  <c r="C333" i="6"/>
  <c r="F334" i="6" s="1"/>
  <c r="G332" i="9"/>
  <c r="F333" i="9"/>
  <c r="R333" i="9" s="1"/>
  <c r="C333" i="9"/>
  <c r="A335" i="9"/>
  <c r="B334" i="9"/>
  <c r="H337" i="9"/>
  <c r="M337" i="9"/>
  <c r="A337" i="6"/>
  <c r="H335" i="6"/>
  <c r="M335" i="6"/>
  <c r="M336" i="3"/>
  <c r="B333" i="3"/>
  <c r="C333" i="3" s="1"/>
  <c r="F334" i="3" s="1"/>
  <c r="R333" i="3"/>
  <c r="H334" i="3"/>
  <c r="A334" i="3"/>
  <c r="G334" i="6" l="1"/>
  <c r="R334" i="6"/>
  <c r="B335" i="6"/>
  <c r="C334" i="6"/>
  <c r="F335" i="6" s="1"/>
  <c r="G333" i="9"/>
  <c r="F334" i="9"/>
  <c r="G334" i="9" s="1"/>
  <c r="C334" i="9"/>
  <c r="A336" i="9"/>
  <c r="B335" i="9"/>
  <c r="M338" i="9"/>
  <c r="H338" i="9"/>
  <c r="M336" i="6"/>
  <c r="H336" i="6"/>
  <c r="A338" i="6"/>
  <c r="M337" i="3"/>
  <c r="H335" i="3"/>
  <c r="B334" i="3"/>
  <c r="C334" i="3" s="1"/>
  <c r="F335" i="3" s="1"/>
  <c r="R334" i="3"/>
  <c r="A335" i="3"/>
  <c r="B336" i="6" l="1"/>
  <c r="C335" i="6"/>
  <c r="F336" i="6" s="1"/>
  <c r="R335" i="6"/>
  <c r="G335" i="6"/>
  <c r="R334" i="9"/>
  <c r="F335" i="9"/>
  <c r="R335" i="9" s="1"/>
  <c r="C335" i="9"/>
  <c r="B336" i="9"/>
  <c r="A337" i="9"/>
  <c r="H339" i="9"/>
  <c r="M339" i="9"/>
  <c r="H337" i="6"/>
  <c r="A339" i="6"/>
  <c r="M337" i="6"/>
  <c r="M338" i="3"/>
  <c r="R335" i="3"/>
  <c r="B335" i="3"/>
  <c r="C335" i="3" s="1"/>
  <c r="F336" i="3" s="1"/>
  <c r="H336" i="3"/>
  <c r="A336" i="3"/>
  <c r="R336" i="6" l="1"/>
  <c r="G336" i="6"/>
  <c r="B337" i="6"/>
  <c r="C336" i="6"/>
  <c r="F337" i="6" s="1"/>
  <c r="G335" i="9"/>
  <c r="F336" i="9"/>
  <c r="G336" i="9" s="1"/>
  <c r="C336" i="9"/>
  <c r="B337" i="9"/>
  <c r="A338" i="9"/>
  <c r="M340" i="9"/>
  <c r="H340" i="9"/>
  <c r="A340" i="6"/>
  <c r="M338" i="6"/>
  <c r="H338" i="6"/>
  <c r="M339" i="3"/>
  <c r="H337" i="3"/>
  <c r="R336" i="3"/>
  <c r="B336" i="3"/>
  <c r="C336" i="3" s="1"/>
  <c r="F337" i="3" s="1"/>
  <c r="A337" i="3"/>
  <c r="R337" i="6" l="1"/>
  <c r="G337" i="6"/>
  <c r="B338" i="6"/>
  <c r="C337" i="6"/>
  <c r="F338" i="6" s="1"/>
  <c r="R336" i="9"/>
  <c r="F337" i="9"/>
  <c r="G337" i="9" s="1"/>
  <c r="C337" i="9"/>
  <c r="A339" i="9"/>
  <c r="B338" i="9"/>
  <c r="M341" i="9"/>
  <c r="H341" i="9"/>
  <c r="H339" i="6"/>
  <c r="M339" i="6"/>
  <c r="A341" i="6"/>
  <c r="M340" i="3"/>
  <c r="R337" i="3"/>
  <c r="B337" i="3"/>
  <c r="C337" i="3" s="1"/>
  <c r="F338" i="3" s="1"/>
  <c r="H338" i="3"/>
  <c r="A338" i="3"/>
  <c r="G338" i="6" l="1"/>
  <c r="R338" i="6"/>
  <c r="B339" i="6"/>
  <c r="C338" i="6"/>
  <c r="F339" i="6" s="1"/>
  <c r="R337" i="9"/>
  <c r="F338" i="9"/>
  <c r="R338" i="9" s="1"/>
  <c r="C338" i="9"/>
  <c r="A340" i="9"/>
  <c r="B339" i="9"/>
  <c r="H342" i="9"/>
  <c r="M342" i="9"/>
  <c r="A342" i="6"/>
  <c r="M340" i="6"/>
  <c r="H340" i="6"/>
  <c r="M341" i="3"/>
  <c r="H339" i="3"/>
  <c r="R338" i="3"/>
  <c r="B338" i="3"/>
  <c r="C338" i="3" s="1"/>
  <c r="F339" i="3" s="1"/>
  <c r="A339" i="3"/>
  <c r="R339" i="6" l="1"/>
  <c r="G339" i="6"/>
  <c r="B340" i="6"/>
  <c r="C339" i="6"/>
  <c r="F340" i="6" s="1"/>
  <c r="G338" i="9"/>
  <c r="F339" i="9"/>
  <c r="G339" i="9" s="1"/>
  <c r="C339" i="9"/>
  <c r="B340" i="9"/>
  <c r="A341" i="9"/>
  <c r="M343" i="9"/>
  <c r="H343" i="9"/>
  <c r="M341" i="6"/>
  <c r="H341" i="6"/>
  <c r="A343" i="6"/>
  <c r="M342" i="3"/>
  <c r="R339" i="3"/>
  <c r="B339" i="3"/>
  <c r="C339" i="3" s="1"/>
  <c r="F340" i="3" s="1"/>
  <c r="H340" i="3"/>
  <c r="A340" i="3"/>
  <c r="G340" i="6" l="1"/>
  <c r="R340" i="6"/>
  <c r="B341" i="6"/>
  <c r="C340" i="6"/>
  <c r="F341" i="6" s="1"/>
  <c r="R339" i="9"/>
  <c r="F340" i="9"/>
  <c r="G340" i="9" s="1"/>
  <c r="C340" i="9"/>
  <c r="A342" i="9"/>
  <c r="B341" i="9"/>
  <c r="H344" i="9"/>
  <c r="M344" i="9"/>
  <c r="A344" i="6"/>
  <c r="H342" i="6"/>
  <c r="M342" i="6"/>
  <c r="M343" i="3"/>
  <c r="H341" i="3"/>
  <c r="R340" i="3"/>
  <c r="B340" i="3"/>
  <c r="C340" i="3" s="1"/>
  <c r="F341" i="3" s="1"/>
  <c r="A341" i="3"/>
  <c r="R341" i="6" l="1"/>
  <c r="G341" i="6"/>
  <c r="B342" i="6"/>
  <c r="C341" i="6"/>
  <c r="F342" i="6" s="1"/>
  <c r="R340" i="9"/>
  <c r="F341" i="9"/>
  <c r="R341" i="9" s="1"/>
  <c r="C341" i="9"/>
  <c r="A343" i="9"/>
  <c r="B342" i="9"/>
  <c r="M345" i="9"/>
  <c r="H345" i="9"/>
  <c r="M343" i="6"/>
  <c r="A345" i="6"/>
  <c r="H343" i="6"/>
  <c r="M344" i="3"/>
  <c r="R341" i="3"/>
  <c r="B341" i="3"/>
  <c r="C341" i="3" s="1"/>
  <c r="F342" i="3" s="1"/>
  <c r="H342" i="3"/>
  <c r="A342" i="3"/>
  <c r="G342" i="6" l="1"/>
  <c r="R342" i="6"/>
  <c r="B343" i="6"/>
  <c r="C342" i="6"/>
  <c r="F343" i="6" s="1"/>
  <c r="G341" i="9"/>
  <c r="F342" i="9"/>
  <c r="G342" i="9" s="1"/>
  <c r="C342" i="9"/>
  <c r="A344" i="9"/>
  <c r="B343" i="9"/>
  <c r="H346" i="9"/>
  <c r="M346" i="9"/>
  <c r="A346" i="6"/>
  <c r="H344" i="6"/>
  <c r="M344" i="6"/>
  <c r="M345" i="3"/>
  <c r="R342" i="3"/>
  <c r="B342" i="3"/>
  <c r="C342" i="3" s="1"/>
  <c r="F343" i="3" s="1"/>
  <c r="H343" i="3"/>
  <c r="A343" i="3"/>
  <c r="R343" i="6" l="1"/>
  <c r="G343" i="6"/>
  <c r="B344" i="6"/>
  <c r="C343" i="6"/>
  <c r="F344" i="6" s="1"/>
  <c r="R342" i="9"/>
  <c r="F343" i="9"/>
  <c r="R343" i="9" s="1"/>
  <c r="C343" i="9"/>
  <c r="A345" i="9"/>
  <c r="B344" i="9"/>
  <c r="M347" i="9"/>
  <c r="H347" i="9"/>
  <c r="M345" i="6"/>
  <c r="H345" i="6"/>
  <c r="A347" i="6"/>
  <c r="M346" i="3"/>
  <c r="H344" i="3"/>
  <c r="R343" i="3"/>
  <c r="B343" i="3"/>
  <c r="C343" i="3" s="1"/>
  <c r="F344" i="3" s="1"/>
  <c r="A344" i="3"/>
  <c r="R344" i="6" l="1"/>
  <c r="G344" i="6"/>
  <c r="B345" i="6"/>
  <c r="C344" i="6"/>
  <c r="F345" i="6" s="1"/>
  <c r="G343" i="9"/>
  <c r="F344" i="9"/>
  <c r="G344" i="9" s="1"/>
  <c r="C344" i="9"/>
  <c r="A346" i="9"/>
  <c r="B345" i="9"/>
  <c r="H348" i="9"/>
  <c r="M348" i="9"/>
  <c r="H346" i="6"/>
  <c r="A348" i="6"/>
  <c r="M346" i="6"/>
  <c r="M347" i="3"/>
  <c r="B344" i="3"/>
  <c r="C344" i="3" s="1"/>
  <c r="F345" i="3" s="1"/>
  <c r="R344" i="3"/>
  <c r="H345" i="3"/>
  <c r="A345" i="3"/>
  <c r="G345" i="6" l="1"/>
  <c r="R345" i="6"/>
  <c r="B346" i="6"/>
  <c r="C345" i="6"/>
  <c r="F346" i="6" s="1"/>
  <c r="R344" i="9"/>
  <c r="F345" i="9"/>
  <c r="R345" i="9" s="1"/>
  <c r="C345" i="9"/>
  <c r="B346" i="9"/>
  <c r="A347" i="9"/>
  <c r="H349" i="9"/>
  <c r="M349" i="9"/>
  <c r="M347" i="6"/>
  <c r="A349" i="6"/>
  <c r="H347" i="6"/>
  <c r="M348" i="3"/>
  <c r="B345" i="3"/>
  <c r="C345" i="3" s="1"/>
  <c r="F346" i="3" s="1"/>
  <c r="H346" i="3"/>
  <c r="R345" i="3"/>
  <c r="A346" i="3"/>
  <c r="R346" i="6" l="1"/>
  <c r="G346" i="6"/>
  <c r="B347" i="6"/>
  <c r="C346" i="6"/>
  <c r="F347" i="6" s="1"/>
  <c r="G345" i="9"/>
  <c r="F346" i="9"/>
  <c r="R346" i="9" s="1"/>
  <c r="C346" i="9"/>
  <c r="B347" i="9"/>
  <c r="A348" i="9"/>
  <c r="M350" i="9"/>
  <c r="H350" i="9"/>
  <c r="H348" i="6"/>
  <c r="A350" i="6"/>
  <c r="M348" i="6"/>
  <c r="M349" i="3"/>
  <c r="H347" i="3"/>
  <c r="B346" i="3"/>
  <c r="C346" i="3" s="1"/>
  <c r="F347" i="3" s="1"/>
  <c r="R346" i="3"/>
  <c r="A347" i="3"/>
  <c r="G347" i="6" l="1"/>
  <c r="R347" i="6"/>
  <c r="B348" i="6"/>
  <c r="C347" i="6"/>
  <c r="F348" i="6" s="1"/>
  <c r="G346" i="9"/>
  <c r="F347" i="9"/>
  <c r="R347" i="9" s="1"/>
  <c r="C347" i="9"/>
  <c r="B348" i="9"/>
  <c r="A349" i="9"/>
  <c r="M351" i="9"/>
  <c r="H351" i="9"/>
  <c r="A351" i="6"/>
  <c r="M349" i="6"/>
  <c r="H349" i="6"/>
  <c r="M350" i="3"/>
  <c r="R347" i="3"/>
  <c r="B347" i="3"/>
  <c r="C347" i="3" s="1"/>
  <c r="F348" i="3" s="1"/>
  <c r="H348" i="3"/>
  <c r="A348" i="3"/>
  <c r="R348" i="6" l="1"/>
  <c r="G348" i="6"/>
  <c r="B349" i="6"/>
  <c r="C348" i="6"/>
  <c r="F349" i="6" s="1"/>
  <c r="G347" i="9"/>
  <c r="F348" i="9"/>
  <c r="G348" i="9" s="1"/>
  <c r="C348" i="9"/>
  <c r="A350" i="9"/>
  <c r="B349" i="9"/>
  <c r="H352" i="9"/>
  <c r="M352" i="9"/>
  <c r="M350" i="6"/>
  <c r="A352" i="6"/>
  <c r="H350" i="6"/>
  <c r="M351" i="3"/>
  <c r="H349" i="3"/>
  <c r="R348" i="3"/>
  <c r="B348" i="3"/>
  <c r="C348" i="3" s="1"/>
  <c r="F349" i="3" s="1"/>
  <c r="A349" i="3"/>
  <c r="G349" i="6" l="1"/>
  <c r="R349" i="6"/>
  <c r="B350" i="6"/>
  <c r="C349" i="6"/>
  <c r="F350" i="6" s="1"/>
  <c r="R348" i="9"/>
  <c r="F349" i="9"/>
  <c r="G349" i="9" s="1"/>
  <c r="C349" i="9"/>
  <c r="A351" i="9"/>
  <c r="B350" i="9"/>
  <c r="M353" i="9"/>
  <c r="H353" i="9"/>
  <c r="A353" i="6"/>
  <c r="H351" i="6"/>
  <c r="M351" i="6"/>
  <c r="M352" i="3"/>
  <c r="R349" i="3"/>
  <c r="B349" i="3"/>
  <c r="C349" i="3" s="1"/>
  <c r="F350" i="3" s="1"/>
  <c r="H350" i="3"/>
  <c r="A350" i="3"/>
  <c r="G350" i="6" l="1"/>
  <c r="R350" i="6"/>
  <c r="B351" i="6"/>
  <c r="C350" i="6"/>
  <c r="F351" i="6" s="1"/>
  <c r="R351" i="6" s="1"/>
  <c r="R349" i="9"/>
  <c r="F350" i="9"/>
  <c r="G350" i="9" s="1"/>
  <c r="C350" i="9"/>
  <c r="B351" i="9"/>
  <c r="A352" i="9"/>
  <c r="M354" i="9"/>
  <c r="H354" i="9"/>
  <c r="M352" i="6"/>
  <c r="A354" i="6"/>
  <c r="H352" i="6"/>
  <c r="M353" i="3"/>
  <c r="H351" i="3"/>
  <c r="R350" i="3"/>
  <c r="B350" i="3"/>
  <c r="C350" i="3" s="1"/>
  <c r="F351" i="3" s="1"/>
  <c r="A351" i="3"/>
  <c r="G351" i="6" l="1"/>
  <c r="B352" i="6"/>
  <c r="C351" i="6"/>
  <c r="F352" i="6" s="1"/>
  <c r="R350" i="9"/>
  <c r="F351" i="9"/>
  <c r="G351" i="9" s="1"/>
  <c r="C351" i="9"/>
  <c r="A353" i="9"/>
  <c r="B352" i="9"/>
  <c r="M355" i="9"/>
  <c r="H355" i="9"/>
  <c r="H353" i="6"/>
  <c r="M353" i="6"/>
  <c r="A355" i="6"/>
  <c r="M354" i="3"/>
  <c r="B351" i="3"/>
  <c r="C351" i="3" s="1"/>
  <c r="F352" i="3" s="1"/>
  <c r="R351" i="3"/>
  <c r="H352" i="3"/>
  <c r="A352" i="3"/>
  <c r="R352" i="6" l="1"/>
  <c r="G352" i="6"/>
  <c r="B353" i="6"/>
  <c r="C352" i="6"/>
  <c r="F353" i="6" s="1"/>
  <c r="R353" i="6" s="1"/>
  <c r="R351" i="9"/>
  <c r="F352" i="9"/>
  <c r="R352" i="9" s="1"/>
  <c r="C352" i="9"/>
  <c r="B353" i="9"/>
  <c r="A354" i="9"/>
  <c r="H356" i="9"/>
  <c r="M356" i="9"/>
  <c r="H354" i="6"/>
  <c r="A356" i="6"/>
  <c r="M354" i="6"/>
  <c r="M355" i="3"/>
  <c r="B352" i="3"/>
  <c r="C352" i="3" s="1"/>
  <c r="F353" i="3" s="1"/>
  <c r="H353" i="3"/>
  <c r="R352" i="3"/>
  <c r="A353" i="3"/>
  <c r="G353" i="6" l="1"/>
  <c r="B354" i="6"/>
  <c r="C353" i="6"/>
  <c r="F354" i="6" s="1"/>
  <c r="R354" i="6" s="1"/>
  <c r="G352" i="9"/>
  <c r="F353" i="9"/>
  <c r="R353" i="9" s="1"/>
  <c r="C353" i="9"/>
  <c r="A355" i="9"/>
  <c r="B354" i="9"/>
  <c r="H357" i="9"/>
  <c r="M357" i="9"/>
  <c r="M355" i="6"/>
  <c r="H355" i="6"/>
  <c r="A357" i="6"/>
  <c r="M356" i="3"/>
  <c r="H354" i="3"/>
  <c r="B353" i="3"/>
  <c r="C353" i="3" s="1"/>
  <c r="F354" i="3" s="1"/>
  <c r="R353" i="3"/>
  <c r="A354" i="3"/>
  <c r="G354" i="6" l="1"/>
  <c r="B355" i="6"/>
  <c r="C354" i="6"/>
  <c r="F355" i="6" s="1"/>
  <c r="R355" i="6" s="1"/>
  <c r="G353" i="9"/>
  <c r="F354" i="9"/>
  <c r="G354" i="9" s="1"/>
  <c r="C354" i="9"/>
  <c r="B355" i="9"/>
  <c r="A356" i="9"/>
  <c r="M358" i="9"/>
  <c r="H358" i="9"/>
  <c r="H356" i="6"/>
  <c r="A358" i="6"/>
  <c r="M356" i="6"/>
  <c r="M357" i="3"/>
  <c r="R354" i="3"/>
  <c r="B354" i="3"/>
  <c r="C354" i="3" s="1"/>
  <c r="F355" i="3" s="1"/>
  <c r="H355" i="3"/>
  <c r="A355" i="3"/>
  <c r="G355" i="6" l="1"/>
  <c r="B356" i="6"/>
  <c r="C355" i="6"/>
  <c r="F356" i="6" s="1"/>
  <c r="R356" i="6" s="1"/>
  <c r="R354" i="9"/>
  <c r="F355" i="9"/>
  <c r="R355" i="9" s="1"/>
  <c r="C355" i="9"/>
  <c r="A357" i="9"/>
  <c r="B356" i="9"/>
  <c r="H359" i="9"/>
  <c r="M359" i="9"/>
  <c r="M357" i="6"/>
  <c r="A359" i="6"/>
  <c r="H357" i="6"/>
  <c r="M358" i="3"/>
  <c r="H356" i="3"/>
  <c r="R355" i="3"/>
  <c r="B355" i="3"/>
  <c r="C355" i="3" s="1"/>
  <c r="F356" i="3" s="1"/>
  <c r="A356" i="3"/>
  <c r="G356" i="6" l="1"/>
  <c r="B357" i="6"/>
  <c r="C356" i="6"/>
  <c r="F357" i="6" s="1"/>
  <c r="R357" i="6" s="1"/>
  <c r="G355" i="9"/>
  <c r="F356" i="9"/>
  <c r="G356" i="9" s="1"/>
  <c r="C356" i="9"/>
  <c r="A358" i="9"/>
  <c r="B357" i="9"/>
  <c r="M360" i="9"/>
  <c r="H360" i="9"/>
  <c r="A360" i="6"/>
  <c r="M358" i="6"/>
  <c r="H358" i="6"/>
  <c r="M359" i="3"/>
  <c r="R356" i="3"/>
  <c r="B356" i="3"/>
  <c r="C356" i="3" s="1"/>
  <c r="F357" i="3" s="1"/>
  <c r="H357" i="3"/>
  <c r="A357" i="3"/>
  <c r="G357" i="6" l="1"/>
  <c r="B358" i="6"/>
  <c r="C357" i="6"/>
  <c r="F358" i="6" s="1"/>
  <c r="R358" i="6" s="1"/>
  <c r="R356" i="9"/>
  <c r="F357" i="9"/>
  <c r="R357" i="9" s="1"/>
  <c r="C357" i="9"/>
  <c r="A359" i="9"/>
  <c r="B358" i="9"/>
  <c r="M361" i="9"/>
  <c r="H361" i="9"/>
  <c r="H359" i="6"/>
  <c r="M359" i="6"/>
  <c r="A361" i="6"/>
  <c r="M360" i="3"/>
  <c r="H358" i="3"/>
  <c r="R357" i="3"/>
  <c r="B357" i="3"/>
  <c r="C357" i="3" s="1"/>
  <c r="F358" i="3" s="1"/>
  <c r="A358" i="3"/>
  <c r="G358" i="6" l="1"/>
  <c r="B359" i="6"/>
  <c r="C358" i="6"/>
  <c r="F359" i="6" s="1"/>
  <c r="G357" i="9"/>
  <c r="F358" i="9"/>
  <c r="R358" i="9" s="1"/>
  <c r="C358" i="9"/>
  <c r="A360" i="9"/>
  <c r="B359" i="9"/>
  <c r="M362" i="9"/>
  <c r="H362" i="9"/>
  <c r="A362" i="6"/>
  <c r="M360" i="6"/>
  <c r="H360" i="6"/>
  <c r="M361" i="3"/>
  <c r="R358" i="3"/>
  <c r="B358" i="3"/>
  <c r="C358" i="3" s="1"/>
  <c r="F359" i="3" s="1"/>
  <c r="H359" i="3"/>
  <c r="A359" i="3"/>
  <c r="G359" i="6" l="1"/>
  <c r="R359" i="6"/>
  <c r="B360" i="6"/>
  <c r="C359" i="6"/>
  <c r="F360" i="6" s="1"/>
  <c r="G358" i="9"/>
  <c r="F359" i="9"/>
  <c r="R359" i="9" s="1"/>
  <c r="C359" i="9"/>
  <c r="B360" i="9"/>
  <c r="A361" i="9"/>
  <c r="H363" i="9"/>
  <c r="M363" i="9"/>
  <c r="M361" i="6"/>
  <c r="H361" i="6"/>
  <c r="A363" i="6"/>
  <c r="M362" i="3"/>
  <c r="H360" i="3"/>
  <c r="R359" i="3"/>
  <c r="B359" i="3"/>
  <c r="C359" i="3" s="1"/>
  <c r="F360" i="3" s="1"/>
  <c r="A360" i="3"/>
  <c r="R360" i="6" l="1"/>
  <c r="G360" i="6"/>
  <c r="B361" i="6"/>
  <c r="C360" i="6"/>
  <c r="F361" i="6" s="1"/>
  <c r="G359" i="9"/>
  <c r="F360" i="9"/>
  <c r="G360" i="9" s="1"/>
  <c r="C360" i="9"/>
  <c r="B361" i="9"/>
  <c r="A362" i="9"/>
  <c r="H364" i="9"/>
  <c r="M364" i="9"/>
  <c r="H362" i="6"/>
  <c r="A364" i="6"/>
  <c r="M362" i="6"/>
  <c r="M363" i="3"/>
  <c r="B360" i="3"/>
  <c r="C360" i="3" s="1"/>
  <c r="F361" i="3" s="1"/>
  <c r="R360" i="3"/>
  <c r="H361" i="3"/>
  <c r="A361" i="3"/>
  <c r="G361" i="6" l="1"/>
  <c r="R361" i="6"/>
  <c r="B362" i="6"/>
  <c r="C361" i="6"/>
  <c r="F362" i="6" s="1"/>
  <c r="R360" i="9"/>
  <c r="F361" i="9"/>
  <c r="R361" i="9" s="1"/>
  <c r="C361" i="9"/>
  <c r="A363" i="9"/>
  <c r="B362" i="9"/>
  <c r="M365" i="9"/>
  <c r="H365" i="9"/>
  <c r="A365" i="6"/>
  <c r="M363" i="6"/>
  <c r="H363" i="6"/>
  <c r="M364" i="3"/>
  <c r="B361" i="3"/>
  <c r="C361" i="3" s="1"/>
  <c r="F362" i="3" s="1"/>
  <c r="H362" i="3"/>
  <c r="R361" i="3"/>
  <c r="A362" i="3"/>
  <c r="G362" i="6" l="1"/>
  <c r="R362" i="6"/>
  <c r="B363" i="6"/>
  <c r="C362" i="6"/>
  <c r="F363" i="6" s="1"/>
  <c r="G361" i="9"/>
  <c r="F362" i="9"/>
  <c r="R362" i="9" s="1"/>
  <c r="C362" i="9"/>
  <c r="B363" i="9"/>
  <c r="A364" i="9"/>
  <c r="H366" i="9"/>
  <c r="M366" i="9"/>
  <c r="M364" i="6"/>
  <c r="H364" i="6"/>
  <c r="A366" i="6"/>
  <c r="M365" i="3"/>
  <c r="H363" i="3"/>
  <c r="B362" i="3"/>
  <c r="C362" i="3" s="1"/>
  <c r="F363" i="3" s="1"/>
  <c r="R362" i="3"/>
  <c r="A363" i="3"/>
  <c r="G363" i="6" l="1"/>
  <c r="R363" i="6"/>
  <c r="B364" i="6"/>
  <c r="C363" i="6"/>
  <c r="F364" i="6" s="1"/>
  <c r="G362" i="9"/>
  <c r="F363" i="9"/>
  <c r="R363" i="9" s="1"/>
  <c r="C363" i="9"/>
  <c r="A365" i="9"/>
  <c r="B364" i="9"/>
  <c r="M367" i="9"/>
  <c r="H367" i="9"/>
  <c r="H365" i="6"/>
  <c r="M365" i="6"/>
  <c r="A367" i="6"/>
  <c r="M366" i="3"/>
  <c r="R363" i="3"/>
  <c r="B363" i="3"/>
  <c r="C363" i="3" s="1"/>
  <c r="F364" i="3" s="1"/>
  <c r="H364" i="3"/>
  <c r="A364" i="3"/>
  <c r="R364" i="6" l="1"/>
  <c r="G364" i="6"/>
  <c r="B365" i="6"/>
  <c r="C364" i="6"/>
  <c r="F365" i="6" s="1"/>
  <c r="G363" i="9"/>
  <c r="F364" i="9"/>
  <c r="R364" i="9" s="1"/>
  <c r="C364" i="9"/>
  <c r="A366" i="9"/>
  <c r="B365" i="9"/>
  <c r="M368" i="9"/>
  <c r="H368" i="9"/>
  <c r="M366" i="6"/>
  <c r="H366" i="6"/>
  <c r="A368" i="6"/>
  <c r="M367" i="3"/>
  <c r="H365" i="3"/>
  <c r="R364" i="3"/>
  <c r="B364" i="3"/>
  <c r="C364" i="3" s="1"/>
  <c r="F365" i="3" s="1"/>
  <c r="A365" i="3"/>
  <c r="G365" i="6" l="1"/>
  <c r="R365" i="6"/>
  <c r="B366" i="6"/>
  <c r="C365" i="6"/>
  <c r="F366" i="6" s="1"/>
  <c r="G364" i="9"/>
  <c r="F365" i="9"/>
  <c r="G365" i="9" s="1"/>
  <c r="C365" i="9"/>
  <c r="B366" i="9"/>
  <c r="A367" i="9"/>
  <c r="M369" i="9"/>
  <c r="H369" i="9"/>
  <c r="H367" i="6"/>
  <c r="A369" i="6"/>
  <c r="M367" i="6"/>
  <c r="M368" i="3"/>
  <c r="B365" i="3"/>
  <c r="C365" i="3" s="1"/>
  <c r="F366" i="3" s="1"/>
  <c r="R365" i="3"/>
  <c r="H366" i="3"/>
  <c r="A366" i="3"/>
  <c r="R366" i="6" l="1"/>
  <c r="G366" i="6"/>
  <c r="B367" i="6"/>
  <c r="C366" i="6"/>
  <c r="F367" i="6" s="1"/>
  <c r="R365" i="9"/>
  <c r="F366" i="9"/>
  <c r="R366" i="9" s="1"/>
  <c r="C366" i="9"/>
  <c r="A368" i="9"/>
  <c r="B367" i="9"/>
  <c r="M370" i="9"/>
  <c r="H370" i="9"/>
  <c r="H368" i="6"/>
  <c r="M368" i="6"/>
  <c r="A370" i="6"/>
  <c r="M369" i="3"/>
  <c r="B366" i="3"/>
  <c r="C366" i="3" s="1"/>
  <c r="F367" i="3" s="1"/>
  <c r="H367" i="3"/>
  <c r="R366" i="3"/>
  <c r="A367" i="3"/>
  <c r="G367" i="6" l="1"/>
  <c r="R367" i="6"/>
  <c r="B368" i="6"/>
  <c r="C367" i="6"/>
  <c r="F368" i="6" s="1"/>
  <c r="G366" i="9"/>
  <c r="F367" i="9"/>
  <c r="G367" i="9" s="1"/>
  <c r="C367" i="9"/>
  <c r="A369" i="9"/>
  <c r="B368" i="9"/>
  <c r="H371" i="9"/>
  <c r="M371" i="9"/>
  <c r="A371" i="6"/>
  <c r="M369" i="6"/>
  <c r="H369" i="6"/>
  <c r="M370" i="3"/>
  <c r="R367" i="3"/>
  <c r="H368" i="3"/>
  <c r="B367" i="3"/>
  <c r="C367" i="3" s="1"/>
  <c r="F368" i="3" s="1"/>
  <c r="A368" i="3"/>
  <c r="G368" i="6" l="1"/>
  <c r="R368" i="6"/>
  <c r="C368" i="6"/>
  <c r="F369" i="6" s="1"/>
  <c r="B369" i="6"/>
  <c r="R367" i="9"/>
  <c r="F368" i="9"/>
  <c r="R368" i="9" s="1"/>
  <c r="C368" i="9"/>
  <c r="B369" i="9"/>
  <c r="A370" i="9"/>
  <c r="M372" i="9"/>
  <c r="H372" i="9"/>
  <c r="H370" i="6"/>
  <c r="M370" i="6"/>
  <c r="A372" i="6"/>
  <c r="M371" i="3"/>
  <c r="R368" i="3"/>
  <c r="B368" i="3"/>
  <c r="C368" i="3" s="1"/>
  <c r="F369" i="3" s="1"/>
  <c r="H369" i="3"/>
  <c r="A369" i="3"/>
  <c r="G369" i="6" l="1"/>
  <c r="R369" i="6"/>
  <c r="B370" i="6"/>
  <c r="C369" i="6"/>
  <c r="F370" i="6" s="1"/>
  <c r="G368" i="9"/>
  <c r="F369" i="9"/>
  <c r="R369" i="9" s="1"/>
  <c r="C369" i="9"/>
  <c r="A371" i="9"/>
  <c r="B370" i="9"/>
  <c r="H373" i="9"/>
  <c r="M373" i="9"/>
  <c r="A373" i="6"/>
  <c r="M371" i="6"/>
  <c r="H371" i="6"/>
  <c r="M372" i="3"/>
  <c r="H370" i="3"/>
  <c r="R369" i="3"/>
  <c r="B369" i="3"/>
  <c r="C369" i="3" s="1"/>
  <c r="F370" i="3" s="1"/>
  <c r="A370" i="3"/>
  <c r="G370" i="6" l="1"/>
  <c r="R370" i="6"/>
  <c r="B371" i="6"/>
  <c r="C370" i="6"/>
  <c r="F371" i="6" s="1"/>
  <c r="G369" i="9"/>
  <c r="F370" i="9"/>
  <c r="G370" i="9" s="1"/>
  <c r="C370" i="9"/>
  <c r="B371" i="9"/>
  <c r="A372" i="9"/>
  <c r="M374" i="9"/>
  <c r="H374" i="9"/>
  <c r="H372" i="6"/>
  <c r="M372" i="6"/>
  <c r="A374" i="6"/>
  <c r="M373" i="3"/>
  <c r="R370" i="3"/>
  <c r="B370" i="3"/>
  <c r="C370" i="3" s="1"/>
  <c r="F371" i="3" s="1"/>
  <c r="H371" i="3"/>
  <c r="A371" i="3"/>
  <c r="R371" i="6" l="1"/>
  <c r="G371" i="6"/>
  <c r="B372" i="6"/>
  <c r="C371" i="6"/>
  <c r="F372" i="6" s="1"/>
  <c r="R370" i="9"/>
  <c r="F371" i="9"/>
  <c r="R371" i="9" s="1"/>
  <c r="C371" i="9"/>
  <c r="A373" i="9"/>
  <c r="B372" i="9"/>
  <c r="M375" i="9"/>
  <c r="H375" i="9"/>
  <c r="H373" i="6"/>
  <c r="M373" i="6"/>
  <c r="A375" i="6"/>
  <c r="M374" i="3"/>
  <c r="H372" i="3"/>
  <c r="R371" i="3"/>
  <c r="B371" i="3"/>
  <c r="C371" i="3" s="1"/>
  <c r="F372" i="3" s="1"/>
  <c r="A372" i="3"/>
  <c r="R372" i="6" l="1"/>
  <c r="G372" i="6"/>
  <c r="B373" i="6"/>
  <c r="C372" i="6"/>
  <c r="F373" i="6" s="1"/>
  <c r="G371" i="9"/>
  <c r="F372" i="9"/>
  <c r="R372" i="9" s="1"/>
  <c r="C372" i="9"/>
  <c r="A374" i="9"/>
  <c r="B373" i="9"/>
  <c r="H376" i="9"/>
  <c r="M376" i="9"/>
  <c r="M374" i="6"/>
  <c r="H374" i="6"/>
  <c r="A376" i="6"/>
  <c r="M375" i="3"/>
  <c r="R372" i="3"/>
  <c r="B372" i="3"/>
  <c r="C372" i="3" s="1"/>
  <c r="F373" i="3" s="1"/>
  <c r="H373" i="3"/>
  <c r="A373" i="3"/>
  <c r="G373" i="6" l="1"/>
  <c r="R373" i="6"/>
  <c r="B374" i="6"/>
  <c r="C373" i="6"/>
  <c r="F374" i="6" s="1"/>
  <c r="G372" i="9"/>
  <c r="F373" i="9"/>
  <c r="G373" i="9" s="1"/>
  <c r="C373" i="9"/>
  <c r="B374" i="9"/>
  <c r="A375" i="9"/>
  <c r="M377" i="9"/>
  <c r="H377" i="9"/>
  <c r="H375" i="6"/>
  <c r="A377" i="6"/>
  <c r="M375" i="6"/>
  <c r="M376" i="3"/>
  <c r="H374" i="3"/>
  <c r="R373" i="3"/>
  <c r="B373" i="3"/>
  <c r="C373" i="3" s="1"/>
  <c r="F374" i="3" s="1"/>
  <c r="A374" i="3"/>
  <c r="R374" i="6" l="1"/>
  <c r="G374" i="6"/>
  <c r="C374" i="6"/>
  <c r="F375" i="6" s="1"/>
  <c r="B375" i="6"/>
  <c r="R373" i="9"/>
  <c r="F374" i="9"/>
  <c r="R374" i="9" s="1"/>
  <c r="C374" i="9"/>
  <c r="A376" i="9"/>
  <c r="B375" i="9"/>
  <c r="H378" i="9"/>
  <c r="M378" i="9"/>
  <c r="A378" i="6"/>
  <c r="M376" i="6"/>
  <c r="H376" i="6"/>
  <c r="M377" i="3"/>
  <c r="B374" i="3"/>
  <c r="C374" i="3" s="1"/>
  <c r="F375" i="3" s="1"/>
  <c r="R374" i="3"/>
  <c r="H375" i="3"/>
  <c r="A375" i="3"/>
  <c r="R375" i="6" l="1"/>
  <c r="G375" i="6"/>
  <c r="B376" i="6"/>
  <c r="C375" i="6"/>
  <c r="F376" i="6" s="1"/>
  <c r="G374" i="9"/>
  <c r="F375" i="9"/>
  <c r="R375" i="9" s="1"/>
  <c r="C375" i="9"/>
  <c r="B376" i="9"/>
  <c r="A377" i="9"/>
  <c r="M379" i="9"/>
  <c r="H379" i="9"/>
  <c r="H377" i="6"/>
  <c r="M377" i="6"/>
  <c r="A379" i="6"/>
  <c r="M378" i="3"/>
  <c r="H376" i="3"/>
  <c r="B375" i="3"/>
  <c r="C375" i="3" s="1"/>
  <c r="F376" i="3" s="1"/>
  <c r="R375" i="3"/>
  <c r="A376" i="3"/>
  <c r="R376" i="6" l="1"/>
  <c r="G376" i="6"/>
  <c r="B377" i="6"/>
  <c r="C376" i="6"/>
  <c r="F377" i="6" s="1"/>
  <c r="G375" i="9"/>
  <c r="F376" i="9"/>
  <c r="R376" i="9" s="1"/>
  <c r="C376" i="9"/>
  <c r="A378" i="9"/>
  <c r="B377" i="9"/>
  <c r="H380" i="9"/>
  <c r="M380" i="9"/>
  <c r="M378" i="6"/>
  <c r="H378" i="6"/>
  <c r="A380" i="6"/>
  <c r="M379" i="3"/>
  <c r="B376" i="3"/>
  <c r="C376" i="3" s="1"/>
  <c r="F377" i="3" s="1"/>
  <c r="R376" i="3"/>
  <c r="H377" i="3"/>
  <c r="A377" i="3"/>
  <c r="G377" i="6" l="1"/>
  <c r="R377" i="6"/>
  <c r="B378" i="6"/>
  <c r="C377" i="6"/>
  <c r="F378" i="6" s="1"/>
  <c r="G376" i="9"/>
  <c r="F377" i="9"/>
  <c r="G377" i="9" s="1"/>
  <c r="C377" i="9"/>
  <c r="B378" i="9"/>
  <c r="A379" i="9"/>
  <c r="H381" i="9"/>
  <c r="M381" i="9"/>
  <c r="A381" i="6"/>
  <c r="H379" i="6"/>
  <c r="M379" i="6"/>
  <c r="M380" i="3"/>
  <c r="H378" i="3"/>
  <c r="B377" i="3"/>
  <c r="C377" i="3" s="1"/>
  <c r="F378" i="3" s="1"/>
  <c r="R377" i="3"/>
  <c r="A378" i="3"/>
  <c r="R378" i="6" l="1"/>
  <c r="G378" i="6"/>
  <c r="B379" i="6"/>
  <c r="C378" i="6"/>
  <c r="F379" i="6" s="1"/>
  <c r="R377" i="9"/>
  <c r="F378" i="9"/>
  <c r="R378" i="9" s="1"/>
  <c r="C378" i="9"/>
  <c r="B379" i="9"/>
  <c r="A380" i="9"/>
  <c r="M382" i="9"/>
  <c r="H382" i="9"/>
  <c r="H380" i="6"/>
  <c r="A382" i="6"/>
  <c r="M380" i="6"/>
  <c r="M381" i="3"/>
  <c r="R378" i="3"/>
  <c r="B378" i="3"/>
  <c r="C378" i="3" s="1"/>
  <c r="F379" i="3" s="1"/>
  <c r="H379" i="3"/>
  <c r="A379" i="3"/>
  <c r="R379" i="6" l="1"/>
  <c r="G379" i="6"/>
  <c r="B380" i="6"/>
  <c r="C379" i="6"/>
  <c r="F380" i="6" s="1"/>
  <c r="G378" i="9"/>
  <c r="F379" i="9"/>
  <c r="R379" i="9" s="1"/>
  <c r="C379" i="9"/>
  <c r="B380" i="9"/>
  <c r="A381" i="9"/>
  <c r="H383" i="9"/>
  <c r="M383" i="9"/>
  <c r="A383" i="6"/>
  <c r="H381" i="6"/>
  <c r="M381" i="6"/>
  <c r="M382" i="3"/>
  <c r="H380" i="3"/>
  <c r="R379" i="3"/>
  <c r="B379" i="3"/>
  <c r="C379" i="3" s="1"/>
  <c r="F380" i="3" s="1"/>
  <c r="A380" i="3"/>
  <c r="G380" i="6" l="1"/>
  <c r="R380" i="6"/>
  <c r="B381" i="6"/>
  <c r="C380" i="6"/>
  <c r="F381" i="6" s="1"/>
  <c r="G379" i="9"/>
  <c r="F380" i="9"/>
  <c r="R380" i="9" s="1"/>
  <c r="C380" i="9"/>
  <c r="A382" i="9"/>
  <c r="B381" i="9"/>
  <c r="H384" i="9"/>
  <c r="M384" i="9"/>
  <c r="M382" i="6"/>
  <c r="H382" i="6"/>
  <c r="A384" i="6"/>
  <c r="M383" i="3"/>
  <c r="R380" i="3"/>
  <c r="B380" i="3"/>
  <c r="C380" i="3" s="1"/>
  <c r="F381" i="3" s="1"/>
  <c r="H381" i="3"/>
  <c r="A381" i="3"/>
  <c r="G381" i="6" l="1"/>
  <c r="R381" i="6"/>
  <c r="B382" i="6"/>
  <c r="C381" i="6"/>
  <c r="F382" i="6" s="1"/>
  <c r="G380" i="9"/>
  <c r="F381" i="9"/>
  <c r="G381" i="9" s="1"/>
  <c r="C381" i="9"/>
  <c r="A383" i="9"/>
  <c r="B382" i="9"/>
  <c r="M385" i="9"/>
  <c r="H385" i="9"/>
  <c r="H383" i="6"/>
  <c r="A385" i="6"/>
  <c r="M383" i="6"/>
  <c r="M384" i="3"/>
  <c r="H382" i="3"/>
  <c r="R381" i="3"/>
  <c r="B381" i="3"/>
  <c r="C381" i="3" s="1"/>
  <c r="F382" i="3" s="1"/>
  <c r="A382" i="3"/>
  <c r="R382" i="6" l="1"/>
  <c r="G382" i="6"/>
  <c r="B383" i="6"/>
  <c r="C382" i="6"/>
  <c r="F383" i="6" s="1"/>
  <c r="R381" i="9"/>
  <c r="F382" i="9"/>
  <c r="G382" i="9" s="1"/>
  <c r="C382" i="9"/>
  <c r="A384" i="9"/>
  <c r="B383" i="9"/>
  <c r="H386" i="9"/>
  <c r="M386" i="9"/>
  <c r="A386" i="6"/>
  <c r="M384" i="6"/>
  <c r="H384" i="6"/>
  <c r="M385" i="3"/>
  <c r="B382" i="3"/>
  <c r="C382" i="3" s="1"/>
  <c r="F383" i="3" s="1"/>
  <c r="R382" i="3"/>
  <c r="H383" i="3"/>
  <c r="A383" i="3"/>
  <c r="G383" i="6" l="1"/>
  <c r="R383" i="6"/>
  <c r="B384" i="6"/>
  <c r="C383" i="6"/>
  <c r="F384" i="6" s="1"/>
  <c r="R382" i="9"/>
  <c r="F383" i="9"/>
  <c r="R383" i="9" s="1"/>
  <c r="C383" i="9"/>
  <c r="B384" i="9"/>
  <c r="A385" i="9"/>
  <c r="M387" i="9"/>
  <c r="H387" i="9"/>
  <c r="H385" i="6"/>
  <c r="M385" i="6"/>
  <c r="A387" i="6"/>
  <c r="M386" i="3"/>
  <c r="H384" i="3"/>
  <c r="B383" i="3"/>
  <c r="C383" i="3" s="1"/>
  <c r="F384" i="3" s="1"/>
  <c r="R383" i="3"/>
  <c r="A384" i="3"/>
  <c r="R384" i="6" l="1"/>
  <c r="G384" i="6"/>
  <c r="B385" i="6"/>
  <c r="C384" i="6"/>
  <c r="F385" i="6" s="1"/>
  <c r="G383" i="9"/>
  <c r="F384" i="9"/>
  <c r="G384" i="9" s="1"/>
  <c r="C384" i="9"/>
  <c r="B385" i="9"/>
  <c r="A386" i="9"/>
  <c r="M388" i="9"/>
  <c r="H388" i="9"/>
  <c r="M386" i="6"/>
  <c r="A388" i="6"/>
  <c r="H386" i="6"/>
  <c r="M387" i="3"/>
  <c r="R384" i="3"/>
  <c r="B384" i="3"/>
  <c r="C384" i="3" s="1"/>
  <c r="F385" i="3" s="1"/>
  <c r="H385" i="3"/>
  <c r="A385" i="3"/>
  <c r="R385" i="6" l="1"/>
  <c r="G385" i="6"/>
  <c r="B386" i="6"/>
  <c r="C385" i="6"/>
  <c r="F386" i="6" s="1"/>
  <c r="R384" i="9"/>
  <c r="F385" i="9"/>
  <c r="G385" i="9" s="1"/>
  <c r="C385" i="9"/>
  <c r="B386" i="9"/>
  <c r="A387" i="9"/>
  <c r="M389" i="9"/>
  <c r="H389" i="9"/>
  <c r="A389" i="6"/>
  <c r="M387" i="6"/>
  <c r="H387" i="6"/>
  <c r="M388" i="3"/>
  <c r="B385" i="3"/>
  <c r="C385" i="3" s="1"/>
  <c r="F386" i="3" s="1"/>
  <c r="H386" i="3"/>
  <c r="R385" i="3"/>
  <c r="A386" i="3"/>
  <c r="R386" i="6" l="1"/>
  <c r="G386" i="6"/>
  <c r="B387" i="6"/>
  <c r="C386" i="6"/>
  <c r="F387" i="6" s="1"/>
  <c r="R385" i="9"/>
  <c r="F386" i="9"/>
  <c r="G386" i="9" s="1"/>
  <c r="C386" i="9"/>
  <c r="A388" i="9"/>
  <c r="B387" i="9"/>
  <c r="H390" i="9"/>
  <c r="M390" i="9"/>
  <c r="H388" i="6"/>
  <c r="M388" i="6"/>
  <c r="A390" i="6"/>
  <c r="M389" i="3"/>
  <c r="H387" i="3"/>
  <c r="B386" i="3"/>
  <c r="C386" i="3" s="1"/>
  <c r="F387" i="3" s="1"/>
  <c r="R386" i="3"/>
  <c r="A387" i="3"/>
  <c r="G387" i="6" l="1"/>
  <c r="R387" i="6"/>
  <c r="B388" i="6"/>
  <c r="C387" i="6"/>
  <c r="F388" i="6" s="1"/>
  <c r="R388" i="6" s="1"/>
  <c r="R386" i="9"/>
  <c r="F387" i="9"/>
  <c r="R387" i="9" s="1"/>
  <c r="C387" i="9"/>
  <c r="B388" i="9"/>
  <c r="A389" i="9"/>
  <c r="M391" i="9"/>
  <c r="H391" i="9"/>
  <c r="M389" i="6"/>
  <c r="H389" i="6"/>
  <c r="A391" i="6"/>
  <c r="M390" i="3"/>
  <c r="B387" i="3"/>
  <c r="C387" i="3" s="1"/>
  <c r="F388" i="3" s="1"/>
  <c r="R387" i="3"/>
  <c r="H388" i="3"/>
  <c r="A388" i="3"/>
  <c r="G388" i="6" l="1"/>
  <c r="B389" i="6"/>
  <c r="C388" i="6"/>
  <c r="F389" i="6" s="1"/>
  <c r="G387" i="9"/>
  <c r="F388" i="9"/>
  <c r="G388" i="9" s="1"/>
  <c r="C388" i="9"/>
  <c r="A390" i="9"/>
  <c r="B389" i="9"/>
  <c r="H392" i="9"/>
  <c r="M392" i="9"/>
  <c r="A392" i="6"/>
  <c r="H390" i="6"/>
  <c r="M390" i="6"/>
  <c r="M391" i="3"/>
  <c r="B388" i="3"/>
  <c r="C388" i="3" s="1"/>
  <c r="F389" i="3" s="1"/>
  <c r="H389" i="3"/>
  <c r="R388" i="3"/>
  <c r="A389" i="3"/>
  <c r="R389" i="6" l="1"/>
  <c r="G389" i="6"/>
  <c r="B390" i="6"/>
  <c r="C389" i="6"/>
  <c r="F390" i="6" s="1"/>
  <c r="R390" i="6" s="1"/>
  <c r="R388" i="9"/>
  <c r="F389" i="9"/>
  <c r="R389" i="9" s="1"/>
  <c r="C389" i="9"/>
  <c r="A391" i="9"/>
  <c r="B390" i="9"/>
  <c r="M393" i="9"/>
  <c r="H393" i="9"/>
  <c r="M391" i="6"/>
  <c r="H391" i="6"/>
  <c r="A393" i="6"/>
  <c r="M392" i="3"/>
  <c r="B389" i="3"/>
  <c r="C389" i="3" s="1"/>
  <c r="F390" i="3" s="1"/>
  <c r="H390" i="3"/>
  <c r="R389" i="3"/>
  <c r="A390" i="3"/>
  <c r="G390" i="6" l="1"/>
  <c r="B391" i="6"/>
  <c r="C390" i="6"/>
  <c r="F391" i="6" s="1"/>
  <c r="R391" i="6" s="1"/>
  <c r="G389" i="9"/>
  <c r="F390" i="9"/>
  <c r="R390" i="9" s="1"/>
  <c r="C390" i="9"/>
  <c r="A392" i="9"/>
  <c r="B391" i="9"/>
  <c r="H394" i="9"/>
  <c r="M394" i="9"/>
  <c r="A394" i="6"/>
  <c r="H392" i="6"/>
  <c r="M392" i="6"/>
  <c r="M393" i="3"/>
  <c r="H391" i="3"/>
  <c r="B390" i="3"/>
  <c r="C390" i="3" s="1"/>
  <c r="F391" i="3" s="1"/>
  <c r="R390" i="3"/>
  <c r="A391" i="3"/>
  <c r="G391" i="6" l="1"/>
  <c r="B392" i="6"/>
  <c r="C391" i="6"/>
  <c r="F392" i="6" s="1"/>
  <c r="R392" i="6" s="1"/>
  <c r="G390" i="9"/>
  <c r="F391" i="9"/>
  <c r="R391" i="9" s="1"/>
  <c r="C391" i="9"/>
  <c r="B392" i="9"/>
  <c r="A393" i="9"/>
  <c r="H395" i="9"/>
  <c r="M395" i="9"/>
  <c r="M393" i="6"/>
  <c r="H393" i="6"/>
  <c r="A395" i="6"/>
  <c r="M394" i="3"/>
  <c r="R391" i="3"/>
  <c r="B391" i="3"/>
  <c r="C391" i="3" s="1"/>
  <c r="F392" i="3" s="1"/>
  <c r="H392" i="3"/>
  <c r="A392" i="3"/>
  <c r="G392" i="6" l="1"/>
  <c r="B393" i="6"/>
  <c r="C392" i="6"/>
  <c r="F393" i="6" s="1"/>
  <c r="R393" i="6" s="1"/>
  <c r="G391" i="9"/>
  <c r="F392" i="9"/>
  <c r="R392" i="9" s="1"/>
  <c r="C392" i="9"/>
  <c r="A394" i="9"/>
  <c r="B393" i="9"/>
  <c r="M396" i="9"/>
  <c r="H396" i="9"/>
  <c r="H394" i="6"/>
  <c r="A396" i="6"/>
  <c r="M394" i="6"/>
  <c r="M395" i="3"/>
  <c r="H393" i="3"/>
  <c r="R392" i="3"/>
  <c r="B392" i="3"/>
  <c r="C392" i="3" s="1"/>
  <c r="F393" i="3" s="1"/>
  <c r="A393" i="3"/>
  <c r="G393" i="6" l="1"/>
  <c r="B394" i="6"/>
  <c r="C393" i="6"/>
  <c r="F394" i="6" s="1"/>
  <c r="G394" i="6" s="1"/>
  <c r="G392" i="9"/>
  <c r="F393" i="9"/>
  <c r="R393" i="9" s="1"/>
  <c r="C393" i="9"/>
  <c r="A395" i="9"/>
  <c r="B394" i="9"/>
  <c r="H397" i="9"/>
  <c r="M397" i="9"/>
  <c r="A397" i="6"/>
  <c r="M395" i="6"/>
  <c r="H395" i="6"/>
  <c r="M396" i="3"/>
  <c r="R393" i="3"/>
  <c r="B393" i="3"/>
  <c r="C393" i="3" s="1"/>
  <c r="F394" i="3" s="1"/>
  <c r="H394" i="3"/>
  <c r="A394" i="3"/>
  <c r="R394" i="6" l="1"/>
  <c r="B395" i="6"/>
  <c r="C394" i="6"/>
  <c r="F395" i="6" s="1"/>
  <c r="R395" i="6" s="1"/>
  <c r="G393" i="9"/>
  <c r="F394" i="9"/>
  <c r="G394" i="9" s="1"/>
  <c r="C394" i="9"/>
  <c r="B395" i="9"/>
  <c r="A396" i="9"/>
  <c r="H398" i="9"/>
  <c r="M398" i="9"/>
  <c r="H396" i="6"/>
  <c r="A398" i="6"/>
  <c r="M396" i="6"/>
  <c r="M397" i="3"/>
  <c r="H395" i="3"/>
  <c r="R394" i="3"/>
  <c r="B394" i="3"/>
  <c r="C394" i="3" s="1"/>
  <c r="F395" i="3" s="1"/>
  <c r="A395" i="3"/>
  <c r="G395" i="6" l="1"/>
  <c r="B396" i="6"/>
  <c r="C395" i="6"/>
  <c r="F396" i="6" s="1"/>
  <c r="R396" i="6" s="1"/>
  <c r="R394" i="9"/>
  <c r="F395" i="9"/>
  <c r="G395" i="9" s="1"/>
  <c r="C395" i="9"/>
  <c r="A397" i="9"/>
  <c r="B396" i="9"/>
  <c r="M399" i="9"/>
  <c r="H399" i="9"/>
  <c r="A399" i="6"/>
  <c r="H397" i="6"/>
  <c r="M397" i="6"/>
  <c r="M398" i="3"/>
  <c r="B395" i="3"/>
  <c r="C395" i="3" s="1"/>
  <c r="F396" i="3" s="1"/>
  <c r="R395" i="3"/>
  <c r="H396" i="3"/>
  <c r="A396" i="3"/>
  <c r="G396" i="6" l="1"/>
  <c r="B397" i="6"/>
  <c r="C396" i="6"/>
  <c r="F397" i="6" s="1"/>
  <c r="G397" i="6" s="1"/>
  <c r="R395" i="9"/>
  <c r="F396" i="9"/>
  <c r="R396" i="9" s="1"/>
  <c r="C396" i="9"/>
  <c r="A398" i="9"/>
  <c r="B397" i="9"/>
  <c r="H400" i="9"/>
  <c r="M400" i="9"/>
  <c r="H398" i="6"/>
  <c r="A400" i="6"/>
  <c r="M398" i="6"/>
  <c r="M399" i="3"/>
  <c r="B396" i="3"/>
  <c r="C396" i="3" s="1"/>
  <c r="F397" i="3" s="1"/>
  <c r="H397" i="3"/>
  <c r="R396" i="3"/>
  <c r="A397" i="3"/>
  <c r="R397" i="6" l="1"/>
  <c r="B398" i="6"/>
  <c r="C397" i="6"/>
  <c r="F398" i="6" s="1"/>
  <c r="R398" i="6" s="1"/>
  <c r="G396" i="9"/>
  <c r="F397" i="9"/>
  <c r="G397" i="9" s="1"/>
  <c r="C397" i="9"/>
  <c r="A399" i="9"/>
  <c r="B398" i="9"/>
  <c r="M401" i="9"/>
  <c r="H401" i="9"/>
  <c r="M399" i="6"/>
  <c r="A401" i="6"/>
  <c r="H399" i="6"/>
  <c r="M400" i="3"/>
  <c r="H398" i="3"/>
  <c r="B397" i="3"/>
  <c r="C397" i="3" s="1"/>
  <c r="F398" i="3" s="1"/>
  <c r="R397" i="3"/>
  <c r="A398" i="3"/>
  <c r="G398" i="6" l="1"/>
  <c r="B399" i="6"/>
  <c r="C398" i="6"/>
  <c r="F399" i="6" s="1"/>
  <c r="G399" i="6" s="1"/>
  <c r="R397" i="9"/>
  <c r="F398" i="9"/>
  <c r="G398" i="9" s="1"/>
  <c r="C398" i="9"/>
  <c r="B399" i="9"/>
  <c r="A400" i="9"/>
  <c r="H402" i="9"/>
  <c r="M402" i="9"/>
  <c r="H400" i="6"/>
  <c r="A402" i="6"/>
  <c r="M400" i="6"/>
  <c r="M401" i="3"/>
  <c r="H399" i="3"/>
  <c r="R398" i="3"/>
  <c r="B398" i="3"/>
  <c r="C398" i="3" s="1"/>
  <c r="F399" i="3" s="1"/>
  <c r="A399" i="3"/>
  <c r="R399" i="6" l="1"/>
  <c r="B400" i="6"/>
  <c r="C399" i="6"/>
  <c r="F400" i="6" s="1"/>
  <c r="R400" i="6" s="1"/>
  <c r="R398" i="9"/>
  <c r="F399" i="9"/>
  <c r="G399" i="9" s="1"/>
  <c r="C399" i="9"/>
  <c r="B400" i="9"/>
  <c r="A401" i="9"/>
  <c r="H403" i="9"/>
  <c r="M403" i="9"/>
  <c r="H401" i="6"/>
  <c r="A403" i="6"/>
  <c r="M401" i="6"/>
  <c r="M402" i="3"/>
  <c r="R399" i="3"/>
  <c r="B399" i="3"/>
  <c r="C399" i="3" s="1"/>
  <c r="F400" i="3" s="1"/>
  <c r="H400" i="3"/>
  <c r="A400" i="3"/>
  <c r="G400" i="6" l="1"/>
  <c r="B401" i="6"/>
  <c r="C400" i="6"/>
  <c r="F401" i="6" s="1"/>
  <c r="R401" i="6" s="1"/>
  <c r="R399" i="9"/>
  <c r="F400" i="9"/>
  <c r="R400" i="9" s="1"/>
  <c r="C400" i="9"/>
  <c r="B401" i="9"/>
  <c r="A402" i="9"/>
  <c r="H404" i="9"/>
  <c r="M404" i="9"/>
  <c r="M402" i="6"/>
  <c r="A404" i="6"/>
  <c r="H402" i="6"/>
  <c r="M403" i="3"/>
  <c r="H401" i="3"/>
  <c r="R400" i="3"/>
  <c r="B400" i="3"/>
  <c r="C400" i="3" s="1"/>
  <c r="F401" i="3" s="1"/>
  <c r="A401" i="3"/>
  <c r="G401" i="6" l="1"/>
  <c r="B402" i="6"/>
  <c r="C401" i="6"/>
  <c r="F402" i="6" s="1"/>
  <c r="G402" i="6" s="1"/>
  <c r="G400" i="9"/>
  <c r="F401" i="9"/>
  <c r="G401" i="9" s="1"/>
  <c r="C401" i="9"/>
  <c r="B402" i="9"/>
  <c r="A403" i="9"/>
  <c r="H405" i="9"/>
  <c r="M405" i="9"/>
  <c r="M403" i="6"/>
  <c r="H403" i="6"/>
  <c r="A405" i="6"/>
  <c r="M404" i="3"/>
  <c r="R401" i="3"/>
  <c r="B401" i="3"/>
  <c r="C401" i="3" s="1"/>
  <c r="F402" i="3" s="1"/>
  <c r="H402" i="3"/>
  <c r="A402" i="3"/>
  <c r="R402" i="6" l="1"/>
  <c r="B403" i="6"/>
  <c r="C402" i="6"/>
  <c r="F403" i="6" s="1"/>
  <c r="R403" i="6" s="1"/>
  <c r="R401" i="9"/>
  <c r="F402" i="9"/>
  <c r="G402" i="9" s="1"/>
  <c r="C402" i="9"/>
  <c r="A404" i="9"/>
  <c r="B403" i="9"/>
  <c r="M406" i="9"/>
  <c r="H406" i="9"/>
  <c r="M404" i="6"/>
  <c r="H404" i="6"/>
  <c r="A406" i="6"/>
  <c r="M405" i="3"/>
  <c r="H403" i="3"/>
  <c r="R402" i="3"/>
  <c r="B402" i="3"/>
  <c r="C402" i="3" s="1"/>
  <c r="F403" i="3" s="1"/>
  <c r="A403" i="3"/>
  <c r="G403" i="6" l="1"/>
  <c r="B404" i="6"/>
  <c r="C403" i="6"/>
  <c r="F404" i="6" s="1"/>
  <c r="R404" i="6" s="1"/>
  <c r="R402" i="9"/>
  <c r="F403" i="9"/>
  <c r="G403" i="9" s="1"/>
  <c r="C403" i="9"/>
  <c r="B404" i="9"/>
  <c r="A405" i="9"/>
  <c r="H407" i="9"/>
  <c r="M407" i="9"/>
  <c r="H405" i="6"/>
  <c r="A407" i="6"/>
  <c r="M405" i="6"/>
  <c r="M406" i="3"/>
  <c r="H404" i="3"/>
  <c r="R403" i="3"/>
  <c r="B403" i="3"/>
  <c r="C403" i="3" s="1"/>
  <c r="F404" i="3" s="1"/>
  <c r="A404" i="3"/>
  <c r="G404" i="6" l="1"/>
  <c r="B405" i="6"/>
  <c r="C404" i="6"/>
  <c r="F405" i="6" s="1"/>
  <c r="G405" i="6" s="1"/>
  <c r="R403" i="9"/>
  <c r="F404" i="9"/>
  <c r="R404" i="9" s="1"/>
  <c r="C404" i="9"/>
  <c r="A406" i="9"/>
  <c r="B405" i="9"/>
  <c r="M408" i="9"/>
  <c r="H408" i="9"/>
  <c r="M406" i="6"/>
  <c r="A408" i="6"/>
  <c r="H406" i="6"/>
  <c r="M407" i="3"/>
  <c r="R404" i="3"/>
  <c r="B404" i="3"/>
  <c r="C404" i="3" s="1"/>
  <c r="F405" i="3" s="1"/>
  <c r="H405" i="3"/>
  <c r="A405" i="3"/>
  <c r="R405" i="6" l="1"/>
  <c r="B406" i="6"/>
  <c r="C405" i="6"/>
  <c r="F406" i="6" s="1"/>
  <c r="G406" i="6" s="1"/>
  <c r="G404" i="9"/>
  <c r="F405" i="9"/>
  <c r="R405" i="9" s="1"/>
  <c r="C405" i="9"/>
  <c r="A407" i="9"/>
  <c r="B406" i="9"/>
  <c r="M409" i="9"/>
  <c r="H409" i="9"/>
  <c r="A409" i="6"/>
  <c r="H407" i="6"/>
  <c r="M407" i="6"/>
  <c r="M408" i="3"/>
  <c r="B405" i="3"/>
  <c r="C405" i="3" s="1"/>
  <c r="F406" i="3" s="1"/>
  <c r="R405" i="3"/>
  <c r="H406" i="3"/>
  <c r="A406" i="3"/>
  <c r="R406" i="6" l="1"/>
  <c r="B407" i="6"/>
  <c r="C406" i="6"/>
  <c r="F407" i="6" s="1"/>
  <c r="G407" i="6" s="1"/>
  <c r="G405" i="9"/>
  <c r="F406" i="9"/>
  <c r="G406" i="9" s="1"/>
  <c r="C406" i="9"/>
  <c r="A408" i="9"/>
  <c r="B407" i="9"/>
  <c r="M410" i="9"/>
  <c r="H410" i="9"/>
  <c r="H408" i="6"/>
  <c r="A410" i="6"/>
  <c r="M408" i="6"/>
  <c r="M409" i="3"/>
  <c r="R406" i="3"/>
  <c r="H407" i="3"/>
  <c r="B406" i="3"/>
  <c r="C406" i="3" s="1"/>
  <c r="F407" i="3" s="1"/>
  <c r="A407" i="3"/>
  <c r="R407" i="6" l="1"/>
  <c r="B408" i="6"/>
  <c r="C407" i="6"/>
  <c r="F408" i="6" s="1"/>
  <c r="G408" i="6" s="1"/>
  <c r="R406" i="9"/>
  <c r="F407" i="9"/>
  <c r="G407" i="9" s="1"/>
  <c r="C407" i="9"/>
  <c r="B408" i="9"/>
  <c r="A409" i="9"/>
  <c r="M411" i="9"/>
  <c r="H411" i="9"/>
  <c r="A411" i="6"/>
  <c r="M409" i="6"/>
  <c r="H409" i="6"/>
  <c r="M410" i="3"/>
  <c r="H408" i="3"/>
  <c r="R407" i="3"/>
  <c r="B407" i="3"/>
  <c r="C407" i="3" s="1"/>
  <c r="F408" i="3" s="1"/>
  <c r="A408" i="3"/>
  <c r="R408" i="6" l="1"/>
  <c r="B409" i="6"/>
  <c r="C408" i="6"/>
  <c r="F409" i="6" s="1"/>
  <c r="R409" i="6" s="1"/>
  <c r="R407" i="9"/>
  <c r="F408" i="9"/>
  <c r="G408" i="9" s="1"/>
  <c r="C408" i="9"/>
  <c r="A410" i="9"/>
  <c r="B409" i="9"/>
  <c r="M412" i="9"/>
  <c r="H412" i="9"/>
  <c r="M410" i="6"/>
  <c r="A412" i="6"/>
  <c r="H410" i="6"/>
  <c r="M411" i="3"/>
  <c r="B408" i="3"/>
  <c r="C408" i="3" s="1"/>
  <c r="F409" i="3" s="1"/>
  <c r="R408" i="3"/>
  <c r="H409" i="3"/>
  <c r="A409" i="3"/>
  <c r="G409" i="6" l="1"/>
  <c r="B410" i="6"/>
  <c r="C409" i="6"/>
  <c r="F410" i="6" s="1"/>
  <c r="R410" i="6" s="1"/>
  <c r="R408" i="9"/>
  <c r="F409" i="9"/>
  <c r="G409" i="9" s="1"/>
  <c r="C409" i="9"/>
  <c r="B410" i="9"/>
  <c r="A411" i="9"/>
  <c r="H413" i="9"/>
  <c r="M413" i="9"/>
  <c r="A413" i="6"/>
  <c r="H411" i="6"/>
  <c r="M411" i="6"/>
  <c r="M412" i="3"/>
  <c r="B409" i="3"/>
  <c r="C409" i="3" s="1"/>
  <c r="F410" i="3" s="1"/>
  <c r="H410" i="3"/>
  <c r="R409" i="3"/>
  <c r="A410" i="3"/>
  <c r="G410" i="6" l="1"/>
  <c r="B411" i="6"/>
  <c r="C410" i="6"/>
  <c r="F411" i="6" s="1"/>
  <c r="R411" i="6" s="1"/>
  <c r="R409" i="9"/>
  <c r="F410" i="9"/>
  <c r="G410" i="9" s="1"/>
  <c r="C410" i="9"/>
  <c r="B411" i="9"/>
  <c r="A412" i="9"/>
  <c r="M414" i="9"/>
  <c r="H414" i="9"/>
  <c r="A414" i="6"/>
  <c r="H412" i="6"/>
  <c r="M412" i="6"/>
  <c r="M413" i="3"/>
  <c r="H411" i="3"/>
  <c r="B410" i="3"/>
  <c r="C410" i="3" s="1"/>
  <c r="F411" i="3" s="1"/>
  <c r="R410" i="3"/>
  <c r="A411" i="3"/>
  <c r="G411" i="6" l="1"/>
  <c r="B412" i="6"/>
  <c r="C411" i="6"/>
  <c r="F412" i="6" s="1"/>
  <c r="R412" i="6" s="1"/>
  <c r="R410" i="9"/>
  <c r="F411" i="9"/>
  <c r="G411" i="9" s="1"/>
  <c r="C411" i="9"/>
  <c r="A413" i="9"/>
  <c r="B412" i="9"/>
  <c r="H415" i="9"/>
  <c r="M415" i="9"/>
  <c r="A415" i="6"/>
  <c r="M413" i="6"/>
  <c r="H413" i="6"/>
  <c r="M414" i="3"/>
  <c r="R411" i="3"/>
  <c r="B411" i="3"/>
  <c r="C411" i="3" s="1"/>
  <c r="F412" i="3" s="1"/>
  <c r="H412" i="3"/>
  <c r="A412" i="3"/>
  <c r="G412" i="6" l="1"/>
  <c r="B413" i="6"/>
  <c r="C412" i="6"/>
  <c r="F413" i="6" s="1"/>
  <c r="R413" i="6" s="1"/>
  <c r="R411" i="9"/>
  <c r="F412" i="9"/>
  <c r="R412" i="9" s="1"/>
  <c r="C412" i="9"/>
  <c r="B413" i="9"/>
  <c r="A414" i="9"/>
  <c r="H416" i="9"/>
  <c r="M416" i="9"/>
  <c r="H414" i="6"/>
  <c r="M414" i="6"/>
  <c r="A416" i="6"/>
  <c r="M415" i="3"/>
  <c r="H413" i="3"/>
  <c r="R412" i="3"/>
  <c r="B412" i="3"/>
  <c r="C412" i="3" s="1"/>
  <c r="F413" i="3" s="1"/>
  <c r="A413" i="3"/>
  <c r="G413" i="6" l="1"/>
  <c r="B414" i="6"/>
  <c r="C413" i="6"/>
  <c r="F414" i="6" s="1"/>
  <c r="R414" i="6" s="1"/>
  <c r="G412" i="9"/>
  <c r="F413" i="9"/>
  <c r="R413" i="9" s="1"/>
  <c r="C413" i="9"/>
  <c r="A415" i="9"/>
  <c r="B414" i="9"/>
  <c r="M417" i="9"/>
  <c r="H417" i="9"/>
  <c r="M415" i="6"/>
  <c r="A417" i="6"/>
  <c r="H415" i="6"/>
  <c r="M416" i="3"/>
  <c r="R413" i="3"/>
  <c r="B413" i="3"/>
  <c r="C413" i="3" s="1"/>
  <c r="F414" i="3" s="1"/>
  <c r="H414" i="3"/>
  <c r="A414" i="3"/>
  <c r="G414" i="6" l="1"/>
  <c r="B415" i="6"/>
  <c r="C414" i="6"/>
  <c r="F415" i="6" s="1"/>
  <c r="R415" i="6" s="1"/>
  <c r="G413" i="9"/>
  <c r="F414" i="9"/>
  <c r="R414" i="9" s="1"/>
  <c r="C414" i="9"/>
  <c r="B415" i="9"/>
  <c r="A416" i="9"/>
  <c r="H418" i="9"/>
  <c r="M418" i="9"/>
  <c r="A418" i="6"/>
  <c r="M416" i="6"/>
  <c r="H416" i="6"/>
  <c r="M417" i="3"/>
  <c r="H415" i="3"/>
  <c r="R414" i="3"/>
  <c r="B414" i="3"/>
  <c r="C414" i="3" s="1"/>
  <c r="F415" i="3" s="1"/>
  <c r="A415" i="3"/>
  <c r="G415" i="6" l="1"/>
  <c r="B416" i="6"/>
  <c r="C415" i="6"/>
  <c r="F416" i="6" s="1"/>
  <c r="G416" i="6" s="1"/>
  <c r="G414" i="9"/>
  <c r="F415" i="9"/>
  <c r="R415" i="9" s="1"/>
  <c r="C415" i="9"/>
  <c r="B416" i="9"/>
  <c r="A417" i="9"/>
  <c r="M419" i="9"/>
  <c r="H419" i="9"/>
  <c r="H417" i="6"/>
  <c r="M417" i="6"/>
  <c r="A419" i="6"/>
  <c r="M418" i="3"/>
  <c r="B415" i="3"/>
  <c r="C415" i="3" s="1"/>
  <c r="F416" i="3" s="1"/>
  <c r="R415" i="3"/>
  <c r="H416" i="3"/>
  <c r="A416" i="3"/>
  <c r="R416" i="6" l="1"/>
  <c r="B417" i="6"/>
  <c r="C416" i="6"/>
  <c r="F417" i="6" s="1"/>
  <c r="G417" i="6" s="1"/>
  <c r="G415" i="9"/>
  <c r="F416" i="9"/>
  <c r="G416" i="9" s="1"/>
  <c r="C416" i="9"/>
  <c r="B417" i="9"/>
  <c r="A418" i="9"/>
  <c r="M420" i="9"/>
  <c r="H420" i="9"/>
  <c r="M418" i="6"/>
  <c r="H418" i="6"/>
  <c r="A420" i="6"/>
  <c r="M419" i="3"/>
  <c r="B416" i="3"/>
  <c r="C416" i="3" s="1"/>
  <c r="F417" i="3" s="1"/>
  <c r="H417" i="3"/>
  <c r="R416" i="3"/>
  <c r="A417" i="3"/>
  <c r="R417" i="6" l="1"/>
  <c r="B418" i="6"/>
  <c r="C417" i="6"/>
  <c r="F418" i="6" s="1"/>
  <c r="R418" i="6" s="1"/>
  <c r="R416" i="9"/>
  <c r="F417" i="9"/>
  <c r="R417" i="9" s="1"/>
  <c r="C417" i="9"/>
  <c r="B418" i="9"/>
  <c r="A419" i="9"/>
  <c r="M421" i="9"/>
  <c r="H421" i="9"/>
  <c r="A421" i="6"/>
  <c r="H419" i="6"/>
  <c r="M419" i="6"/>
  <c r="M420" i="3"/>
  <c r="H418" i="3"/>
  <c r="B417" i="3"/>
  <c r="C417" i="3" s="1"/>
  <c r="F418" i="3" s="1"/>
  <c r="R417" i="3"/>
  <c r="A418" i="3"/>
  <c r="G418" i="6" l="1"/>
  <c r="B419" i="6"/>
  <c r="C418" i="6"/>
  <c r="F419" i="6" s="1"/>
  <c r="G417" i="9"/>
  <c r="F418" i="9"/>
  <c r="R418" i="9" s="1"/>
  <c r="C418" i="9"/>
  <c r="B419" i="9"/>
  <c r="A420" i="9"/>
  <c r="H422" i="9"/>
  <c r="M422" i="9"/>
  <c r="H420" i="6"/>
  <c r="M420" i="6"/>
  <c r="A422" i="6"/>
  <c r="M421" i="3"/>
  <c r="B418" i="3"/>
  <c r="C418" i="3" s="1"/>
  <c r="F419" i="3" s="1"/>
  <c r="R418" i="3"/>
  <c r="H419" i="3"/>
  <c r="A419" i="3"/>
  <c r="G419" i="6" l="1"/>
  <c r="R419" i="6"/>
  <c r="B420" i="6"/>
  <c r="C419" i="6"/>
  <c r="F420" i="6" s="1"/>
  <c r="G418" i="9"/>
  <c r="F419" i="9"/>
  <c r="G419" i="9" s="1"/>
  <c r="C419" i="9"/>
  <c r="B420" i="9"/>
  <c r="A421" i="9"/>
  <c r="H423" i="9"/>
  <c r="M423" i="9"/>
  <c r="A423" i="6"/>
  <c r="M421" i="6"/>
  <c r="H421" i="6"/>
  <c r="M422" i="3"/>
  <c r="H420" i="3"/>
  <c r="B419" i="3"/>
  <c r="C419" i="3" s="1"/>
  <c r="F420" i="3" s="1"/>
  <c r="R419" i="3"/>
  <c r="A420" i="3"/>
  <c r="R420" i="6" l="1"/>
  <c r="G420" i="6"/>
  <c r="B421" i="6"/>
  <c r="C420" i="6"/>
  <c r="F421" i="6" s="1"/>
  <c r="R419" i="9"/>
  <c r="F420" i="9"/>
  <c r="G420" i="9" s="1"/>
  <c r="C420" i="9"/>
  <c r="A422" i="9"/>
  <c r="B421" i="9"/>
  <c r="H424" i="9"/>
  <c r="M424" i="9"/>
  <c r="H422" i="6"/>
  <c r="M422" i="6"/>
  <c r="A424" i="6"/>
  <c r="M423" i="3"/>
  <c r="R420" i="3"/>
  <c r="B420" i="3"/>
  <c r="C420" i="3" s="1"/>
  <c r="F421" i="3" s="1"/>
  <c r="H421" i="3"/>
  <c r="A421" i="3"/>
  <c r="R421" i="6" l="1"/>
  <c r="G421" i="6"/>
  <c r="B422" i="6"/>
  <c r="C421" i="6"/>
  <c r="F422" i="6" s="1"/>
  <c r="R420" i="9"/>
  <c r="F421" i="9"/>
  <c r="G421" i="9" s="1"/>
  <c r="C421" i="9"/>
  <c r="A423" i="9"/>
  <c r="B422" i="9"/>
  <c r="H425" i="9"/>
  <c r="M425" i="9"/>
  <c r="M423" i="6"/>
  <c r="A425" i="6"/>
  <c r="H423" i="6"/>
  <c r="M424" i="3"/>
  <c r="H422" i="3"/>
  <c r="R421" i="3"/>
  <c r="B421" i="3"/>
  <c r="C421" i="3" s="1"/>
  <c r="F422" i="3" s="1"/>
  <c r="A422" i="3"/>
  <c r="R422" i="6" l="1"/>
  <c r="B423" i="6"/>
  <c r="C422" i="6"/>
  <c r="F423" i="6" s="1"/>
  <c r="G422" i="6"/>
  <c r="R421" i="9"/>
  <c r="F422" i="9"/>
  <c r="R422" i="9" s="1"/>
  <c r="C422" i="9"/>
  <c r="A424" i="9"/>
  <c r="B423" i="9"/>
  <c r="M426" i="9"/>
  <c r="H426" i="9"/>
  <c r="A426" i="6"/>
  <c r="M424" i="6"/>
  <c r="H424" i="6"/>
  <c r="M425" i="3"/>
  <c r="R422" i="3"/>
  <c r="B422" i="3"/>
  <c r="C422" i="3" s="1"/>
  <c r="F423" i="3" s="1"/>
  <c r="H423" i="3"/>
  <c r="A423" i="3"/>
  <c r="R423" i="6" l="1"/>
  <c r="G423" i="6"/>
  <c r="B424" i="6"/>
  <c r="C423" i="6"/>
  <c r="F424" i="6" s="1"/>
  <c r="G422" i="9"/>
  <c r="F423" i="9"/>
  <c r="G423" i="9" s="1"/>
  <c r="C423" i="9"/>
  <c r="A425" i="9"/>
  <c r="B424" i="9"/>
  <c r="M427" i="9"/>
  <c r="H427" i="9"/>
  <c r="H425" i="6"/>
  <c r="M425" i="6"/>
  <c r="A427" i="6"/>
  <c r="M426" i="3"/>
  <c r="H424" i="3"/>
  <c r="R423" i="3"/>
  <c r="B423" i="3"/>
  <c r="C423" i="3" s="1"/>
  <c r="F424" i="3" s="1"/>
  <c r="A424" i="3"/>
  <c r="R424" i="6" l="1"/>
  <c r="G424" i="6"/>
  <c r="B425" i="6"/>
  <c r="C424" i="6"/>
  <c r="F425" i="6" s="1"/>
  <c r="R423" i="9"/>
  <c r="F424" i="9"/>
  <c r="R424" i="9" s="1"/>
  <c r="C424" i="9"/>
  <c r="A426" i="9"/>
  <c r="B425" i="9"/>
  <c r="M428" i="9"/>
  <c r="H428" i="9"/>
  <c r="H426" i="6"/>
  <c r="M426" i="6"/>
  <c r="A428" i="6"/>
  <c r="M427" i="3"/>
  <c r="B424" i="3"/>
  <c r="C424" i="3" s="1"/>
  <c r="F425" i="3" s="1"/>
  <c r="R424" i="3"/>
  <c r="H425" i="3"/>
  <c r="A425" i="3"/>
  <c r="G425" i="6" l="1"/>
  <c r="R425" i="6"/>
  <c r="B426" i="6"/>
  <c r="C425" i="6"/>
  <c r="F426" i="6" s="1"/>
  <c r="G424" i="9"/>
  <c r="F425" i="9"/>
  <c r="R425" i="9" s="1"/>
  <c r="C425" i="9"/>
  <c r="A427" i="9"/>
  <c r="B426" i="9"/>
  <c r="M429" i="9"/>
  <c r="H429" i="9"/>
  <c r="A429" i="6"/>
  <c r="M427" i="6"/>
  <c r="H427" i="6"/>
  <c r="M428" i="3"/>
  <c r="B425" i="3"/>
  <c r="C425" i="3" s="1"/>
  <c r="F426" i="3" s="1"/>
  <c r="H426" i="3"/>
  <c r="R425" i="3"/>
  <c r="A426" i="3"/>
  <c r="R426" i="6" l="1"/>
  <c r="G426" i="6"/>
  <c r="B427" i="6"/>
  <c r="C426" i="6"/>
  <c r="F427" i="6" s="1"/>
  <c r="G425" i="9"/>
  <c r="F426" i="9"/>
  <c r="G426" i="9" s="1"/>
  <c r="C426" i="9"/>
  <c r="A428" i="9"/>
  <c r="B427" i="9"/>
  <c r="H430" i="9"/>
  <c r="M430" i="9"/>
  <c r="A430" i="6"/>
  <c r="M428" i="6"/>
  <c r="H428" i="6"/>
  <c r="M429" i="3"/>
  <c r="H427" i="3"/>
  <c r="B426" i="3"/>
  <c r="C426" i="3" s="1"/>
  <c r="F427" i="3" s="1"/>
  <c r="R426" i="3"/>
  <c r="A427" i="3"/>
  <c r="R427" i="6" l="1"/>
  <c r="G427" i="6"/>
  <c r="B428" i="6"/>
  <c r="C427" i="6"/>
  <c r="F428" i="6" s="1"/>
  <c r="R426" i="9"/>
  <c r="F427" i="9"/>
  <c r="R427" i="9" s="1"/>
  <c r="C427" i="9"/>
  <c r="A429" i="9"/>
  <c r="B428" i="9"/>
  <c r="H431" i="9"/>
  <c r="M431" i="9"/>
  <c r="H429" i="6"/>
  <c r="M429" i="6"/>
  <c r="A431" i="6"/>
  <c r="M430" i="3"/>
  <c r="R427" i="3"/>
  <c r="B427" i="3"/>
  <c r="C427" i="3" s="1"/>
  <c r="F428" i="3" s="1"/>
  <c r="H428" i="3"/>
  <c r="A428" i="3"/>
  <c r="R428" i="6" l="1"/>
  <c r="G428" i="6"/>
  <c r="B429" i="6"/>
  <c r="C428" i="6"/>
  <c r="F429" i="6" s="1"/>
  <c r="G427" i="9"/>
  <c r="F428" i="9"/>
  <c r="R428" i="9" s="1"/>
  <c r="C428" i="9"/>
  <c r="A430" i="9"/>
  <c r="B429" i="9"/>
  <c r="M432" i="9"/>
  <c r="H432" i="9"/>
  <c r="A432" i="6"/>
  <c r="M430" i="6"/>
  <c r="H430" i="6"/>
  <c r="M431" i="3"/>
  <c r="H429" i="3"/>
  <c r="R428" i="3"/>
  <c r="B428" i="3"/>
  <c r="C428" i="3" s="1"/>
  <c r="F429" i="3" s="1"/>
  <c r="A429" i="3"/>
  <c r="G429" i="6" l="1"/>
  <c r="R429" i="6"/>
  <c r="B430" i="6"/>
  <c r="C429" i="6"/>
  <c r="F430" i="6" s="1"/>
  <c r="G428" i="9"/>
  <c r="F429" i="9"/>
  <c r="R429" i="9" s="1"/>
  <c r="C429" i="9"/>
  <c r="A431" i="9"/>
  <c r="B430" i="9"/>
  <c r="M433" i="9"/>
  <c r="H433" i="9"/>
  <c r="H431" i="6"/>
  <c r="M431" i="6"/>
  <c r="A433" i="6"/>
  <c r="M432" i="3"/>
  <c r="B429" i="3"/>
  <c r="C429" i="3" s="1"/>
  <c r="F430" i="3" s="1"/>
  <c r="R429" i="3"/>
  <c r="H430" i="3"/>
  <c r="A430" i="3"/>
  <c r="R430" i="6" l="1"/>
  <c r="G430" i="6"/>
  <c r="B431" i="6"/>
  <c r="C430" i="6"/>
  <c r="F431" i="6" s="1"/>
  <c r="G429" i="9"/>
  <c r="F430" i="9"/>
  <c r="G430" i="9" s="1"/>
  <c r="C430" i="9"/>
  <c r="A432" i="9"/>
  <c r="B431" i="9"/>
  <c r="H434" i="9"/>
  <c r="M434" i="9"/>
  <c r="A434" i="6"/>
  <c r="M432" i="6"/>
  <c r="H432" i="6"/>
  <c r="M433" i="3"/>
  <c r="B430" i="3"/>
  <c r="C430" i="3" s="1"/>
  <c r="F431" i="3" s="1"/>
  <c r="H431" i="3"/>
  <c r="R430" i="3"/>
  <c r="A431" i="3"/>
  <c r="R431" i="6" l="1"/>
  <c r="G431" i="6"/>
  <c r="B432" i="6"/>
  <c r="C431" i="6"/>
  <c r="F432" i="6" s="1"/>
  <c r="R430" i="9"/>
  <c r="F431" i="9"/>
  <c r="R431" i="9" s="1"/>
  <c r="C431" i="9"/>
  <c r="B432" i="9"/>
  <c r="A433" i="9"/>
  <c r="H435" i="9"/>
  <c r="M435" i="9"/>
  <c r="H433" i="6"/>
  <c r="M433" i="6"/>
  <c r="A435" i="6"/>
  <c r="M434" i="3"/>
  <c r="H432" i="3"/>
  <c r="B431" i="3"/>
  <c r="C431" i="3" s="1"/>
  <c r="F432" i="3" s="1"/>
  <c r="R431" i="3"/>
  <c r="A432" i="3"/>
  <c r="R432" i="6" l="1"/>
  <c r="G432" i="6"/>
  <c r="B433" i="6"/>
  <c r="C432" i="6"/>
  <c r="F433" i="6" s="1"/>
  <c r="G431" i="9"/>
  <c r="F432" i="9"/>
  <c r="R432" i="9" s="1"/>
  <c r="C432" i="9"/>
  <c r="B433" i="9"/>
  <c r="A434" i="9"/>
  <c r="M436" i="9"/>
  <c r="H436" i="9"/>
  <c r="M434" i="6"/>
  <c r="H434" i="6"/>
  <c r="A436" i="6"/>
  <c r="M435" i="3"/>
  <c r="R432" i="3"/>
  <c r="B432" i="3"/>
  <c r="C432" i="3" s="1"/>
  <c r="F433" i="3" s="1"/>
  <c r="H433" i="3"/>
  <c r="A433" i="3"/>
  <c r="G433" i="6" l="1"/>
  <c r="R433" i="6"/>
  <c r="B434" i="6"/>
  <c r="C433" i="6"/>
  <c r="F434" i="6" s="1"/>
  <c r="G432" i="9"/>
  <c r="F433" i="9"/>
  <c r="R433" i="9" s="1"/>
  <c r="C433" i="9"/>
  <c r="B434" i="9"/>
  <c r="A435" i="9"/>
  <c r="H437" i="9"/>
  <c r="M437" i="9"/>
  <c r="A437" i="6"/>
  <c r="H435" i="6"/>
  <c r="M435" i="6"/>
  <c r="M436" i="3"/>
  <c r="H434" i="3"/>
  <c r="R433" i="3"/>
  <c r="B433" i="3"/>
  <c r="C433" i="3" s="1"/>
  <c r="F434" i="3" s="1"/>
  <c r="A434" i="3"/>
  <c r="G434" i="6" l="1"/>
  <c r="R434" i="6"/>
  <c r="B435" i="6"/>
  <c r="C434" i="6"/>
  <c r="F435" i="6" s="1"/>
  <c r="G433" i="9"/>
  <c r="F434" i="9"/>
  <c r="R434" i="9" s="1"/>
  <c r="C434" i="9"/>
  <c r="B435" i="9"/>
  <c r="A436" i="9"/>
  <c r="H438" i="9"/>
  <c r="M438" i="9"/>
  <c r="H436" i="6"/>
  <c r="M436" i="6"/>
  <c r="A438" i="6"/>
  <c r="M437" i="3"/>
  <c r="B434" i="3"/>
  <c r="C434" i="3" s="1"/>
  <c r="F435" i="3" s="1"/>
  <c r="R434" i="3"/>
  <c r="H435" i="3"/>
  <c r="A435" i="3"/>
  <c r="G435" i="6" l="1"/>
  <c r="B436" i="6"/>
  <c r="C435" i="6"/>
  <c r="F436" i="6" s="1"/>
  <c r="G436" i="6" s="1"/>
  <c r="R435" i="6"/>
  <c r="G434" i="9"/>
  <c r="F435" i="9"/>
  <c r="G435" i="9" s="1"/>
  <c r="C435" i="9"/>
  <c r="B436" i="9"/>
  <c r="A437" i="9"/>
  <c r="H439" i="9"/>
  <c r="M439" i="9"/>
  <c r="A439" i="6"/>
  <c r="M437" i="6"/>
  <c r="H437" i="6"/>
  <c r="M438" i="3"/>
  <c r="B435" i="3"/>
  <c r="C435" i="3" s="1"/>
  <c r="F436" i="3" s="1"/>
  <c r="H436" i="3"/>
  <c r="R435" i="3"/>
  <c r="A436" i="3"/>
  <c r="R436" i="6" l="1"/>
  <c r="B437" i="6"/>
  <c r="C436" i="6"/>
  <c r="F437" i="6" s="1"/>
  <c r="R437" i="6" s="1"/>
  <c r="R435" i="9"/>
  <c r="F436" i="9"/>
  <c r="G436" i="9" s="1"/>
  <c r="C436" i="9"/>
  <c r="A438" i="9"/>
  <c r="B437" i="9"/>
  <c r="M440" i="9"/>
  <c r="H440" i="9"/>
  <c r="H438" i="6"/>
  <c r="M438" i="6"/>
  <c r="A440" i="6"/>
  <c r="M439" i="3"/>
  <c r="H437" i="3"/>
  <c r="B436" i="3"/>
  <c r="C436" i="3" s="1"/>
  <c r="F437" i="3" s="1"/>
  <c r="R436" i="3"/>
  <c r="A437" i="3"/>
  <c r="G437" i="6" l="1"/>
  <c r="B438" i="6"/>
  <c r="C437" i="6"/>
  <c r="F438" i="6" s="1"/>
  <c r="R438" i="6" s="1"/>
  <c r="R436" i="9"/>
  <c r="F437" i="9"/>
  <c r="R437" i="9" s="1"/>
  <c r="C437" i="9"/>
  <c r="A439" i="9"/>
  <c r="B438" i="9"/>
  <c r="M441" i="9"/>
  <c r="H441" i="9"/>
  <c r="M439" i="6"/>
  <c r="H439" i="6"/>
  <c r="A441" i="6"/>
  <c r="M440" i="3"/>
  <c r="R437" i="3"/>
  <c r="B437" i="3"/>
  <c r="C437" i="3" s="1"/>
  <c r="F438" i="3" s="1"/>
  <c r="H438" i="3"/>
  <c r="A438" i="3"/>
  <c r="G438" i="6" l="1"/>
  <c r="B439" i="6"/>
  <c r="C438" i="6"/>
  <c r="F439" i="6" s="1"/>
  <c r="G439" i="6" s="1"/>
  <c r="G437" i="9"/>
  <c r="F438" i="9"/>
  <c r="R438" i="9" s="1"/>
  <c r="C438" i="9"/>
  <c r="B439" i="9"/>
  <c r="A440" i="9"/>
  <c r="M442" i="9"/>
  <c r="H442" i="9"/>
  <c r="A442" i="6"/>
  <c r="H440" i="6"/>
  <c r="M440" i="6"/>
  <c r="M441" i="3"/>
  <c r="H439" i="3"/>
  <c r="R438" i="3"/>
  <c r="B438" i="3"/>
  <c r="C438" i="3" s="1"/>
  <c r="F439" i="3" s="1"/>
  <c r="A439" i="3"/>
  <c r="R439" i="6" l="1"/>
  <c r="B440" i="6"/>
  <c r="C439" i="6"/>
  <c r="F440" i="6" s="1"/>
  <c r="R440" i="6" s="1"/>
  <c r="G438" i="9"/>
  <c r="F439" i="9"/>
  <c r="R439" i="9" s="1"/>
  <c r="C439" i="9"/>
  <c r="B440" i="9"/>
  <c r="A441" i="9"/>
  <c r="M443" i="9"/>
  <c r="H443" i="9"/>
  <c r="M441" i="6"/>
  <c r="H441" i="6"/>
  <c r="A443" i="6"/>
  <c r="M442" i="3"/>
  <c r="B439" i="3"/>
  <c r="C439" i="3" s="1"/>
  <c r="F440" i="3" s="1"/>
  <c r="R439" i="3"/>
  <c r="H440" i="3"/>
  <c r="A440" i="3"/>
  <c r="G440" i="6" l="1"/>
  <c r="B441" i="6"/>
  <c r="C440" i="6"/>
  <c r="F441" i="6" s="1"/>
  <c r="G441" i="6" s="1"/>
  <c r="G439" i="9"/>
  <c r="F440" i="9"/>
  <c r="R440" i="9" s="1"/>
  <c r="C440" i="9"/>
  <c r="B441" i="9"/>
  <c r="A442" i="9"/>
  <c r="H444" i="9"/>
  <c r="M444" i="9"/>
  <c r="A444" i="6"/>
  <c r="H442" i="6"/>
  <c r="M442" i="6"/>
  <c r="M443" i="3"/>
  <c r="B440" i="3"/>
  <c r="C440" i="3" s="1"/>
  <c r="F441" i="3" s="1"/>
  <c r="H441" i="3"/>
  <c r="R440" i="3"/>
  <c r="A441" i="3"/>
  <c r="R441" i="6" l="1"/>
  <c r="B442" i="6"/>
  <c r="C441" i="6"/>
  <c r="F442" i="6" s="1"/>
  <c r="R442" i="6" s="1"/>
  <c r="G440" i="9"/>
  <c r="F441" i="9"/>
  <c r="G441" i="9" s="1"/>
  <c r="C441" i="9"/>
  <c r="B442" i="9"/>
  <c r="A443" i="9"/>
  <c r="M445" i="9"/>
  <c r="H445" i="9"/>
  <c r="A445" i="6"/>
  <c r="H443" i="6"/>
  <c r="M443" i="6"/>
  <c r="M444" i="3"/>
  <c r="H442" i="3"/>
  <c r="B441" i="3"/>
  <c r="C441" i="3" s="1"/>
  <c r="F442" i="3" s="1"/>
  <c r="R441" i="3"/>
  <c r="A442" i="3"/>
  <c r="G442" i="6" l="1"/>
  <c r="B443" i="6"/>
  <c r="C442" i="6"/>
  <c r="F443" i="6" s="1"/>
  <c r="G443" i="6" s="1"/>
  <c r="R441" i="9"/>
  <c r="F442" i="9"/>
  <c r="R442" i="9" s="1"/>
  <c r="C442" i="9"/>
  <c r="B443" i="9"/>
  <c r="A444" i="9"/>
  <c r="H446" i="9"/>
  <c r="M446" i="9"/>
  <c r="M444" i="6"/>
  <c r="H444" i="6"/>
  <c r="A446" i="6"/>
  <c r="M445" i="3"/>
  <c r="R442" i="3"/>
  <c r="B442" i="3"/>
  <c r="C442" i="3" s="1"/>
  <c r="F443" i="3" s="1"/>
  <c r="H443" i="3"/>
  <c r="A443" i="3"/>
  <c r="R443" i="6" l="1"/>
  <c r="B444" i="6"/>
  <c r="C443" i="6"/>
  <c r="F444" i="6" s="1"/>
  <c r="R444" i="6" s="1"/>
  <c r="G442" i="9"/>
  <c r="F443" i="9"/>
  <c r="R443" i="9" s="1"/>
  <c r="C443" i="9"/>
  <c r="B444" i="9"/>
  <c r="A445" i="9"/>
  <c r="H447" i="9"/>
  <c r="M447" i="9"/>
  <c r="A447" i="6"/>
  <c r="H445" i="6"/>
  <c r="M445" i="6"/>
  <c r="M446" i="3"/>
  <c r="H444" i="3"/>
  <c r="R443" i="3"/>
  <c r="B443" i="3"/>
  <c r="C443" i="3" s="1"/>
  <c r="F444" i="3" s="1"/>
  <c r="A444" i="3"/>
  <c r="G444" i="6" l="1"/>
  <c r="B445" i="6"/>
  <c r="C444" i="6"/>
  <c r="F445" i="6" s="1"/>
  <c r="R445" i="6" s="1"/>
  <c r="G443" i="9"/>
  <c r="F444" i="9"/>
  <c r="R444" i="9" s="1"/>
  <c r="C444" i="9"/>
  <c r="B445" i="9"/>
  <c r="A446" i="9"/>
  <c r="M448" i="9"/>
  <c r="H448" i="9"/>
  <c r="H446" i="6"/>
  <c r="M446" i="6"/>
  <c r="A448" i="6"/>
  <c r="M447" i="3"/>
  <c r="B444" i="3"/>
  <c r="C444" i="3" s="1"/>
  <c r="F445" i="3" s="1"/>
  <c r="R444" i="3"/>
  <c r="H445" i="3"/>
  <c r="A445" i="3"/>
  <c r="G445" i="6" l="1"/>
  <c r="B446" i="6"/>
  <c r="C445" i="6"/>
  <c r="F446" i="6" s="1"/>
  <c r="R446" i="6" s="1"/>
  <c r="G444" i="9"/>
  <c r="F445" i="9"/>
  <c r="R445" i="9" s="1"/>
  <c r="C445" i="9"/>
  <c r="B446" i="9"/>
  <c r="A447" i="9"/>
  <c r="H449" i="9"/>
  <c r="M449" i="9"/>
  <c r="M447" i="6"/>
  <c r="H447" i="6"/>
  <c r="A449" i="6"/>
  <c r="M448" i="3"/>
  <c r="H446" i="3"/>
  <c r="B445" i="3"/>
  <c r="C445" i="3" s="1"/>
  <c r="F446" i="3" s="1"/>
  <c r="R445" i="3"/>
  <c r="A446" i="3"/>
  <c r="G446" i="6" l="1"/>
  <c r="B447" i="6"/>
  <c r="C446" i="6"/>
  <c r="F447" i="6" s="1"/>
  <c r="R447" i="6" s="1"/>
  <c r="G445" i="9"/>
  <c r="F446" i="9"/>
  <c r="G446" i="9" s="1"/>
  <c r="C446" i="9"/>
  <c r="A448" i="9"/>
  <c r="B447" i="9"/>
  <c r="M450" i="9"/>
  <c r="H450" i="9"/>
  <c r="H448" i="6"/>
  <c r="A450" i="6"/>
  <c r="M448" i="6"/>
  <c r="M449" i="3"/>
  <c r="R446" i="3"/>
  <c r="B446" i="3"/>
  <c r="C446" i="3" s="1"/>
  <c r="F447" i="3" s="1"/>
  <c r="H447" i="3"/>
  <c r="A447" i="3"/>
  <c r="G447" i="6" l="1"/>
  <c r="B448" i="6"/>
  <c r="C447" i="6"/>
  <c r="F448" i="6" s="1"/>
  <c r="G448" i="6" s="1"/>
  <c r="R446" i="9"/>
  <c r="F447" i="9"/>
  <c r="G447" i="9" s="1"/>
  <c r="C447" i="9"/>
  <c r="A449" i="9"/>
  <c r="B448" i="9"/>
  <c r="H451" i="9"/>
  <c r="M451" i="9"/>
  <c r="M449" i="6"/>
  <c r="A451" i="6"/>
  <c r="H449" i="6"/>
  <c r="M450" i="3"/>
  <c r="H448" i="3"/>
  <c r="R447" i="3"/>
  <c r="B447" i="3"/>
  <c r="C447" i="3" s="1"/>
  <c r="F448" i="3" s="1"/>
  <c r="A448" i="3"/>
  <c r="R448" i="6" l="1"/>
  <c r="B449" i="6"/>
  <c r="C448" i="6"/>
  <c r="F449" i="6" s="1"/>
  <c r="R449" i="6" s="1"/>
  <c r="R447" i="9"/>
  <c r="F448" i="9"/>
  <c r="G448" i="9" s="1"/>
  <c r="C448" i="9"/>
  <c r="B449" i="9"/>
  <c r="A450" i="9"/>
  <c r="M452" i="9"/>
  <c r="H452" i="9"/>
  <c r="H450" i="6"/>
  <c r="A452" i="6"/>
  <c r="M450" i="6"/>
  <c r="M451" i="3"/>
  <c r="B448" i="3"/>
  <c r="C448" i="3" s="1"/>
  <c r="F449" i="3" s="1"/>
  <c r="R448" i="3"/>
  <c r="H449" i="3"/>
  <c r="A449" i="3"/>
  <c r="G449" i="6" l="1"/>
  <c r="B450" i="6"/>
  <c r="C449" i="6"/>
  <c r="F450" i="6" s="1"/>
  <c r="R448" i="9"/>
  <c r="F449" i="9"/>
  <c r="R449" i="9" s="1"/>
  <c r="C449" i="9"/>
  <c r="A451" i="9"/>
  <c r="B450" i="9"/>
  <c r="H453" i="9"/>
  <c r="M453" i="9"/>
  <c r="M451" i="6"/>
  <c r="A453" i="6"/>
  <c r="H451" i="6"/>
  <c r="M452" i="3"/>
  <c r="H450" i="3"/>
  <c r="B449" i="3"/>
  <c r="C449" i="3" s="1"/>
  <c r="F450" i="3" s="1"/>
  <c r="R449" i="3"/>
  <c r="A450" i="3"/>
  <c r="R450" i="6" l="1"/>
  <c r="G450" i="6"/>
  <c r="B451" i="6"/>
  <c r="C450" i="6"/>
  <c r="F451" i="6" s="1"/>
  <c r="G449" i="9"/>
  <c r="F450" i="9"/>
  <c r="G450" i="9" s="1"/>
  <c r="C450" i="9"/>
  <c r="B451" i="9"/>
  <c r="A452" i="9"/>
  <c r="H454" i="9"/>
  <c r="M454" i="9"/>
  <c r="A454" i="6"/>
  <c r="M452" i="6"/>
  <c r="H452" i="6"/>
  <c r="M453" i="3"/>
  <c r="R450" i="3"/>
  <c r="B450" i="3"/>
  <c r="C450" i="3" s="1"/>
  <c r="F451" i="3" s="1"/>
  <c r="H451" i="3"/>
  <c r="A451" i="3"/>
  <c r="R451" i="6" l="1"/>
  <c r="G451" i="6"/>
  <c r="B452" i="6"/>
  <c r="C451" i="6"/>
  <c r="F452" i="6" s="1"/>
  <c r="R450" i="9"/>
  <c r="F451" i="9"/>
  <c r="R451" i="9" s="1"/>
  <c r="C451" i="9"/>
  <c r="A453" i="9"/>
  <c r="B452" i="9"/>
  <c r="H455" i="9"/>
  <c r="M455" i="9"/>
  <c r="A455" i="6"/>
  <c r="M453" i="6"/>
  <c r="H453" i="6"/>
  <c r="M454" i="3"/>
  <c r="H452" i="3"/>
  <c r="R451" i="3"/>
  <c r="B451" i="3"/>
  <c r="C451" i="3" s="1"/>
  <c r="F452" i="3" s="1"/>
  <c r="A452" i="3"/>
  <c r="G452" i="6" l="1"/>
  <c r="R452" i="6"/>
  <c r="B453" i="6"/>
  <c r="C452" i="6"/>
  <c r="F453" i="6" s="1"/>
  <c r="R453" i="6" s="1"/>
  <c r="G451" i="9"/>
  <c r="F452" i="9"/>
  <c r="R452" i="9" s="1"/>
  <c r="C452" i="9"/>
  <c r="A454" i="9"/>
  <c r="B453" i="9"/>
  <c r="H456" i="9"/>
  <c r="M456" i="9"/>
  <c r="H454" i="6"/>
  <c r="M454" i="6"/>
  <c r="A456" i="6"/>
  <c r="M455" i="3"/>
  <c r="B452" i="3"/>
  <c r="C452" i="3" s="1"/>
  <c r="F453" i="3" s="1"/>
  <c r="R452" i="3"/>
  <c r="H453" i="3"/>
  <c r="A453" i="3"/>
  <c r="G453" i="6" l="1"/>
  <c r="B454" i="6"/>
  <c r="C453" i="6"/>
  <c r="F454" i="6" s="1"/>
  <c r="G452" i="9"/>
  <c r="F453" i="9"/>
  <c r="G453" i="9" s="1"/>
  <c r="C453" i="9"/>
  <c r="B454" i="9"/>
  <c r="A455" i="9"/>
  <c r="H457" i="9"/>
  <c r="M457" i="9"/>
  <c r="M455" i="6"/>
  <c r="A457" i="6"/>
  <c r="H455" i="6"/>
  <c r="M456" i="3"/>
  <c r="B453" i="3"/>
  <c r="C453" i="3" s="1"/>
  <c r="F454" i="3" s="1"/>
  <c r="H454" i="3"/>
  <c r="R453" i="3"/>
  <c r="A454" i="3"/>
  <c r="R454" i="6" l="1"/>
  <c r="G454" i="6"/>
  <c r="B455" i="6"/>
  <c r="C454" i="6"/>
  <c r="F455" i="6" s="1"/>
  <c r="R455" i="6" s="1"/>
  <c r="R453" i="9"/>
  <c r="F454" i="9"/>
  <c r="G454" i="9" s="1"/>
  <c r="C454" i="9"/>
  <c r="A456" i="9"/>
  <c r="B455" i="9"/>
  <c r="M458" i="9"/>
  <c r="H458" i="9"/>
  <c r="H456" i="6"/>
  <c r="A458" i="6"/>
  <c r="M456" i="6"/>
  <c r="M457" i="3"/>
  <c r="H455" i="3"/>
  <c r="B454" i="3"/>
  <c r="C454" i="3" s="1"/>
  <c r="F455" i="3" s="1"/>
  <c r="R454" i="3"/>
  <c r="A455" i="3"/>
  <c r="B456" i="6" l="1"/>
  <c r="C455" i="6"/>
  <c r="F456" i="6" s="1"/>
  <c r="G455" i="6"/>
  <c r="R454" i="9"/>
  <c r="F455" i="9"/>
  <c r="G455" i="9" s="1"/>
  <c r="C455" i="9"/>
  <c r="A457" i="9"/>
  <c r="B456" i="9"/>
  <c r="H459" i="9"/>
  <c r="M459" i="9"/>
  <c r="M457" i="6"/>
  <c r="A459" i="6"/>
  <c r="H457" i="6"/>
  <c r="M458" i="3"/>
  <c r="R455" i="3"/>
  <c r="B455" i="3"/>
  <c r="C455" i="3" s="1"/>
  <c r="F456" i="3" s="1"/>
  <c r="H456" i="3"/>
  <c r="A456" i="3"/>
  <c r="G456" i="6" l="1"/>
  <c r="R456" i="6"/>
  <c r="B457" i="6"/>
  <c r="C456" i="6"/>
  <c r="F457" i="6" s="1"/>
  <c r="R455" i="9"/>
  <c r="F456" i="9"/>
  <c r="G456" i="9" s="1"/>
  <c r="C456" i="9"/>
  <c r="B457" i="9"/>
  <c r="A458" i="9"/>
  <c r="M460" i="9"/>
  <c r="H460" i="9"/>
  <c r="H458" i="6"/>
  <c r="A460" i="6"/>
  <c r="M458" i="6"/>
  <c r="M459" i="3"/>
  <c r="H457" i="3"/>
  <c r="R456" i="3"/>
  <c r="B456" i="3"/>
  <c r="C456" i="3" s="1"/>
  <c r="F457" i="3" s="1"/>
  <c r="A457" i="3"/>
  <c r="R457" i="6" l="1"/>
  <c r="G457" i="6"/>
  <c r="B458" i="6"/>
  <c r="C457" i="6"/>
  <c r="F458" i="6" s="1"/>
  <c r="R456" i="9"/>
  <c r="F457" i="9"/>
  <c r="R457" i="9" s="1"/>
  <c r="C457" i="9"/>
  <c r="B458" i="9"/>
  <c r="A459" i="9"/>
  <c r="M461" i="9"/>
  <c r="H461" i="9"/>
  <c r="M459" i="6"/>
  <c r="H459" i="6"/>
  <c r="A461" i="6"/>
  <c r="M460" i="3"/>
  <c r="B457" i="3"/>
  <c r="C457" i="3" s="1"/>
  <c r="F458" i="3" s="1"/>
  <c r="R457" i="3"/>
  <c r="H458" i="3"/>
  <c r="A458" i="3"/>
  <c r="G458" i="6" l="1"/>
  <c r="R458" i="6"/>
  <c r="B459" i="6"/>
  <c r="C458" i="6"/>
  <c r="F459" i="6" s="1"/>
  <c r="G457" i="9"/>
  <c r="F458" i="9"/>
  <c r="G458" i="9" s="1"/>
  <c r="C458" i="9"/>
  <c r="B459" i="9"/>
  <c r="A460" i="9"/>
  <c r="M462" i="9"/>
  <c r="H462" i="9"/>
  <c r="A462" i="6"/>
  <c r="M460" i="6"/>
  <c r="H460" i="6"/>
  <c r="M461" i="3"/>
  <c r="H459" i="3"/>
  <c r="B458" i="3"/>
  <c r="C458" i="3" s="1"/>
  <c r="F459" i="3" s="1"/>
  <c r="R458" i="3"/>
  <c r="A459" i="3"/>
  <c r="G459" i="6" l="1"/>
  <c r="R459" i="6"/>
  <c r="B460" i="6"/>
  <c r="C459" i="6"/>
  <c r="F460" i="6" s="1"/>
  <c r="R458" i="9"/>
  <c r="F459" i="9"/>
  <c r="R459" i="9" s="1"/>
  <c r="C459" i="9"/>
  <c r="B460" i="9"/>
  <c r="A461" i="9"/>
  <c r="H463" i="9"/>
  <c r="M463" i="9"/>
  <c r="M461" i="6"/>
  <c r="A463" i="6"/>
  <c r="H461" i="6"/>
  <c r="M462" i="3"/>
  <c r="R459" i="3"/>
  <c r="B459" i="3"/>
  <c r="C459" i="3" s="1"/>
  <c r="F460" i="3" s="1"/>
  <c r="H460" i="3"/>
  <c r="A460" i="3"/>
  <c r="G460" i="6" l="1"/>
  <c r="R460" i="6"/>
  <c r="B461" i="6"/>
  <c r="C460" i="6"/>
  <c r="F461" i="6" s="1"/>
  <c r="G459" i="9"/>
  <c r="F460" i="9"/>
  <c r="G460" i="9" s="1"/>
  <c r="C460" i="9"/>
  <c r="B461" i="9"/>
  <c r="A462" i="9"/>
  <c r="M464" i="9"/>
  <c r="H464" i="9"/>
  <c r="H462" i="6"/>
  <c r="A464" i="6"/>
  <c r="M462" i="6"/>
  <c r="M463" i="3"/>
  <c r="H461" i="3"/>
  <c r="R460" i="3"/>
  <c r="B460" i="3"/>
  <c r="C460" i="3" s="1"/>
  <c r="F461" i="3" s="1"/>
  <c r="A461" i="3"/>
  <c r="G461" i="6" l="1"/>
  <c r="R461" i="6"/>
  <c r="B462" i="6"/>
  <c r="C461" i="6"/>
  <c r="F462" i="6" s="1"/>
  <c r="R460" i="9"/>
  <c r="F461" i="9"/>
  <c r="R461" i="9" s="1"/>
  <c r="C461" i="9"/>
  <c r="B462" i="9"/>
  <c r="A463" i="9"/>
  <c r="M465" i="9"/>
  <c r="H465" i="9"/>
  <c r="A465" i="6"/>
  <c r="M463" i="6"/>
  <c r="H463" i="6"/>
  <c r="M464" i="3"/>
  <c r="B461" i="3"/>
  <c r="C461" i="3" s="1"/>
  <c r="F462" i="3" s="1"/>
  <c r="R461" i="3"/>
  <c r="H462" i="3"/>
  <c r="A462" i="3"/>
  <c r="G462" i="6" l="1"/>
  <c r="R462" i="6"/>
  <c r="B463" i="6"/>
  <c r="C462" i="6"/>
  <c r="F463" i="6" s="1"/>
  <c r="G461" i="9"/>
  <c r="F462" i="9"/>
  <c r="G462" i="9" s="1"/>
  <c r="C462" i="9"/>
  <c r="B463" i="9"/>
  <c r="A464" i="9"/>
  <c r="M466" i="9"/>
  <c r="H466" i="9"/>
  <c r="H464" i="6"/>
  <c r="M464" i="6"/>
  <c r="A466" i="6"/>
  <c r="M465" i="3"/>
  <c r="B462" i="3"/>
  <c r="C462" i="3" s="1"/>
  <c r="F463" i="3" s="1"/>
  <c r="H463" i="3"/>
  <c r="R462" i="3"/>
  <c r="A463" i="3"/>
  <c r="R463" i="6" l="1"/>
  <c r="G463" i="6"/>
  <c r="B464" i="6"/>
  <c r="C463" i="6"/>
  <c r="F464" i="6" s="1"/>
  <c r="R462" i="9"/>
  <c r="F463" i="9"/>
  <c r="R463" i="9" s="1"/>
  <c r="C463" i="9"/>
  <c r="A465" i="9"/>
  <c r="B464" i="9"/>
  <c r="M467" i="9"/>
  <c r="H467" i="9"/>
  <c r="A467" i="6"/>
  <c r="M465" i="6"/>
  <c r="H465" i="6"/>
  <c r="M466" i="3"/>
  <c r="H464" i="3"/>
  <c r="B463" i="3"/>
  <c r="C463" i="3" s="1"/>
  <c r="F464" i="3" s="1"/>
  <c r="R463" i="3"/>
  <c r="A464" i="3"/>
  <c r="R464" i="6" l="1"/>
  <c r="G464" i="6"/>
  <c r="B465" i="6"/>
  <c r="C464" i="6"/>
  <c r="F465" i="6" s="1"/>
  <c r="G463" i="9"/>
  <c r="F464" i="9"/>
  <c r="R464" i="9" s="1"/>
  <c r="C464" i="9"/>
  <c r="B465" i="9"/>
  <c r="A466" i="9"/>
  <c r="M468" i="9"/>
  <c r="H468" i="9"/>
  <c r="H466" i="6"/>
  <c r="M466" i="6"/>
  <c r="A468" i="6"/>
  <c r="M467" i="3"/>
  <c r="R464" i="3"/>
  <c r="B464" i="3"/>
  <c r="C464" i="3" s="1"/>
  <c r="F465" i="3" s="1"/>
  <c r="H465" i="3"/>
  <c r="A465" i="3"/>
  <c r="G465" i="6" l="1"/>
  <c r="R465" i="6"/>
  <c r="B466" i="6"/>
  <c r="C465" i="6"/>
  <c r="F466" i="6" s="1"/>
  <c r="G464" i="9"/>
  <c r="F465" i="9"/>
  <c r="R465" i="9" s="1"/>
  <c r="C465" i="9"/>
  <c r="A467" i="9"/>
  <c r="B466" i="9"/>
  <c r="H469" i="9"/>
  <c r="M469" i="9"/>
  <c r="A469" i="6"/>
  <c r="M467" i="6"/>
  <c r="H467" i="6"/>
  <c r="M468" i="3"/>
  <c r="H466" i="3"/>
  <c r="R465" i="3"/>
  <c r="B465" i="3"/>
  <c r="C465" i="3" s="1"/>
  <c r="F466" i="3" s="1"/>
  <c r="A466" i="3"/>
  <c r="R466" i="6" l="1"/>
  <c r="G466" i="6"/>
  <c r="B467" i="6"/>
  <c r="C466" i="6"/>
  <c r="F467" i="6" s="1"/>
  <c r="G465" i="9"/>
  <c r="F466" i="9"/>
  <c r="G466" i="9" s="1"/>
  <c r="C466" i="9"/>
  <c r="A468" i="9"/>
  <c r="B467" i="9"/>
  <c r="H470" i="9"/>
  <c r="M470" i="9"/>
  <c r="M468" i="6"/>
  <c r="A470" i="6"/>
  <c r="H468" i="6"/>
  <c r="M469" i="3"/>
  <c r="B466" i="3"/>
  <c r="C466" i="3" s="1"/>
  <c r="F467" i="3" s="1"/>
  <c r="R466" i="3"/>
  <c r="H467" i="3"/>
  <c r="A467" i="3"/>
  <c r="G467" i="6" l="1"/>
  <c r="R467" i="6"/>
  <c r="B468" i="6"/>
  <c r="C467" i="6"/>
  <c r="F468" i="6" s="1"/>
  <c r="R466" i="9"/>
  <c r="F467" i="9"/>
  <c r="R467" i="9" s="1"/>
  <c r="C467" i="9"/>
  <c r="B468" i="9"/>
  <c r="A469" i="9"/>
  <c r="M471" i="9"/>
  <c r="H471" i="9"/>
  <c r="A471" i="6"/>
  <c r="H469" i="6"/>
  <c r="M469" i="6"/>
  <c r="M470" i="3"/>
  <c r="B467" i="3"/>
  <c r="C467" i="3" s="1"/>
  <c r="F468" i="3" s="1"/>
  <c r="H468" i="3"/>
  <c r="R467" i="3"/>
  <c r="A468" i="3"/>
  <c r="R468" i="6" l="1"/>
  <c r="G468" i="6"/>
  <c r="B469" i="6"/>
  <c r="C468" i="6"/>
  <c r="F469" i="6" s="1"/>
  <c r="G467" i="9"/>
  <c r="F468" i="9"/>
  <c r="G468" i="9" s="1"/>
  <c r="C468" i="9"/>
  <c r="B469" i="9"/>
  <c r="A470" i="9"/>
  <c r="H472" i="9"/>
  <c r="M472" i="9"/>
  <c r="H470" i="6"/>
  <c r="A472" i="6"/>
  <c r="M470" i="6"/>
  <c r="M471" i="3"/>
  <c r="H469" i="3"/>
  <c r="B468" i="3"/>
  <c r="C468" i="3" s="1"/>
  <c r="F469" i="3" s="1"/>
  <c r="R468" i="3"/>
  <c r="A469" i="3"/>
  <c r="G469" i="6" l="1"/>
  <c r="R469" i="6"/>
  <c r="B470" i="6"/>
  <c r="C469" i="6"/>
  <c r="F470" i="6" s="1"/>
  <c r="R468" i="9"/>
  <c r="F469" i="9"/>
  <c r="R469" i="9" s="1"/>
  <c r="C469" i="9"/>
  <c r="B470" i="9"/>
  <c r="A471" i="9"/>
  <c r="M473" i="9"/>
  <c r="H473" i="9"/>
  <c r="M471" i="6"/>
  <c r="A473" i="6"/>
  <c r="H471" i="6"/>
  <c r="M472" i="3"/>
  <c r="R469" i="3"/>
  <c r="B469" i="3"/>
  <c r="C469" i="3" s="1"/>
  <c r="F470" i="3" s="1"/>
  <c r="H470" i="3"/>
  <c r="A470" i="3"/>
  <c r="G470" i="6" l="1"/>
  <c r="R470" i="6"/>
  <c r="B471" i="6"/>
  <c r="C470" i="6"/>
  <c r="F471" i="6" s="1"/>
  <c r="G469" i="9"/>
  <c r="F470" i="9"/>
  <c r="G470" i="9" s="1"/>
  <c r="C470" i="9"/>
  <c r="B471" i="9"/>
  <c r="A472" i="9"/>
  <c r="H474" i="9"/>
  <c r="M474" i="9"/>
  <c r="H472" i="6"/>
  <c r="A474" i="6"/>
  <c r="M472" i="6"/>
  <c r="M473" i="3"/>
  <c r="H471" i="3"/>
  <c r="R470" i="3"/>
  <c r="B470" i="3"/>
  <c r="C470" i="3" s="1"/>
  <c r="F471" i="3" s="1"/>
  <c r="A471" i="3"/>
  <c r="G471" i="6" l="1"/>
  <c r="R471" i="6"/>
  <c r="B472" i="6"/>
  <c r="C471" i="6"/>
  <c r="F472" i="6" s="1"/>
  <c r="R470" i="9"/>
  <c r="F471" i="9"/>
  <c r="R471" i="9" s="1"/>
  <c r="C471" i="9"/>
  <c r="A473" i="9"/>
  <c r="B472" i="9"/>
  <c r="M475" i="9"/>
  <c r="H475" i="9"/>
  <c r="A475" i="6"/>
  <c r="M473" i="6"/>
  <c r="H473" i="6"/>
  <c r="M474" i="3"/>
  <c r="B471" i="3"/>
  <c r="C471" i="3" s="1"/>
  <c r="F472" i="3" s="1"/>
  <c r="R471" i="3"/>
  <c r="H472" i="3"/>
  <c r="A472" i="3"/>
  <c r="G472" i="6" l="1"/>
  <c r="R472" i="6"/>
  <c r="B473" i="6"/>
  <c r="C472" i="6"/>
  <c r="F473" i="6" s="1"/>
  <c r="G471" i="9"/>
  <c r="F472" i="9"/>
  <c r="G472" i="9" s="1"/>
  <c r="C472" i="9"/>
  <c r="A474" i="9"/>
  <c r="B473" i="9"/>
  <c r="H476" i="9"/>
  <c r="M476" i="9"/>
  <c r="H474" i="6"/>
  <c r="M474" i="6"/>
  <c r="A476" i="6"/>
  <c r="M475" i="3"/>
  <c r="B472" i="3"/>
  <c r="C472" i="3" s="1"/>
  <c r="F473" i="3" s="1"/>
  <c r="H473" i="3"/>
  <c r="R472" i="3"/>
  <c r="A473" i="3"/>
  <c r="R473" i="6" l="1"/>
  <c r="G473" i="6"/>
  <c r="B474" i="6"/>
  <c r="C473" i="6"/>
  <c r="F474" i="6" s="1"/>
  <c r="R472" i="9"/>
  <c r="F473" i="9"/>
  <c r="G473" i="9" s="1"/>
  <c r="C473" i="9"/>
  <c r="A475" i="9"/>
  <c r="B474" i="9"/>
  <c r="M477" i="9"/>
  <c r="H477" i="9"/>
  <c r="M475" i="6"/>
  <c r="A477" i="6"/>
  <c r="H475" i="6"/>
  <c r="M476" i="3"/>
  <c r="H474" i="3"/>
  <c r="B473" i="3"/>
  <c r="C473" i="3" s="1"/>
  <c r="F474" i="3" s="1"/>
  <c r="R473" i="3"/>
  <c r="A474" i="3"/>
  <c r="R474" i="6" l="1"/>
  <c r="G474" i="6"/>
  <c r="B475" i="6"/>
  <c r="C474" i="6"/>
  <c r="F475" i="6" s="1"/>
  <c r="R473" i="9"/>
  <c r="F474" i="9"/>
  <c r="G474" i="9" s="1"/>
  <c r="C474" i="9"/>
  <c r="B475" i="9"/>
  <c r="A476" i="9"/>
  <c r="H478" i="9"/>
  <c r="M478" i="9"/>
  <c r="A478" i="6"/>
  <c r="H476" i="6"/>
  <c r="M476" i="6"/>
  <c r="M477" i="3"/>
  <c r="R474" i="3"/>
  <c r="B474" i="3"/>
  <c r="C474" i="3" s="1"/>
  <c r="F475" i="3" s="1"/>
  <c r="H475" i="3"/>
  <c r="A475" i="3"/>
  <c r="R475" i="6" l="1"/>
  <c r="G475" i="6"/>
  <c r="B476" i="6"/>
  <c r="C475" i="6"/>
  <c r="F476" i="6" s="1"/>
  <c r="R474" i="9"/>
  <c r="F475" i="9"/>
  <c r="G475" i="9" s="1"/>
  <c r="C475" i="9"/>
  <c r="B476" i="9"/>
  <c r="A477" i="9"/>
  <c r="M479" i="9"/>
  <c r="H479" i="9"/>
  <c r="M477" i="6"/>
  <c r="H477" i="6"/>
  <c r="A479" i="6"/>
  <c r="M478" i="3"/>
  <c r="H476" i="3"/>
  <c r="R475" i="3"/>
  <c r="B475" i="3"/>
  <c r="C475" i="3" s="1"/>
  <c r="F476" i="3" s="1"/>
  <c r="A476" i="3"/>
  <c r="R476" i="6" l="1"/>
  <c r="G476" i="6"/>
  <c r="B477" i="6"/>
  <c r="C476" i="6"/>
  <c r="F477" i="6" s="1"/>
  <c r="R475" i="9"/>
  <c r="F476" i="9"/>
  <c r="G476" i="9" s="1"/>
  <c r="C476" i="9"/>
  <c r="B477" i="9"/>
  <c r="A478" i="9"/>
  <c r="H480" i="9"/>
  <c r="M480" i="9"/>
  <c r="H478" i="6"/>
  <c r="A480" i="6"/>
  <c r="M478" i="6"/>
  <c r="M479" i="3"/>
  <c r="B476" i="3"/>
  <c r="C476" i="3" s="1"/>
  <c r="F477" i="3" s="1"/>
  <c r="R476" i="3"/>
  <c r="H477" i="3"/>
  <c r="A477" i="3"/>
  <c r="G477" i="6" l="1"/>
  <c r="R477" i="6"/>
  <c r="B478" i="6"/>
  <c r="C477" i="6"/>
  <c r="F478" i="6" s="1"/>
  <c r="R476" i="9"/>
  <c r="F477" i="9"/>
  <c r="R477" i="9" s="1"/>
  <c r="C477" i="9"/>
  <c r="A479" i="9"/>
  <c r="B478" i="9"/>
  <c r="M481" i="9"/>
  <c r="H481" i="9"/>
  <c r="A481" i="6"/>
  <c r="M479" i="6"/>
  <c r="H479" i="6"/>
  <c r="M480" i="3"/>
  <c r="H478" i="3"/>
  <c r="B477" i="3"/>
  <c r="C477" i="3" s="1"/>
  <c r="F478" i="3" s="1"/>
  <c r="R477" i="3"/>
  <c r="A478" i="3"/>
  <c r="R478" i="6" l="1"/>
  <c r="G478" i="6"/>
  <c r="B479" i="6"/>
  <c r="C478" i="6"/>
  <c r="F479" i="6" s="1"/>
  <c r="G477" i="9"/>
  <c r="F478" i="9"/>
  <c r="R478" i="9" s="1"/>
  <c r="C478" i="9"/>
  <c r="A480" i="9"/>
  <c r="B479" i="9"/>
  <c r="H482" i="9"/>
  <c r="M482" i="9"/>
  <c r="H480" i="6"/>
  <c r="M480" i="6"/>
  <c r="A482" i="6"/>
  <c r="M481" i="3"/>
  <c r="R478" i="3"/>
  <c r="B478" i="3"/>
  <c r="C478" i="3" s="1"/>
  <c r="F479" i="3" s="1"/>
  <c r="H479" i="3"/>
  <c r="A479" i="3"/>
  <c r="G479" i="6" l="1"/>
  <c r="R479" i="6"/>
  <c r="B480" i="6"/>
  <c r="C479" i="6"/>
  <c r="F480" i="6" s="1"/>
  <c r="G478" i="9"/>
  <c r="F479" i="9"/>
  <c r="R479" i="9" s="1"/>
  <c r="C479" i="9"/>
  <c r="A481" i="9"/>
  <c r="B480" i="9"/>
  <c r="H483" i="9"/>
  <c r="M483" i="9"/>
  <c r="A483" i="6"/>
  <c r="M481" i="6"/>
  <c r="H481" i="6"/>
  <c r="M482" i="3"/>
  <c r="H480" i="3"/>
  <c r="R479" i="3"/>
  <c r="B479" i="3"/>
  <c r="C479" i="3" s="1"/>
  <c r="F480" i="3" s="1"/>
  <c r="A480" i="3"/>
  <c r="R480" i="6" l="1"/>
  <c r="G480" i="6"/>
  <c r="B481" i="6"/>
  <c r="C480" i="6"/>
  <c r="F481" i="6" s="1"/>
  <c r="G479" i="9"/>
  <c r="F480" i="9"/>
  <c r="R480" i="9" s="1"/>
  <c r="C480" i="9"/>
  <c r="A482" i="9"/>
  <c r="B481" i="9"/>
  <c r="M484" i="9"/>
  <c r="H484" i="9"/>
  <c r="M482" i="6"/>
  <c r="H482" i="6"/>
  <c r="A484" i="6"/>
  <c r="M483" i="3"/>
  <c r="B480" i="3"/>
  <c r="C480" i="3" s="1"/>
  <c r="F481" i="3" s="1"/>
  <c r="R480" i="3"/>
  <c r="H481" i="3"/>
  <c r="A481" i="3"/>
  <c r="R481" i="6" l="1"/>
  <c r="B482" i="6"/>
  <c r="C481" i="6"/>
  <c r="F482" i="6" s="1"/>
  <c r="R482" i="6" s="1"/>
  <c r="G481" i="6"/>
  <c r="G480" i="9"/>
  <c r="F481" i="9"/>
  <c r="R481" i="9" s="1"/>
  <c r="C481" i="9"/>
  <c r="B482" i="9"/>
  <c r="A483" i="9"/>
  <c r="H485" i="9"/>
  <c r="M485" i="9"/>
  <c r="H483" i="6"/>
  <c r="M483" i="6"/>
  <c r="A485" i="6"/>
  <c r="M484" i="3"/>
  <c r="B481" i="3"/>
  <c r="C481" i="3" s="1"/>
  <c r="F482" i="3" s="1"/>
  <c r="H482" i="3"/>
  <c r="R481" i="3"/>
  <c r="A482" i="3"/>
  <c r="B483" i="6" l="1"/>
  <c r="C482" i="6"/>
  <c r="F483" i="6" s="1"/>
  <c r="G482" i="6"/>
  <c r="G481" i="9"/>
  <c r="F482" i="9"/>
  <c r="G482" i="9" s="1"/>
  <c r="C482" i="9"/>
  <c r="A484" i="9"/>
  <c r="B483" i="9"/>
  <c r="H486" i="9"/>
  <c r="M486" i="9"/>
  <c r="M484" i="6"/>
  <c r="H484" i="6"/>
  <c r="A486" i="6"/>
  <c r="M485" i="3"/>
  <c r="H483" i="3"/>
  <c r="B482" i="3"/>
  <c r="C482" i="3" s="1"/>
  <c r="F483" i="3" s="1"/>
  <c r="R482" i="3"/>
  <c r="A483" i="3"/>
  <c r="R483" i="6" l="1"/>
  <c r="G483" i="6"/>
  <c r="B484" i="6"/>
  <c r="C483" i="6"/>
  <c r="F484" i="6" s="1"/>
  <c r="R482" i="9"/>
  <c r="F483" i="9"/>
  <c r="G483" i="9" s="1"/>
  <c r="C483" i="9"/>
  <c r="B484" i="9"/>
  <c r="A485" i="9"/>
  <c r="M487" i="9"/>
  <c r="H487" i="9"/>
  <c r="H485" i="6"/>
  <c r="A487" i="6"/>
  <c r="M485" i="6"/>
  <c r="M486" i="3"/>
  <c r="R483" i="3"/>
  <c r="B483" i="3"/>
  <c r="C483" i="3" s="1"/>
  <c r="F484" i="3" s="1"/>
  <c r="H484" i="3"/>
  <c r="A484" i="3"/>
  <c r="R483" i="9" l="1"/>
  <c r="G484" i="6"/>
  <c r="R484" i="6"/>
  <c r="B485" i="6"/>
  <c r="C484" i="6"/>
  <c r="F485" i="6" s="1"/>
  <c r="F484" i="9"/>
  <c r="G484" i="9" s="1"/>
  <c r="C484" i="9"/>
  <c r="B485" i="9"/>
  <c r="A486" i="9"/>
  <c r="M488" i="9"/>
  <c r="H488" i="9"/>
  <c r="M486" i="6"/>
  <c r="A488" i="6"/>
  <c r="H486" i="6"/>
  <c r="M487" i="3"/>
  <c r="H485" i="3"/>
  <c r="R484" i="3"/>
  <c r="B484" i="3"/>
  <c r="C484" i="3" s="1"/>
  <c r="F485" i="3" s="1"/>
  <c r="A485" i="3"/>
  <c r="R485" i="6" l="1"/>
  <c r="G485" i="6"/>
  <c r="B486" i="6"/>
  <c r="C485" i="6"/>
  <c r="F486" i="6" s="1"/>
  <c r="R484" i="9"/>
  <c r="F485" i="9"/>
  <c r="G485" i="9" s="1"/>
  <c r="C485" i="9"/>
  <c r="A487" i="9"/>
  <c r="B486" i="9"/>
  <c r="H489" i="9"/>
  <c r="M489" i="9"/>
  <c r="H487" i="6"/>
  <c r="A489" i="6"/>
  <c r="M487" i="6"/>
  <c r="M488" i="3"/>
  <c r="B485" i="3"/>
  <c r="C485" i="3" s="1"/>
  <c r="F486" i="3" s="1"/>
  <c r="R485" i="3"/>
  <c r="H486" i="3"/>
  <c r="A486" i="3"/>
  <c r="G486" i="6" l="1"/>
  <c r="R486" i="6"/>
  <c r="B487" i="6"/>
  <c r="C486" i="6"/>
  <c r="F487" i="6" s="1"/>
  <c r="R485" i="9"/>
  <c r="F486" i="9"/>
  <c r="G486" i="9" s="1"/>
  <c r="C486" i="9"/>
  <c r="B487" i="9"/>
  <c r="A488" i="9"/>
  <c r="H490" i="9"/>
  <c r="M490" i="9"/>
  <c r="M488" i="6"/>
  <c r="A490" i="6"/>
  <c r="H488" i="6"/>
  <c r="M489" i="3"/>
  <c r="H487" i="3"/>
  <c r="B486" i="3"/>
  <c r="C486" i="3" s="1"/>
  <c r="F487" i="3" s="1"/>
  <c r="R486" i="3"/>
  <c r="A487" i="3"/>
  <c r="R487" i="6" l="1"/>
  <c r="G487" i="6"/>
  <c r="B488" i="6"/>
  <c r="C487" i="6"/>
  <c r="F488" i="6" s="1"/>
  <c r="R486" i="9"/>
  <c r="F487" i="9"/>
  <c r="R487" i="9" s="1"/>
  <c r="C487" i="9"/>
  <c r="A489" i="9"/>
  <c r="B488" i="9"/>
  <c r="H491" i="9"/>
  <c r="M491" i="9"/>
  <c r="H489" i="6"/>
  <c r="A491" i="6"/>
  <c r="M489" i="6"/>
  <c r="M490" i="3"/>
  <c r="R487" i="3"/>
  <c r="B487" i="3"/>
  <c r="C487" i="3" s="1"/>
  <c r="F488" i="3" s="1"/>
  <c r="H488" i="3"/>
  <c r="A488" i="3"/>
  <c r="R488" i="6" l="1"/>
  <c r="G488" i="6"/>
  <c r="B489" i="6"/>
  <c r="C488" i="6"/>
  <c r="F489" i="6" s="1"/>
  <c r="G487" i="9"/>
  <c r="F488" i="9"/>
  <c r="R488" i="9" s="1"/>
  <c r="C488" i="9"/>
  <c r="A490" i="9"/>
  <c r="B489" i="9"/>
  <c r="M492" i="9"/>
  <c r="H492" i="9"/>
  <c r="A492" i="6"/>
  <c r="M490" i="6"/>
  <c r="H490" i="6"/>
  <c r="M491" i="3"/>
  <c r="H489" i="3"/>
  <c r="R488" i="3"/>
  <c r="B488" i="3"/>
  <c r="C488" i="3" s="1"/>
  <c r="F489" i="3" s="1"/>
  <c r="A489" i="3"/>
  <c r="G489" i="6" l="1"/>
  <c r="R489" i="6"/>
  <c r="B490" i="6"/>
  <c r="C489" i="6"/>
  <c r="F490" i="6" s="1"/>
  <c r="G488" i="9"/>
  <c r="F489" i="9"/>
  <c r="G489" i="9" s="1"/>
  <c r="C489" i="9"/>
  <c r="A491" i="9"/>
  <c r="B490" i="9"/>
  <c r="H493" i="9"/>
  <c r="M493" i="9"/>
  <c r="M491" i="6"/>
  <c r="H491" i="6"/>
  <c r="A493" i="6"/>
  <c r="M492" i="3"/>
  <c r="R489" i="3"/>
  <c r="B489" i="3"/>
  <c r="C489" i="3" s="1"/>
  <c r="F490" i="3" s="1"/>
  <c r="H490" i="3"/>
  <c r="A490" i="3"/>
  <c r="R490" i="6" l="1"/>
  <c r="G490" i="6"/>
  <c r="B491" i="6"/>
  <c r="C490" i="6"/>
  <c r="F491" i="6" s="1"/>
  <c r="R491" i="6" s="1"/>
  <c r="R489" i="9"/>
  <c r="F490" i="9"/>
  <c r="G490" i="9" s="1"/>
  <c r="C490" i="9"/>
  <c r="B491" i="9"/>
  <c r="A492" i="9"/>
  <c r="M494" i="9"/>
  <c r="H494" i="9"/>
  <c r="H492" i="6"/>
  <c r="M492" i="6"/>
  <c r="A494" i="6"/>
  <c r="M493" i="3"/>
  <c r="H491" i="3"/>
  <c r="R490" i="3"/>
  <c r="B490" i="3"/>
  <c r="C490" i="3" s="1"/>
  <c r="F491" i="3" s="1"/>
  <c r="A491" i="3"/>
  <c r="G491" i="6" l="1"/>
  <c r="B492" i="6"/>
  <c r="C491" i="6"/>
  <c r="F492" i="6" s="1"/>
  <c r="R490" i="9"/>
  <c r="F491" i="9"/>
  <c r="R491" i="9" s="1"/>
  <c r="C491" i="9"/>
  <c r="A493" i="9"/>
  <c r="B492" i="9"/>
  <c r="H495" i="9"/>
  <c r="M495" i="9"/>
  <c r="M493" i="6"/>
  <c r="H493" i="6"/>
  <c r="A495" i="6"/>
  <c r="M494" i="3"/>
  <c r="R491" i="3"/>
  <c r="B491" i="3"/>
  <c r="C491" i="3" s="1"/>
  <c r="F492" i="3" s="1"/>
  <c r="H492" i="3"/>
  <c r="A492" i="3"/>
  <c r="G492" i="6" l="1"/>
  <c r="R492" i="6"/>
  <c r="B493" i="6"/>
  <c r="C492" i="6"/>
  <c r="F493" i="6" s="1"/>
  <c r="G491" i="9"/>
  <c r="F492" i="9"/>
  <c r="G492" i="9" s="1"/>
  <c r="C492" i="9"/>
  <c r="B493" i="9"/>
  <c r="A494" i="9"/>
  <c r="H496" i="9"/>
  <c r="M496" i="9"/>
  <c r="A496" i="6"/>
  <c r="H494" i="6"/>
  <c r="M494" i="6"/>
  <c r="M495" i="3"/>
  <c r="H493" i="3"/>
  <c r="R492" i="3"/>
  <c r="B492" i="3"/>
  <c r="C492" i="3" s="1"/>
  <c r="F493" i="3" s="1"/>
  <c r="A493" i="3"/>
  <c r="R493" i="6" l="1"/>
  <c r="G493" i="6"/>
  <c r="B494" i="6"/>
  <c r="C493" i="6"/>
  <c r="F494" i="6" s="1"/>
  <c r="R492" i="9"/>
  <c r="F493" i="9"/>
  <c r="R493" i="9" s="1"/>
  <c r="C493" i="9"/>
  <c r="A495" i="9"/>
  <c r="B494" i="9"/>
  <c r="H497" i="9"/>
  <c r="M497" i="9"/>
  <c r="H495" i="6"/>
  <c r="M495" i="6"/>
  <c r="A497" i="6"/>
  <c r="M496" i="3"/>
  <c r="B493" i="3"/>
  <c r="C493" i="3" s="1"/>
  <c r="F494" i="3" s="1"/>
  <c r="R493" i="3"/>
  <c r="H494" i="3"/>
  <c r="A494" i="3"/>
  <c r="R494" i="6" l="1"/>
  <c r="G494" i="6"/>
  <c r="B495" i="6"/>
  <c r="C494" i="6"/>
  <c r="F495" i="6" s="1"/>
  <c r="G493" i="9"/>
  <c r="F494" i="9"/>
  <c r="G494" i="9" s="1"/>
  <c r="C494" i="9"/>
  <c r="A496" i="9"/>
  <c r="B495" i="9"/>
  <c r="M498" i="9"/>
  <c r="H498" i="9"/>
  <c r="A498" i="6"/>
  <c r="M496" i="6"/>
  <c r="H496" i="6"/>
  <c r="M497" i="3"/>
  <c r="B494" i="3"/>
  <c r="C494" i="3" s="1"/>
  <c r="F495" i="3" s="1"/>
  <c r="H495" i="3"/>
  <c r="R494" i="3"/>
  <c r="A495" i="3"/>
  <c r="R495" i="6" l="1"/>
  <c r="G495" i="6"/>
  <c r="B496" i="6"/>
  <c r="C495" i="6"/>
  <c r="F496" i="6" s="1"/>
  <c r="R494" i="9"/>
  <c r="F495" i="9"/>
  <c r="R495" i="9" s="1"/>
  <c r="C495" i="9"/>
  <c r="B496" i="9"/>
  <c r="A497" i="9"/>
  <c r="H499" i="9"/>
  <c r="M499" i="9"/>
  <c r="H497" i="6"/>
  <c r="M497" i="6"/>
  <c r="A499" i="6"/>
  <c r="M498" i="3"/>
  <c r="H496" i="3"/>
  <c r="B495" i="3"/>
  <c r="C495" i="3" s="1"/>
  <c r="F496" i="3" s="1"/>
  <c r="R495" i="3"/>
  <c r="A496" i="3"/>
  <c r="G496" i="6" l="1"/>
  <c r="R496" i="6"/>
  <c r="B497" i="6"/>
  <c r="C496" i="6"/>
  <c r="F497" i="6" s="1"/>
  <c r="G495" i="9"/>
  <c r="F496" i="9"/>
  <c r="R496" i="9" s="1"/>
  <c r="C496" i="9"/>
  <c r="A498" i="9"/>
  <c r="B497" i="9"/>
  <c r="H500" i="9"/>
  <c r="M500" i="9"/>
  <c r="A500" i="6"/>
  <c r="M498" i="6"/>
  <c r="H498" i="6"/>
  <c r="M499" i="3"/>
  <c r="R496" i="3"/>
  <c r="B496" i="3"/>
  <c r="C496" i="3" s="1"/>
  <c r="F497" i="3" s="1"/>
  <c r="H497" i="3"/>
  <c r="A497" i="3"/>
  <c r="R497" i="6" l="1"/>
  <c r="G497" i="6"/>
  <c r="B498" i="6"/>
  <c r="C497" i="6"/>
  <c r="F498" i="6" s="1"/>
  <c r="G496" i="9"/>
  <c r="F497" i="9"/>
  <c r="G497" i="9" s="1"/>
  <c r="C497" i="9"/>
  <c r="A499" i="9"/>
  <c r="B498" i="9"/>
  <c r="H501" i="9"/>
  <c r="M501" i="9"/>
  <c r="H499" i="6"/>
  <c r="M499" i="6"/>
  <c r="A501" i="6"/>
  <c r="M500" i="3"/>
  <c r="H498" i="3"/>
  <c r="R497" i="3"/>
  <c r="B497" i="3"/>
  <c r="C497" i="3" s="1"/>
  <c r="F498" i="3" s="1"/>
  <c r="A498" i="3"/>
  <c r="R498" i="6" l="1"/>
  <c r="G498" i="6"/>
  <c r="B499" i="6"/>
  <c r="C498" i="6"/>
  <c r="F499" i="6" s="1"/>
  <c r="R497" i="9"/>
  <c r="F498" i="9"/>
  <c r="G498" i="9" s="1"/>
  <c r="C498" i="9"/>
  <c r="B499" i="9"/>
  <c r="A500" i="9"/>
  <c r="M502" i="9"/>
  <c r="H502" i="9"/>
  <c r="H500" i="6"/>
  <c r="M500" i="6"/>
  <c r="A502" i="6"/>
  <c r="M501" i="3"/>
  <c r="B498" i="3"/>
  <c r="C498" i="3" s="1"/>
  <c r="F499" i="3" s="1"/>
  <c r="R498" i="3"/>
  <c r="H499" i="3"/>
  <c r="A499" i="3"/>
  <c r="R499" i="6" l="1"/>
  <c r="G499" i="6"/>
  <c r="B500" i="6"/>
  <c r="C499" i="6"/>
  <c r="F500" i="6" s="1"/>
  <c r="R498" i="9"/>
  <c r="F499" i="9"/>
  <c r="R499" i="9" s="1"/>
  <c r="C499" i="9"/>
  <c r="B500" i="9"/>
  <c r="A501" i="9"/>
  <c r="H503" i="9"/>
  <c r="M503" i="9"/>
  <c r="M501" i="6"/>
  <c r="H501" i="6"/>
  <c r="A503" i="6"/>
  <c r="M502" i="3"/>
  <c r="B499" i="3"/>
  <c r="C499" i="3" s="1"/>
  <c r="F500" i="3" s="1"/>
  <c r="H500" i="3"/>
  <c r="R499" i="3"/>
  <c r="A500" i="3"/>
  <c r="R500" i="6" l="1"/>
  <c r="G500" i="6"/>
  <c r="B501" i="6"/>
  <c r="C500" i="6"/>
  <c r="F501" i="6" s="1"/>
  <c r="G499" i="9"/>
  <c r="F500" i="9"/>
  <c r="G500" i="9" s="1"/>
  <c r="C500" i="9"/>
  <c r="B501" i="9"/>
  <c r="A502" i="9"/>
  <c r="H504" i="9"/>
  <c r="M504" i="9"/>
  <c r="A504" i="6"/>
  <c r="H502" i="6"/>
  <c r="M502" i="6"/>
  <c r="M503" i="3"/>
  <c r="H501" i="3"/>
  <c r="B500" i="3"/>
  <c r="C500" i="3" s="1"/>
  <c r="F501" i="3" s="1"/>
  <c r="R500" i="3"/>
  <c r="A501" i="3"/>
  <c r="R501" i="6" l="1"/>
  <c r="G501" i="6"/>
  <c r="B502" i="6"/>
  <c r="C501" i="6"/>
  <c r="F502" i="6" s="1"/>
  <c r="R500" i="9"/>
  <c r="F501" i="9"/>
  <c r="G501" i="9" s="1"/>
  <c r="C501" i="9"/>
  <c r="A503" i="9"/>
  <c r="B502" i="9"/>
  <c r="M505" i="9"/>
  <c r="H505" i="9"/>
  <c r="M503" i="6"/>
  <c r="H503" i="6"/>
  <c r="A505" i="6"/>
  <c r="M504" i="3"/>
  <c r="R501" i="3"/>
  <c r="B501" i="3"/>
  <c r="C501" i="3" s="1"/>
  <c r="F502" i="3" s="1"/>
  <c r="H502" i="3"/>
  <c r="A502" i="3"/>
  <c r="G502" i="6" l="1"/>
  <c r="R502" i="6"/>
  <c r="B503" i="6"/>
  <c r="C502" i="6"/>
  <c r="F503" i="6" s="1"/>
  <c r="R501" i="9"/>
  <c r="F502" i="9"/>
  <c r="G502" i="9" s="1"/>
  <c r="C502" i="9"/>
  <c r="B503" i="9"/>
  <c r="A504" i="9"/>
  <c r="H506" i="9"/>
  <c r="M506" i="9"/>
  <c r="H504" i="6"/>
  <c r="M504" i="6"/>
  <c r="A506" i="6"/>
  <c r="M505" i="3"/>
  <c r="H503" i="3"/>
  <c r="R502" i="3"/>
  <c r="B502" i="3"/>
  <c r="C502" i="3" s="1"/>
  <c r="F503" i="3" s="1"/>
  <c r="A503" i="3"/>
  <c r="R503" i="6" l="1"/>
  <c r="G503" i="6"/>
  <c r="B504" i="6"/>
  <c r="C503" i="6"/>
  <c r="F504" i="6" s="1"/>
  <c r="R502" i="9"/>
  <c r="F503" i="9"/>
  <c r="R503" i="9" s="1"/>
  <c r="C503" i="9"/>
  <c r="B504" i="9"/>
  <c r="A505" i="9"/>
  <c r="M507" i="9"/>
  <c r="H507" i="9"/>
  <c r="A507" i="6"/>
  <c r="M505" i="6"/>
  <c r="H505" i="6"/>
  <c r="M506" i="3"/>
  <c r="B503" i="3"/>
  <c r="C503" i="3" s="1"/>
  <c r="F504" i="3" s="1"/>
  <c r="R503" i="3"/>
  <c r="H504" i="3"/>
  <c r="A504" i="3"/>
  <c r="G504" i="6" l="1"/>
  <c r="R504" i="6"/>
  <c r="B505" i="6"/>
  <c r="C504" i="6"/>
  <c r="F505" i="6" s="1"/>
  <c r="G505" i="6" s="1"/>
  <c r="G503" i="9"/>
  <c r="F504" i="9"/>
  <c r="G504" i="9" s="1"/>
  <c r="C504" i="9"/>
  <c r="B505" i="9"/>
  <c r="A506" i="9"/>
  <c r="M508" i="9"/>
  <c r="H508" i="9"/>
  <c r="A508" i="6"/>
  <c r="H506" i="6"/>
  <c r="M506" i="6"/>
  <c r="M507" i="3"/>
  <c r="B504" i="3"/>
  <c r="C504" i="3" s="1"/>
  <c r="F505" i="3" s="1"/>
  <c r="H505" i="3"/>
  <c r="R504" i="3"/>
  <c r="A505" i="3"/>
  <c r="B506" i="6" l="1"/>
  <c r="C505" i="6"/>
  <c r="F506" i="6" s="1"/>
  <c r="R506" i="6" s="1"/>
  <c r="R505" i="6"/>
  <c r="R504" i="9"/>
  <c r="F505" i="9"/>
  <c r="G505" i="9" s="1"/>
  <c r="C505" i="9"/>
  <c r="B506" i="9"/>
  <c r="A507" i="9"/>
  <c r="H509" i="9"/>
  <c r="M509" i="9"/>
  <c r="M507" i="6"/>
  <c r="H507" i="6"/>
  <c r="A509" i="6"/>
  <c r="M508" i="3"/>
  <c r="H506" i="3"/>
  <c r="B505" i="3"/>
  <c r="C505" i="3" s="1"/>
  <c r="F506" i="3" s="1"/>
  <c r="R505" i="3"/>
  <c r="A506" i="3"/>
  <c r="G506" i="6" l="1"/>
  <c r="B507" i="6"/>
  <c r="C506" i="6"/>
  <c r="F507" i="6" s="1"/>
  <c r="R507" i="6" s="1"/>
  <c r="R505" i="9"/>
  <c r="F506" i="9"/>
  <c r="G506" i="9" s="1"/>
  <c r="C506" i="9"/>
  <c r="B507" i="9"/>
  <c r="A508" i="9"/>
  <c r="M510" i="9"/>
  <c r="H510" i="9"/>
  <c r="H508" i="6"/>
  <c r="M508" i="6"/>
  <c r="A510" i="6"/>
  <c r="M509" i="3"/>
  <c r="R506" i="3"/>
  <c r="B506" i="3"/>
  <c r="C506" i="3" s="1"/>
  <c r="F507" i="3" s="1"/>
  <c r="H507" i="3"/>
  <c r="A507" i="3"/>
  <c r="G507" i="6" l="1"/>
  <c r="B508" i="6"/>
  <c r="C507" i="6"/>
  <c r="F508" i="6" s="1"/>
  <c r="R508" i="6" s="1"/>
  <c r="R506" i="9"/>
  <c r="F507" i="9"/>
  <c r="G507" i="9" s="1"/>
  <c r="C507" i="9"/>
  <c r="B508" i="9"/>
  <c r="A509" i="9"/>
  <c r="H511" i="9"/>
  <c r="M511" i="9"/>
  <c r="M509" i="6"/>
  <c r="H509" i="6"/>
  <c r="A511" i="6"/>
  <c r="M510" i="3"/>
  <c r="H508" i="3"/>
  <c r="R507" i="3"/>
  <c r="B507" i="3"/>
  <c r="C507" i="3" s="1"/>
  <c r="F508" i="3" s="1"/>
  <c r="A508" i="3"/>
  <c r="G508" i="6" l="1"/>
  <c r="B509" i="6"/>
  <c r="C508" i="6"/>
  <c r="F509" i="6" s="1"/>
  <c r="R509" i="6" s="1"/>
  <c r="R507" i="9"/>
  <c r="F508" i="9"/>
  <c r="R508" i="9" s="1"/>
  <c r="C508" i="9"/>
  <c r="B509" i="9"/>
  <c r="A510" i="9"/>
  <c r="M512" i="9"/>
  <c r="H512" i="9"/>
  <c r="H510" i="6"/>
  <c r="M510" i="6"/>
  <c r="A512" i="6"/>
  <c r="M511" i="3"/>
  <c r="B508" i="3"/>
  <c r="C508" i="3" s="1"/>
  <c r="F509" i="3" s="1"/>
  <c r="R508" i="3"/>
  <c r="H509" i="3"/>
  <c r="A509" i="3"/>
  <c r="G509" i="6" l="1"/>
  <c r="B510" i="6"/>
  <c r="C509" i="6"/>
  <c r="F510" i="6" s="1"/>
  <c r="G510" i="6" s="1"/>
  <c r="G508" i="9"/>
  <c r="F509" i="9"/>
  <c r="G509" i="9" s="1"/>
  <c r="C509" i="9"/>
  <c r="A511" i="9"/>
  <c r="B510" i="9"/>
  <c r="M513" i="9"/>
  <c r="H513" i="9"/>
  <c r="A513" i="6"/>
  <c r="M511" i="6"/>
  <c r="H511" i="6"/>
  <c r="M512" i="3"/>
  <c r="B509" i="3"/>
  <c r="C509" i="3" s="1"/>
  <c r="F510" i="3" s="1"/>
  <c r="H510" i="3"/>
  <c r="R509" i="3"/>
  <c r="A510" i="3"/>
  <c r="R510" i="6" l="1"/>
  <c r="B511" i="6"/>
  <c r="C510" i="6"/>
  <c r="F511" i="6" s="1"/>
  <c r="R511" i="6" s="1"/>
  <c r="R509" i="9"/>
  <c r="F510" i="9"/>
  <c r="R510" i="9" s="1"/>
  <c r="C510" i="9"/>
  <c r="B511" i="9"/>
  <c r="A512" i="9"/>
  <c r="H514" i="9"/>
  <c r="M514" i="9"/>
  <c r="M512" i="6"/>
  <c r="A514" i="6"/>
  <c r="H512" i="6"/>
  <c r="M513" i="3"/>
  <c r="H511" i="3"/>
  <c r="B510" i="3"/>
  <c r="C510" i="3" s="1"/>
  <c r="F511" i="3" s="1"/>
  <c r="R510" i="3"/>
  <c r="A511" i="3"/>
  <c r="G511" i="6" l="1"/>
  <c r="B512" i="6"/>
  <c r="C511" i="6"/>
  <c r="F512" i="6" s="1"/>
  <c r="G512" i="6" s="1"/>
  <c r="G510" i="9"/>
  <c r="F511" i="9"/>
  <c r="G511" i="9" s="1"/>
  <c r="C511" i="9"/>
  <c r="B512" i="9"/>
  <c r="A513" i="9"/>
  <c r="M515" i="9"/>
  <c r="H515" i="9"/>
  <c r="H513" i="6"/>
  <c r="A515" i="6"/>
  <c r="M513" i="6"/>
  <c r="M514" i="3"/>
  <c r="R511" i="3"/>
  <c r="B511" i="3"/>
  <c r="C511" i="3" s="1"/>
  <c r="F512" i="3" s="1"/>
  <c r="H512" i="3"/>
  <c r="A512" i="3"/>
  <c r="R512" i="6" l="1"/>
  <c r="B513" i="6"/>
  <c r="C512" i="6"/>
  <c r="F513" i="6" s="1"/>
  <c r="R513" i="6" s="1"/>
  <c r="R511" i="9"/>
  <c r="F512" i="9"/>
  <c r="R512" i="9" s="1"/>
  <c r="C512" i="9"/>
  <c r="B513" i="9"/>
  <c r="A514" i="9"/>
  <c r="H516" i="9"/>
  <c r="M516" i="9"/>
  <c r="M514" i="6"/>
  <c r="A516" i="6"/>
  <c r="H514" i="6"/>
  <c r="M515" i="3"/>
  <c r="H513" i="3"/>
  <c r="R512" i="3"/>
  <c r="B512" i="3"/>
  <c r="C512" i="3" s="1"/>
  <c r="F513" i="3" s="1"/>
  <c r="A513" i="3"/>
  <c r="G513" i="6" l="1"/>
  <c r="B514" i="6"/>
  <c r="C513" i="6"/>
  <c r="F514" i="6" s="1"/>
  <c r="R514" i="6" s="1"/>
  <c r="G512" i="9"/>
  <c r="F513" i="9"/>
  <c r="G513" i="9" s="1"/>
  <c r="C513" i="9"/>
  <c r="B514" i="9"/>
  <c r="A515" i="9"/>
  <c r="M517" i="9"/>
  <c r="H517" i="9"/>
  <c r="H515" i="6"/>
  <c r="A517" i="6"/>
  <c r="M515" i="6"/>
  <c r="M516" i="3"/>
  <c r="B513" i="3"/>
  <c r="C513" i="3" s="1"/>
  <c r="F514" i="3" s="1"/>
  <c r="R513" i="3"/>
  <c r="H514" i="3"/>
  <c r="A514" i="3"/>
  <c r="G514" i="6" l="1"/>
  <c r="B515" i="6"/>
  <c r="C514" i="6"/>
  <c r="F515" i="6" s="1"/>
  <c r="R515" i="6" s="1"/>
  <c r="R513" i="9"/>
  <c r="F514" i="9"/>
  <c r="R514" i="9" s="1"/>
  <c r="C514" i="9"/>
  <c r="A516" i="9"/>
  <c r="B515" i="9"/>
  <c r="H518" i="9"/>
  <c r="M518" i="9"/>
  <c r="A518" i="6"/>
  <c r="M516" i="6"/>
  <c r="H516" i="6"/>
  <c r="M517" i="3"/>
  <c r="B514" i="3"/>
  <c r="C514" i="3" s="1"/>
  <c r="F515" i="3" s="1"/>
  <c r="H515" i="3"/>
  <c r="R514" i="3"/>
  <c r="A515" i="3"/>
  <c r="G515" i="6" l="1"/>
  <c r="B516" i="6"/>
  <c r="C515" i="6"/>
  <c r="F516" i="6" s="1"/>
  <c r="R516" i="6" s="1"/>
  <c r="G514" i="9"/>
  <c r="F515" i="9"/>
  <c r="R515" i="9" s="1"/>
  <c r="C515" i="9"/>
  <c r="B516" i="9"/>
  <c r="A517" i="9"/>
  <c r="M519" i="9"/>
  <c r="H519" i="9"/>
  <c r="H517" i="6"/>
  <c r="M517" i="6"/>
  <c r="A519" i="6"/>
  <c r="M518" i="3"/>
  <c r="H516" i="3"/>
  <c r="B515" i="3"/>
  <c r="C515" i="3" s="1"/>
  <c r="F516" i="3" s="1"/>
  <c r="R515" i="3"/>
  <c r="A516" i="3"/>
  <c r="G516" i="6" l="1"/>
  <c r="B517" i="6"/>
  <c r="C516" i="6"/>
  <c r="F517" i="6" s="1"/>
  <c r="R517" i="6" s="1"/>
  <c r="G515" i="9"/>
  <c r="F516" i="9"/>
  <c r="G516" i="9" s="1"/>
  <c r="C516" i="9"/>
  <c r="B517" i="9"/>
  <c r="A518" i="9"/>
  <c r="M520" i="9"/>
  <c r="H520" i="9"/>
  <c r="A520" i="6"/>
  <c r="M518" i="6"/>
  <c r="H518" i="6"/>
  <c r="M519" i="3"/>
  <c r="R516" i="3"/>
  <c r="B516" i="3"/>
  <c r="C516" i="3" s="1"/>
  <c r="F517" i="3" s="1"/>
  <c r="H517" i="3"/>
  <c r="A517" i="3"/>
  <c r="G517" i="6" l="1"/>
  <c r="B518" i="6"/>
  <c r="C517" i="6"/>
  <c r="F518" i="6" s="1"/>
  <c r="R518" i="6" s="1"/>
  <c r="R516" i="9"/>
  <c r="F517" i="9"/>
  <c r="G517" i="9" s="1"/>
  <c r="C517" i="9"/>
  <c r="A519" i="9"/>
  <c r="B518" i="9"/>
  <c r="H521" i="9"/>
  <c r="M521" i="9"/>
  <c r="H519" i="6"/>
  <c r="M519" i="6"/>
  <c r="A521" i="6"/>
  <c r="M520" i="3"/>
  <c r="H518" i="3"/>
  <c r="R517" i="3"/>
  <c r="B517" i="3"/>
  <c r="C517" i="3" s="1"/>
  <c r="F518" i="3" s="1"/>
  <c r="A518" i="3"/>
  <c r="G518" i="6" l="1"/>
  <c r="B519" i="6"/>
  <c r="C518" i="6"/>
  <c r="F519" i="6" s="1"/>
  <c r="R519" i="6" s="1"/>
  <c r="R517" i="9"/>
  <c r="F518" i="9"/>
  <c r="R518" i="9" s="1"/>
  <c r="C518" i="9"/>
  <c r="B519" i="9"/>
  <c r="A520" i="9"/>
  <c r="M522" i="9"/>
  <c r="H522" i="9"/>
  <c r="H520" i="6"/>
  <c r="M520" i="6"/>
  <c r="A522" i="6"/>
  <c r="M521" i="3"/>
  <c r="B518" i="3"/>
  <c r="C518" i="3" s="1"/>
  <c r="F519" i="3" s="1"/>
  <c r="R518" i="3"/>
  <c r="H519" i="3"/>
  <c r="A519" i="3"/>
  <c r="G519" i="6" l="1"/>
  <c r="B520" i="6"/>
  <c r="C519" i="6"/>
  <c r="F520" i="6" s="1"/>
  <c r="R520" i="6" s="1"/>
  <c r="G518" i="9"/>
  <c r="F519" i="9"/>
  <c r="G519" i="9" s="1"/>
  <c r="C519" i="9"/>
  <c r="A521" i="9"/>
  <c r="B520" i="9"/>
  <c r="H523" i="9"/>
  <c r="M523" i="9"/>
  <c r="M521" i="6"/>
  <c r="A523" i="6"/>
  <c r="H521" i="6"/>
  <c r="M522" i="3"/>
  <c r="B519" i="3"/>
  <c r="C519" i="3" s="1"/>
  <c r="F520" i="3" s="1"/>
  <c r="H520" i="3"/>
  <c r="R519" i="3"/>
  <c r="A520" i="3"/>
  <c r="G520" i="6" l="1"/>
  <c r="B521" i="6"/>
  <c r="C520" i="6"/>
  <c r="F521" i="6" s="1"/>
  <c r="R519" i="9"/>
  <c r="F520" i="9"/>
  <c r="G520" i="9" s="1"/>
  <c r="C520" i="9"/>
  <c r="B521" i="9"/>
  <c r="A522" i="9"/>
  <c r="H524" i="9"/>
  <c r="M524" i="9"/>
  <c r="M522" i="6"/>
  <c r="H522" i="6"/>
  <c r="A524" i="6"/>
  <c r="M523" i="3"/>
  <c r="H521" i="3"/>
  <c r="B520" i="3"/>
  <c r="C520" i="3" s="1"/>
  <c r="F521" i="3" s="1"/>
  <c r="R520" i="3"/>
  <c r="A521" i="3"/>
  <c r="G521" i="6" l="1"/>
  <c r="R521" i="6"/>
  <c r="B522" i="6"/>
  <c r="C521" i="6"/>
  <c r="F522" i="6" s="1"/>
  <c r="G522" i="6" s="1"/>
  <c r="R520" i="9"/>
  <c r="F521" i="9"/>
  <c r="R521" i="9" s="1"/>
  <c r="C521" i="9"/>
  <c r="B522" i="9"/>
  <c r="A523" i="9"/>
  <c r="H525" i="9"/>
  <c r="M525" i="9"/>
  <c r="A525" i="6"/>
  <c r="H523" i="6"/>
  <c r="M523" i="6"/>
  <c r="M524" i="3"/>
  <c r="R521" i="3"/>
  <c r="B521" i="3"/>
  <c r="C521" i="3" s="1"/>
  <c r="F522" i="3" s="1"/>
  <c r="H522" i="3"/>
  <c r="A522" i="3"/>
  <c r="R522" i="6" l="1"/>
  <c r="B523" i="6"/>
  <c r="C522" i="6"/>
  <c r="F523" i="6" s="1"/>
  <c r="G521" i="9"/>
  <c r="F522" i="9"/>
  <c r="G522" i="9" s="1"/>
  <c r="C522" i="9"/>
  <c r="B523" i="9"/>
  <c r="A524" i="9"/>
  <c r="M526" i="9"/>
  <c r="H526" i="9"/>
  <c r="H524" i="6"/>
  <c r="A526" i="6"/>
  <c r="M524" i="6"/>
  <c r="M525" i="3"/>
  <c r="H523" i="3"/>
  <c r="R522" i="3"/>
  <c r="B522" i="3"/>
  <c r="C522" i="3" s="1"/>
  <c r="F523" i="3" s="1"/>
  <c r="A523" i="3"/>
  <c r="G523" i="6" l="1"/>
  <c r="R523" i="6"/>
  <c r="B524" i="6"/>
  <c r="C523" i="6"/>
  <c r="F524" i="6" s="1"/>
  <c r="R522" i="9"/>
  <c r="F523" i="9"/>
  <c r="R523" i="9" s="1"/>
  <c r="C523" i="9"/>
  <c r="A525" i="9"/>
  <c r="B524" i="9"/>
  <c r="M527" i="9"/>
  <c r="H527" i="9"/>
  <c r="M525" i="6"/>
  <c r="A527" i="6"/>
  <c r="H525" i="6"/>
  <c r="M526" i="3"/>
  <c r="B523" i="3"/>
  <c r="C523" i="3" s="1"/>
  <c r="F524" i="3" s="1"/>
  <c r="R523" i="3"/>
  <c r="H524" i="3"/>
  <c r="A524" i="3"/>
  <c r="R524" i="6" l="1"/>
  <c r="G524" i="6"/>
  <c r="B525" i="6"/>
  <c r="C524" i="6"/>
  <c r="F525" i="6" s="1"/>
  <c r="G523" i="9"/>
  <c r="F524" i="9"/>
  <c r="R524" i="9" s="1"/>
  <c r="C524" i="9"/>
  <c r="B525" i="9"/>
  <c r="A526" i="9"/>
  <c r="M528" i="9"/>
  <c r="H528" i="9"/>
  <c r="A528" i="6"/>
  <c r="H526" i="6"/>
  <c r="M526" i="6"/>
  <c r="M527" i="3"/>
  <c r="B524" i="3"/>
  <c r="C524" i="3" s="1"/>
  <c r="F525" i="3" s="1"/>
  <c r="H525" i="3"/>
  <c r="R524" i="3"/>
  <c r="A525" i="3"/>
  <c r="G525" i="6" l="1"/>
  <c r="R525" i="6"/>
  <c r="B526" i="6"/>
  <c r="C525" i="6"/>
  <c r="F526" i="6" s="1"/>
  <c r="G524" i="9"/>
  <c r="F525" i="9"/>
  <c r="R525" i="9" s="1"/>
  <c r="C525" i="9"/>
  <c r="A527" i="9"/>
  <c r="B526" i="9"/>
  <c r="H529" i="9"/>
  <c r="M529" i="9"/>
  <c r="M527" i="6"/>
  <c r="H527" i="6"/>
  <c r="A529" i="6"/>
  <c r="M528" i="3"/>
  <c r="H526" i="3"/>
  <c r="B525" i="3"/>
  <c r="C525" i="3" s="1"/>
  <c r="F526" i="3" s="1"/>
  <c r="R525" i="3"/>
  <c r="A526" i="3"/>
  <c r="G526" i="6" l="1"/>
  <c r="R526" i="6"/>
  <c r="B527" i="6"/>
  <c r="C526" i="6"/>
  <c r="F527" i="6" s="1"/>
  <c r="G525" i="9"/>
  <c r="F526" i="9"/>
  <c r="G526" i="9" s="1"/>
  <c r="C526" i="9"/>
  <c r="A528" i="9"/>
  <c r="B527" i="9"/>
  <c r="M530" i="9"/>
  <c r="H530" i="9"/>
  <c r="H528" i="6"/>
  <c r="M528" i="6"/>
  <c r="A530" i="6"/>
  <c r="M529" i="3"/>
  <c r="R526" i="3"/>
  <c r="B526" i="3"/>
  <c r="C526" i="3" s="1"/>
  <c r="F527" i="3" s="1"/>
  <c r="H527" i="3"/>
  <c r="A527" i="3"/>
  <c r="R527" i="6" l="1"/>
  <c r="G527" i="6"/>
  <c r="B528" i="6"/>
  <c r="C527" i="6"/>
  <c r="F528" i="6" s="1"/>
  <c r="R526" i="9"/>
  <c r="F527" i="9"/>
  <c r="G527" i="9" s="1"/>
  <c r="C527" i="9"/>
  <c r="B528" i="9"/>
  <c r="A529" i="9"/>
  <c r="M531" i="9"/>
  <c r="H531" i="9"/>
  <c r="A531" i="6"/>
  <c r="M529" i="6"/>
  <c r="H529" i="6"/>
  <c r="M530" i="3"/>
  <c r="H528" i="3"/>
  <c r="R527" i="3"/>
  <c r="B527" i="3"/>
  <c r="C527" i="3" s="1"/>
  <c r="F528" i="3" s="1"/>
  <c r="A528" i="3"/>
  <c r="R528" i="6" l="1"/>
  <c r="G528" i="6"/>
  <c r="B529" i="6"/>
  <c r="C528" i="6"/>
  <c r="F529" i="6" s="1"/>
  <c r="R527" i="9"/>
  <c r="F528" i="9"/>
  <c r="R528" i="9" s="1"/>
  <c r="C528" i="9"/>
  <c r="B529" i="9"/>
  <c r="A530" i="9"/>
  <c r="H532" i="9"/>
  <c r="M532" i="9"/>
  <c r="H530" i="6"/>
  <c r="M530" i="6"/>
  <c r="A532" i="6"/>
  <c r="M531" i="3"/>
  <c r="B528" i="3"/>
  <c r="C528" i="3" s="1"/>
  <c r="F529" i="3" s="1"/>
  <c r="R528" i="3"/>
  <c r="H529" i="3"/>
  <c r="A529" i="3"/>
  <c r="G529" i="6" l="1"/>
  <c r="R529" i="6"/>
  <c r="B530" i="6"/>
  <c r="C529" i="6"/>
  <c r="F530" i="6" s="1"/>
  <c r="G528" i="9"/>
  <c r="F529" i="9"/>
  <c r="G529" i="9" s="1"/>
  <c r="C529" i="9"/>
  <c r="A531" i="9"/>
  <c r="B530" i="9"/>
  <c r="M533" i="9"/>
  <c r="H533" i="9"/>
  <c r="A533" i="6"/>
  <c r="M531" i="6"/>
  <c r="H531" i="6"/>
  <c r="M532" i="3"/>
  <c r="B529" i="3"/>
  <c r="C529" i="3" s="1"/>
  <c r="F530" i="3" s="1"/>
  <c r="H530" i="3"/>
  <c r="R529" i="3"/>
  <c r="A530" i="3"/>
  <c r="G530" i="6" l="1"/>
  <c r="R530" i="6"/>
  <c r="B531" i="6"/>
  <c r="C530" i="6"/>
  <c r="F531" i="6" s="1"/>
  <c r="R529" i="9"/>
  <c r="F530" i="9"/>
  <c r="R530" i="9" s="1"/>
  <c r="C530" i="9"/>
  <c r="A532" i="9"/>
  <c r="B531" i="9"/>
  <c r="H534" i="9"/>
  <c r="M534" i="9"/>
  <c r="A534" i="6"/>
  <c r="M532" i="6"/>
  <c r="H532" i="6"/>
  <c r="M533" i="3"/>
  <c r="H531" i="3"/>
  <c r="B530" i="3"/>
  <c r="C530" i="3" s="1"/>
  <c r="F531" i="3" s="1"/>
  <c r="R530" i="3"/>
  <c r="A531" i="3"/>
  <c r="R531" i="6" l="1"/>
  <c r="G531" i="6"/>
  <c r="B532" i="6"/>
  <c r="C531" i="6"/>
  <c r="F532" i="6" s="1"/>
  <c r="G530" i="9"/>
  <c r="F531" i="9"/>
  <c r="R531" i="9" s="1"/>
  <c r="C531" i="9"/>
  <c r="A533" i="9"/>
  <c r="B532" i="9"/>
  <c r="M535" i="9"/>
  <c r="H535" i="9"/>
  <c r="M533" i="6"/>
  <c r="H533" i="6"/>
  <c r="A535" i="6"/>
  <c r="M534" i="3"/>
  <c r="R531" i="3"/>
  <c r="B531" i="3"/>
  <c r="C531" i="3" s="1"/>
  <c r="F532" i="3" s="1"/>
  <c r="H532" i="3"/>
  <c r="A532" i="3"/>
  <c r="R532" i="6" l="1"/>
  <c r="G532" i="6"/>
  <c r="B533" i="6"/>
  <c r="C532" i="6"/>
  <c r="F533" i="6" s="1"/>
  <c r="G531" i="9"/>
  <c r="F532" i="9"/>
  <c r="G532" i="9" s="1"/>
  <c r="C532" i="9"/>
  <c r="A534" i="9"/>
  <c r="B533" i="9"/>
  <c r="M536" i="9"/>
  <c r="H536" i="9"/>
  <c r="A536" i="6"/>
  <c r="H534" i="6"/>
  <c r="M534" i="6"/>
  <c r="M535" i="3"/>
  <c r="H533" i="3"/>
  <c r="R532" i="3"/>
  <c r="B532" i="3"/>
  <c r="C532" i="3" s="1"/>
  <c r="F533" i="3" s="1"/>
  <c r="A533" i="3"/>
  <c r="G533" i="6" l="1"/>
  <c r="R533" i="6"/>
  <c r="B534" i="6"/>
  <c r="C533" i="6"/>
  <c r="F534" i="6" s="1"/>
  <c r="R532" i="9"/>
  <c r="F533" i="9"/>
  <c r="R533" i="9" s="1"/>
  <c r="C533" i="9"/>
  <c r="B534" i="9"/>
  <c r="A535" i="9"/>
  <c r="M537" i="9"/>
  <c r="H537" i="9"/>
  <c r="M535" i="6"/>
  <c r="H535" i="6"/>
  <c r="A537" i="6"/>
  <c r="M536" i="3"/>
  <c r="B533" i="3"/>
  <c r="C533" i="3" s="1"/>
  <c r="F534" i="3" s="1"/>
  <c r="R533" i="3"/>
  <c r="H534" i="3"/>
  <c r="A534" i="3"/>
  <c r="R534" i="6" l="1"/>
  <c r="G534" i="6"/>
  <c r="G533" i="9"/>
  <c r="B535" i="6"/>
  <c r="C534" i="6"/>
  <c r="F535" i="6" s="1"/>
  <c r="F534" i="9"/>
  <c r="R534" i="9" s="1"/>
  <c r="C534" i="9"/>
  <c r="B535" i="9"/>
  <c r="A536" i="9"/>
  <c r="H538" i="9"/>
  <c r="M538" i="9"/>
  <c r="H536" i="6"/>
  <c r="M536" i="6"/>
  <c r="A538" i="6"/>
  <c r="M537" i="3"/>
  <c r="B534" i="3"/>
  <c r="C534" i="3" s="1"/>
  <c r="F535" i="3" s="1"/>
  <c r="H535" i="3"/>
  <c r="R534" i="3"/>
  <c r="A535" i="3"/>
  <c r="R535" i="6" l="1"/>
  <c r="G535" i="6"/>
  <c r="B536" i="6"/>
  <c r="C535" i="6"/>
  <c r="F536" i="6" s="1"/>
  <c r="G534" i="9"/>
  <c r="F535" i="9"/>
  <c r="G535" i="9" s="1"/>
  <c r="C535" i="9"/>
  <c r="B536" i="9"/>
  <c r="A537" i="9"/>
  <c r="M539" i="9"/>
  <c r="H539" i="9"/>
  <c r="A539" i="6"/>
  <c r="M537" i="6"/>
  <c r="H537" i="6"/>
  <c r="M538" i="3"/>
  <c r="H536" i="3"/>
  <c r="B535" i="3"/>
  <c r="C535" i="3" s="1"/>
  <c r="F536" i="3" s="1"/>
  <c r="R535" i="3"/>
  <c r="A536" i="3"/>
  <c r="G536" i="6" l="1"/>
  <c r="R536" i="6"/>
  <c r="B537" i="6"/>
  <c r="C536" i="6"/>
  <c r="F537" i="6" s="1"/>
  <c r="R535" i="9"/>
  <c r="F536" i="9"/>
  <c r="R536" i="9" s="1"/>
  <c r="C536" i="9"/>
  <c r="A538" i="9"/>
  <c r="B537" i="9"/>
  <c r="H540" i="9"/>
  <c r="M540" i="9"/>
  <c r="H538" i="6"/>
  <c r="M538" i="6"/>
  <c r="A540" i="6"/>
  <c r="M539" i="3"/>
  <c r="R536" i="3"/>
  <c r="B536" i="3"/>
  <c r="C536" i="3" s="1"/>
  <c r="F537" i="3" s="1"/>
  <c r="H537" i="3"/>
  <c r="A537" i="3"/>
  <c r="R537" i="6" l="1"/>
  <c r="G537" i="6"/>
  <c r="B538" i="6"/>
  <c r="C537" i="6"/>
  <c r="F538" i="6" s="1"/>
  <c r="G536" i="9"/>
  <c r="F537" i="9"/>
  <c r="R537" i="9" s="1"/>
  <c r="C537" i="9"/>
  <c r="A539" i="9"/>
  <c r="B538" i="9"/>
  <c r="M541" i="9"/>
  <c r="H541" i="9"/>
  <c r="H539" i="6"/>
  <c r="M539" i="6"/>
  <c r="A541" i="6"/>
  <c r="M540" i="3"/>
  <c r="H538" i="3"/>
  <c r="R537" i="3"/>
  <c r="B537" i="3"/>
  <c r="C537" i="3" s="1"/>
  <c r="F538" i="3" s="1"/>
  <c r="A538" i="3"/>
  <c r="G537" i="9" l="1"/>
  <c r="R538" i="6"/>
  <c r="G538" i="6"/>
  <c r="B539" i="6"/>
  <c r="C538" i="6"/>
  <c r="F539" i="6" s="1"/>
  <c r="F538" i="9"/>
  <c r="R538" i="9" s="1"/>
  <c r="C538" i="9"/>
  <c r="A540" i="9"/>
  <c r="B539" i="9"/>
  <c r="H542" i="9"/>
  <c r="M542" i="9"/>
  <c r="M540" i="6"/>
  <c r="H540" i="6"/>
  <c r="A542" i="6"/>
  <c r="M541" i="3"/>
  <c r="B538" i="3"/>
  <c r="C538" i="3" s="1"/>
  <c r="F539" i="3" s="1"/>
  <c r="R538" i="3"/>
  <c r="H539" i="3"/>
  <c r="A539" i="3"/>
  <c r="R539" i="6" l="1"/>
  <c r="G539" i="6"/>
  <c r="B540" i="6"/>
  <c r="C539" i="6"/>
  <c r="F540" i="6" s="1"/>
  <c r="G540" i="6" s="1"/>
  <c r="G538" i="9"/>
  <c r="F539" i="9"/>
  <c r="G539" i="9" s="1"/>
  <c r="C539" i="9"/>
  <c r="B540" i="9"/>
  <c r="A541" i="9"/>
  <c r="H543" i="9"/>
  <c r="M543" i="9"/>
  <c r="M541" i="6"/>
  <c r="H541" i="6"/>
  <c r="A543" i="6"/>
  <c r="M542" i="3"/>
  <c r="B539" i="3"/>
  <c r="C539" i="3" s="1"/>
  <c r="F540" i="3" s="1"/>
  <c r="H540" i="3"/>
  <c r="R539" i="3"/>
  <c r="A540" i="3"/>
  <c r="R539" i="9" l="1"/>
  <c r="B541" i="6"/>
  <c r="C540" i="6"/>
  <c r="F541" i="6" s="1"/>
  <c r="R541" i="6" s="1"/>
  <c r="R540" i="6"/>
  <c r="F540" i="9"/>
  <c r="R540" i="9" s="1"/>
  <c r="C540" i="9"/>
  <c r="A542" i="9"/>
  <c r="B541" i="9"/>
  <c r="M544" i="9"/>
  <c r="H544" i="9"/>
  <c r="A544" i="6"/>
  <c r="H542" i="6"/>
  <c r="M542" i="6"/>
  <c r="M543" i="3"/>
  <c r="H541" i="3"/>
  <c r="B540" i="3"/>
  <c r="C540" i="3" s="1"/>
  <c r="F541" i="3" s="1"/>
  <c r="R540" i="3"/>
  <c r="A541" i="3"/>
  <c r="G541" i="6" l="1"/>
  <c r="B542" i="6"/>
  <c r="C541" i="6"/>
  <c r="F542" i="6" s="1"/>
  <c r="G540" i="9"/>
  <c r="F541" i="9"/>
  <c r="G541" i="9" s="1"/>
  <c r="C541" i="9"/>
  <c r="B542" i="9"/>
  <c r="A543" i="9"/>
  <c r="H545" i="9"/>
  <c r="M545" i="9"/>
  <c r="H543" i="6"/>
  <c r="A545" i="6"/>
  <c r="M543" i="6"/>
  <c r="M544" i="3"/>
  <c r="R541" i="3"/>
  <c r="B541" i="3"/>
  <c r="C541" i="3" s="1"/>
  <c r="F542" i="3" s="1"/>
  <c r="H542" i="3"/>
  <c r="A542" i="3"/>
  <c r="R541" i="9" l="1"/>
  <c r="G542" i="6"/>
  <c r="R542" i="6"/>
  <c r="B543" i="6"/>
  <c r="C542" i="6"/>
  <c r="F543" i="6" s="1"/>
  <c r="F542" i="9"/>
  <c r="G542" i="9" s="1"/>
  <c r="X9" i="9"/>
  <c r="C542" i="9"/>
  <c r="B543" i="9"/>
  <c r="A544" i="9"/>
  <c r="M546" i="9"/>
  <c r="H546" i="9"/>
  <c r="H544" i="6"/>
  <c r="A546" i="6"/>
  <c r="M544" i="6"/>
  <c r="M545" i="3"/>
  <c r="H543" i="3"/>
  <c r="R542" i="3"/>
  <c r="B542" i="3"/>
  <c r="C542" i="3" s="1"/>
  <c r="F543" i="3" s="1"/>
  <c r="A543" i="3"/>
  <c r="R543" i="6" l="1"/>
  <c r="G543" i="6"/>
  <c r="B544" i="6"/>
  <c r="C543" i="6"/>
  <c r="F544" i="6" s="1"/>
  <c r="R542" i="9"/>
  <c r="F543" i="9"/>
  <c r="G543" i="9" s="1"/>
  <c r="C543" i="9"/>
  <c r="B544" i="9"/>
  <c r="A545" i="9"/>
  <c r="H547" i="9"/>
  <c r="M547" i="9"/>
  <c r="A547" i="6"/>
  <c r="H545" i="6"/>
  <c r="M545" i="6"/>
  <c r="M546" i="3"/>
  <c r="B543" i="3"/>
  <c r="C543" i="3" s="1"/>
  <c r="F544" i="3" s="1"/>
  <c r="R543" i="3"/>
  <c r="H544" i="3"/>
  <c r="A544" i="3"/>
  <c r="G544" i="6" l="1"/>
  <c r="R544" i="6"/>
  <c r="B545" i="6"/>
  <c r="C544" i="6"/>
  <c r="F545" i="6" s="1"/>
  <c r="R543" i="9"/>
  <c r="F544" i="9"/>
  <c r="G544" i="9" s="1"/>
  <c r="C544" i="9"/>
  <c r="A546" i="9"/>
  <c r="B545" i="9"/>
  <c r="H548" i="9"/>
  <c r="M548" i="9"/>
  <c r="M546" i="6"/>
  <c r="H546" i="6"/>
  <c r="A548" i="6"/>
  <c r="M547" i="3"/>
  <c r="B544" i="3"/>
  <c r="C544" i="3" s="1"/>
  <c r="F545" i="3" s="1"/>
  <c r="H545" i="3"/>
  <c r="R544" i="3"/>
  <c r="A545" i="3"/>
  <c r="R545" i="6" l="1"/>
  <c r="G545" i="6"/>
  <c r="B546" i="6"/>
  <c r="C545" i="6"/>
  <c r="F546" i="6" s="1"/>
  <c r="R544" i="9"/>
  <c r="F545" i="9"/>
  <c r="G545" i="9" s="1"/>
  <c r="C545" i="9"/>
  <c r="B546" i="9"/>
  <c r="A547" i="9"/>
  <c r="M549" i="9"/>
  <c r="H549" i="9"/>
  <c r="H547" i="6"/>
  <c r="M547" i="6"/>
  <c r="A549" i="6"/>
  <c r="M548" i="3"/>
  <c r="H546" i="3"/>
  <c r="B545" i="3"/>
  <c r="C545" i="3" s="1"/>
  <c r="F546" i="3" s="1"/>
  <c r="R545" i="3"/>
  <c r="A546" i="3"/>
  <c r="G546" i="6" l="1"/>
  <c r="R546" i="6"/>
  <c r="B547" i="6"/>
  <c r="C546" i="6"/>
  <c r="F547" i="6" s="1"/>
  <c r="R545" i="9"/>
  <c r="F546" i="9"/>
  <c r="R546" i="9" s="1"/>
  <c r="C546" i="9"/>
  <c r="B547" i="9"/>
  <c r="A548" i="9"/>
  <c r="H550" i="9"/>
  <c r="M550" i="9"/>
  <c r="M548" i="6"/>
  <c r="H548" i="6"/>
  <c r="A550" i="6"/>
  <c r="M549" i="3"/>
  <c r="R546" i="3"/>
  <c r="B546" i="3"/>
  <c r="C546" i="3" s="1"/>
  <c r="F547" i="3" s="1"/>
  <c r="H547" i="3"/>
  <c r="A547" i="3"/>
  <c r="R547" i="6" l="1"/>
  <c r="G547" i="6"/>
  <c r="B548" i="6"/>
  <c r="C547" i="6"/>
  <c r="F548" i="6" s="1"/>
  <c r="G546" i="9"/>
  <c r="F547" i="9"/>
  <c r="G547" i="9" s="1"/>
  <c r="C547" i="9"/>
  <c r="B548" i="9"/>
  <c r="A549" i="9"/>
  <c r="M551" i="9"/>
  <c r="H551" i="9"/>
  <c r="A551" i="6"/>
  <c r="H549" i="6"/>
  <c r="M549" i="6"/>
  <c r="M550" i="3"/>
  <c r="H548" i="3"/>
  <c r="R547" i="3"/>
  <c r="B547" i="3"/>
  <c r="C547" i="3" s="1"/>
  <c r="F548" i="3" s="1"/>
  <c r="A548" i="3"/>
  <c r="R548" i="6" l="1"/>
  <c r="G548" i="6"/>
  <c r="B549" i="6"/>
  <c r="C548" i="6"/>
  <c r="F549" i="6" s="1"/>
  <c r="R547" i="9"/>
  <c r="F548" i="9"/>
  <c r="R548" i="9" s="1"/>
  <c r="C548" i="9"/>
  <c r="A550" i="9"/>
  <c r="B549" i="9"/>
  <c r="M552" i="9"/>
  <c r="H552" i="9"/>
  <c r="M550" i="6"/>
  <c r="H550" i="6"/>
  <c r="A552" i="6"/>
  <c r="M551" i="3"/>
  <c r="B548" i="3"/>
  <c r="C548" i="3" s="1"/>
  <c r="F549" i="3" s="1"/>
  <c r="R548" i="3"/>
  <c r="H549" i="3"/>
  <c r="A549" i="3"/>
  <c r="G549" i="6" l="1"/>
  <c r="R549" i="6"/>
  <c r="B550" i="6"/>
  <c r="C549" i="6"/>
  <c r="F550" i="6" s="1"/>
  <c r="G548" i="9"/>
  <c r="F549" i="9"/>
  <c r="G549" i="9" s="1"/>
  <c r="C549" i="9"/>
  <c r="A551" i="9"/>
  <c r="B550" i="9"/>
  <c r="H553" i="9"/>
  <c r="M553" i="9"/>
  <c r="H551" i="6"/>
  <c r="M551" i="6"/>
  <c r="A553" i="6"/>
  <c r="M552" i="3"/>
  <c r="H550" i="3"/>
  <c r="B549" i="3"/>
  <c r="C549" i="3" s="1"/>
  <c r="F550" i="3" s="1"/>
  <c r="R549" i="3"/>
  <c r="A550" i="3"/>
  <c r="G550" i="6" l="1"/>
  <c r="R550" i="6"/>
  <c r="B551" i="6"/>
  <c r="C550" i="6"/>
  <c r="F551" i="6" s="1"/>
  <c r="R551" i="6" s="1"/>
  <c r="R549" i="9"/>
  <c r="F550" i="9"/>
  <c r="R550" i="9" s="1"/>
  <c r="C550" i="9"/>
  <c r="B551" i="9"/>
  <c r="A552" i="9"/>
  <c r="H554" i="9"/>
  <c r="M554" i="9"/>
  <c r="M552" i="6"/>
  <c r="A554" i="6"/>
  <c r="H552" i="6"/>
  <c r="M553" i="3"/>
  <c r="R550" i="3"/>
  <c r="B550" i="3"/>
  <c r="C550" i="3" s="1"/>
  <c r="F551" i="3" s="1"/>
  <c r="H551" i="3"/>
  <c r="A551" i="3"/>
  <c r="G551" i="6" l="1"/>
  <c r="B552" i="6"/>
  <c r="C551" i="6"/>
  <c r="F552" i="6" s="1"/>
  <c r="R552" i="6" s="1"/>
  <c r="G550" i="9"/>
  <c r="F551" i="9"/>
  <c r="G551" i="9" s="1"/>
  <c r="C551" i="9"/>
  <c r="A553" i="9"/>
  <c r="B552" i="9"/>
  <c r="H555" i="9"/>
  <c r="M555" i="9"/>
  <c r="M553" i="6"/>
  <c r="A555" i="6"/>
  <c r="H553" i="6"/>
  <c r="M554" i="3"/>
  <c r="H552" i="3"/>
  <c r="R551" i="3"/>
  <c r="B551" i="3"/>
  <c r="C551" i="3" s="1"/>
  <c r="F552" i="3" s="1"/>
  <c r="A552" i="3"/>
  <c r="G552" i="6" l="1"/>
  <c r="B553" i="6"/>
  <c r="C552" i="6"/>
  <c r="F553" i="6" s="1"/>
  <c r="R553" i="6" s="1"/>
  <c r="R551" i="9"/>
  <c r="F552" i="9"/>
  <c r="R552" i="9" s="1"/>
  <c r="C552" i="9"/>
  <c r="A554" i="9"/>
  <c r="B553" i="9"/>
  <c r="M556" i="9"/>
  <c r="H556" i="9"/>
  <c r="H554" i="6"/>
  <c r="A556" i="6"/>
  <c r="M554" i="6"/>
  <c r="M555" i="3"/>
  <c r="B552" i="3"/>
  <c r="C552" i="3" s="1"/>
  <c r="F553" i="3" s="1"/>
  <c r="R552" i="3"/>
  <c r="H553" i="3"/>
  <c r="A553" i="3"/>
  <c r="G553" i="6" l="1"/>
  <c r="C553" i="6"/>
  <c r="F554" i="6" s="1"/>
  <c r="G554" i="6" s="1"/>
  <c r="B554" i="6"/>
  <c r="G552" i="9"/>
  <c r="F553" i="9"/>
  <c r="R553" i="9" s="1"/>
  <c r="C553" i="9"/>
  <c r="B554" i="9"/>
  <c r="A555" i="9"/>
  <c r="M557" i="9"/>
  <c r="H557" i="9"/>
  <c r="M555" i="6"/>
  <c r="A557" i="6"/>
  <c r="H555" i="6"/>
  <c r="M556" i="3"/>
  <c r="B553" i="3"/>
  <c r="C553" i="3" s="1"/>
  <c r="F554" i="3" s="1"/>
  <c r="H554" i="3"/>
  <c r="R553" i="3"/>
  <c r="A554" i="3"/>
  <c r="R554" i="6" l="1"/>
  <c r="C554" i="6"/>
  <c r="F555" i="6" s="1"/>
  <c r="B555" i="6"/>
  <c r="G553" i="9"/>
  <c r="F554" i="9"/>
  <c r="R554" i="9" s="1"/>
  <c r="C554" i="9"/>
  <c r="A556" i="9"/>
  <c r="B555" i="9"/>
  <c r="H558" i="9"/>
  <c r="M558" i="9"/>
  <c r="A558" i="6"/>
  <c r="H556" i="6"/>
  <c r="M556" i="6"/>
  <c r="M557" i="3"/>
  <c r="H555" i="3"/>
  <c r="B554" i="3"/>
  <c r="C554" i="3" s="1"/>
  <c r="F555" i="3" s="1"/>
  <c r="R554" i="3"/>
  <c r="A555" i="3"/>
  <c r="G555" i="6" l="1"/>
  <c r="R555" i="6"/>
  <c r="B556" i="6"/>
  <c r="C555" i="6"/>
  <c r="F556" i="6" s="1"/>
  <c r="G554" i="9"/>
  <c r="F555" i="9"/>
  <c r="R555" i="9" s="1"/>
  <c r="C555" i="9"/>
  <c r="A557" i="9"/>
  <c r="B556" i="9"/>
  <c r="H559" i="9"/>
  <c r="M559" i="9"/>
  <c r="H557" i="6"/>
  <c r="A559" i="6"/>
  <c r="M557" i="6"/>
  <c r="M558" i="3"/>
  <c r="R555" i="3"/>
  <c r="B555" i="3"/>
  <c r="C555" i="3" s="1"/>
  <c r="F556" i="3" s="1"/>
  <c r="H556" i="3"/>
  <c r="A556" i="3"/>
  <c r="R556" i="6" l="1"/>
  <c r="G556" i="6"/>
  <c r="B557" i="6"/>
  <c r="C556" i="6"/>
  <c r="F557" i="6" s="1"/>
  <c r="G555" i="9"/>
  <c r="F556" i="9"/>
  <c r="G556" i="9" s="1"/>
  <c r="C556" i="9"/>
  <c r="A558" i="9"/>
  <c r="B557" i="9"/>
  <c r="M560" i="9"/>
  <c r="H560" i="9"/>
  <c r="M558" i="6"/>
  <c r="A560" i="6"/>
  <c r="H558" i="6"/>
  <c r="M559" i="3"/>
  <c r="H557" i="3"/>
  <c r="R556" i="3"/>
  <c r="B556" i="3"/>
  <c r="C556" i="3" s="1"/>
  <c r="F557" i="3" s="1"/>
  <c r="A557" i="3"/>
  <c r="R557" i="6" l="1"/>
  <c r="G557" i="6"/>
  <c r="B558" i="6"/>
  <c r="C557" i="6"/>
  <c r="F558" i="6" s="1"/>
  <c r="R556" i="9"/>
  <c r="F557" i="9"/>
  <c r="R557" i="9" s="1"/>
  <c r="C557" i="9"/>
  <c r="A559" i="9"/>
  <c r="B558" i="9"/>
  <c r="H561" i="9"/>
  <c r="M561" i="9"/>
  <c r="A561" i="6"/>
  <c r="M559" i="6"/>
  <c r="H559" i="6"/>
  <c r="M560" i="3"/>
  <c r="B557" i="3"/>
  <c r="C557" i="3" s="1"/>
  <c r="F558" i="3" s="1"/>
  <c r="R557" i="3"/>
  <c r="H558" i="3"/>
  <c r="A558" i="3"/>
  <c r="G558" i="6" l="1"/>
  <c r="R558" i="6"/>
  <c r="B559" i="6"/>
  <c r="C558" i="6"/>
  <c r="F559" i="6" s="1"/>
  <c r="G557" i="9"/>
  <c r="F558" i="9"/>
  <c r="G558" i="9" s="1"/>
  <c r="C558" i="9"/>
  <c r="B559" i="9"/>
  <c r="A560" i="9"/>
  <c r="M562" i="9"/>
  <c r="H562" i="9"/>
  <c r="M560" i="6"/>
  <c r="H560" i="6"/>
  <c r="A562" i="6"/>
  <c r="M561" i="3"/>
  <c r="B558" i="3"/>
  <c r="C558" i="3" s="1"/>
  <c r="F559" i="3" s="1"/>
  <c r="H559" i="3"/>
  <c r="R558" i="3"/>
  <c r="A559" i="3"/>
  <c r="R559" i="6" l="1"/>
  <c r="G559" i="6"/>
  <c r="B560" i="6"/>
  <c r="C559" i="6"/>
  <c r="F560" i="6" s="1"/>
  <c r="R558" i="9"/>
  <c r="F559" i="9"/>
  <c r="R559" i="9" s="1"/>
  <c r="C559" i="9"/>
  <c r="A561" i="9"/>
  <c r="B560" i="9"/>
  <c r="H563" i="9"/>
  <c r="M563" i="9"/>
  <c r="H561" i="6"/>
  <c r="M561" i="6"/>
  <c r="A563" i="6"/>
  <c r="M562" i="3"/>
  <c r="H560" i="3"/>
  <c r="B559" i="3"/>
  <c r="C559" i="3" s="1"/>
  <c r="F560" i="3" s="1"/>
  <c r="R559" i="3"/>
  <c r="A560" i="3"/>
  <c r="G560" i="6" l="1"/>
  <c r="R560" i="6"/>
  <c r="B561" i="6"/>
  <c r="C560" i="6"/>
  <c r="F561" i="6" s="1"/>
  <c r="G559" i="9"/>
  <c r="F560" i="9"/>
  <c r="G560" i="9" s="1"/>
  <c r="C560" i="9"/>
  <c r="B561" i="9"/>
  <c r="A562" i="9"/>
  <c r="H564" i="9"/>
  <c r="M564" i="9"/>
  <c r="A564" i="6"/>
  <c r="M562" i="6"/>
  <c r="H562" i="6"/>
  <c r="M563" i="3"/>
  <c r="R560" i="3"/>
  <c r="B560" i="3"/>
  <c r="C560" i="3" s="1"/>
  <c r="F561" i="3" s="1"/>
  <c r="H561" i="3"/>
  <c r="A561" i="3"/>
  <c r="R561" i="6" l="1"/>
  <c r="G561" i="6"/>
  <c r="B562" i="6"/>
  <c r="C561" i="6"/>
  <c r="F562" i="6" s="1"/>
  <c r="R560" i="9"/>
  <c r="F561" i="9"/>
  <c r="G561" i="9" s="1"/>
  <c r="C561" i="9"/>
  <c r="B562" i="9"/>
  <c r="A563" i="9"/>
  <c r="M565" i="9"/>
  <c r="H565" i="9"/>
  <c r="A565" i="6"/>
  <c r="M563" i="6"/>
  <c r="H563" i="6"/>
  <c r="M564" i="3"/>
  <c r="H562" i="3"/>
  <c r="R561" i="3"/>
  <c r="B561" i="3"/>
  <c r="C561" i="3" s="1"/>
  <c r="F562" i="3" s="1"/>
  <c r="A562" i="3"/>
  <c r="R562" i="6" l="1"/>
  <c r="G562" i="6"/>
  <c r="B563" i="6"/>
  <c r="C562" i="6"/>
  <c r="F563" i="6" s="1"/>
  <c r="R561" i="9"/>
  <c r="F562" i="9"/>
  <c r="R562" i="9" s="1"/>
  <c r="C562" i="9"/>
  <c r="B563" i="9"/>
  <c r="A564" i="9"/>
  <c r="H566" i="9"/>
  <c r="M566" i="9"/>
  <c r="M564" i="6"/>
  <c r="A566" i="6"/>
  <c r="H564" i="6"/>
  <c r="M565" i="3"/>
  <c r="R562" i="3"/>
  <c r="B562" i="3"/>
  <c r="C562" i="3" s="1"/>
  <c r="F563" i="3" s="1"/>
  <c r="H563" i="3"/>
  <c r="A563" i="3"/>
  <c r="R563" i="6" l="1"/>
  <c r="G563" i="6"/>
  <c r="B564" i="6"/>
  <c r="C563" i="6"/>
  <c r="F564" i="6" s="1"/>
  <c r="G562" i="9"/>
  <c r="F563" i="9"/>
  <c r="G563" i="9" s="1"/>
  <c r="C563" i="9"/>
  <c r="B564" i="9"/>
  <c r="A565" i="9"/>
  <c r="M567" i="9"/>
  <c r="H567" i="9"/>
  <c r="A567" i="6"/>
  <c r="M565" i="6"/>
  <c r="H565" i="6"/>
  <c r="M566" i="3"/>
  <c r="R563" i="3"/>
  <c r="B563" i="3"/>
  <c r="C563" i="3" s="1"/>
  <c r="F564" i="3" s="1"/>
  <c r="H564" i="3"/>
  <c r="A564" i="3"/>
  <c r="G564" i="6" l="1"/>
  <c r="R564" i="6"/>
  <c r="B565" i="6"/>
  <c r="C564" i="6"/>
  <c r="F565" i="6" s="1"/>
  <c r="R563" i="9"/>
  <c r="F564" i="9"/>
  <c r="G564" i="9" s="1"/>
  <c r="C564" i="9"/>
  <c r="A566" i="9"/>
  <c r="B565" i="9"/>
  <c r="M568" i="9"/>
  <c r="H568" i="9"/>
  <c r="H566" i="6"/>
  <c r="M566" i="6"/>
  <c r="A568" i="6"/>
  <c r="M567" i="3"/>
  <c r="H565" i="3"/>
  <c r="R564" i="3"/>
  <c r="B564" i="3"/>
  <c r="C564" i="3" s="1"/>
  <c r="F565" i="3" s="1"/>
  <c r="A565" i="3"/>
  <c r="R565" i="6" l="1"/>
  <c r="G565" i="6"/>
  <c r="B566" i="6"/>
  <c r="C565" i="6"/>
  <c r="F566" i="6" s="1"/>
  <c r="R564" i="9"/>
  <c r="F565" i="9"/>
  <c r="R565" i="9" s="1"/>
  <c r="C565" i="9"/>
  <c r="A567" i="9"/>
  <c r="B566" i="9"/>
  <c r="H569" i="9"/>
  <c r="M569" i="9"/>
  <c r="A569" i="6"/>
  <c r="M567" i="6"/>
  <c r="H567" i="6"/>
  <c r="M568" i="3"/>
  <c r="B565" i="3"/>
  <c r="C565" i="3" s="1"/>
  <c r="F566" i="3" s="1"/>
  <c r="R565" i="3"/>
  <c r="H566" i="3"/>
  <c r="A566" i="3"/>
  <c r="G566" i="6" l="1"/>
  <c r="R566" i="6"/>
  <c r="B567" i="6"/>
  <c r="C566" i="6"/>
  <c r="F567" i="6" s="1"/>
  <c r="G565" i="9"/>
  <c r="F566" i="9"/>
  <c r="G566" i="9" s="1"/>
  <c r="C566" i="9"/>
  <c r="A568" i="9"/>
  <c r="B567" i="9"/>
  <c r="M570" i="9"/>
  <c r="H570" i="9"/>
  <c r="H568" i="6"/>
  <c r="M568" i="6"/>
  <c r="A570" i="6"/>
  <c r="M569" i="3"/>
  <c r="H567" i="3"/>
  <c r="B566" i="3"/>
  <c r="C566" i="3" s="1"/>
  <c r="F567" i="3" s="1"/>
  <c r="R566" i="3"/>
  <c r="A567" i="3"/>
  <c r="G567" i="6" l="1"/>
  <c r="R567" i="6"/>
  <c r="B568" i="6"/>
  <c r="C567" i="6"/>
  <c r="F568" i="6" s="1"/>
  <c r="R566" i="9"/>
  <c r="F567" i="9"/>
  <c r="R567" i="9" s="1"/>
  <c r="C567" i="9"/>
  <c r="B568" i="9"/>
  <c r="A569" i="9"/>
  <c r="M571" i="9"/>
  <c r="H571" i="9"/>
  <c r="M569" i="6"/>
  <c r="A571" i="6"/>
  <c r="H569" i="6"/>
  <c r="M570" i="3"/>
  <c r="B567" i="3"/>
  <c r="C567" i="3" s="1"/>
  <c r="F568" i="3" s="1"/>
  <c r="R567" i="3"/>
  <c r="H568" i="3"/>
  <c r="A568" i="3"/>
  <c r="R568" i="6" l="1"/>
  <c r="G568" i="6"/>
  <c r="B569" i="6"/>
  <c r="C568" i="6"/>
  <c r="F569" i="6" s="1"/>
  <c r="G567" i="9"/>
  <c r="F568" i="9"/>
  <c r="G568" i="9" s="1"/>
  <c r="C568" i="9"/>
  <c r="B569" i="9"/>
  <c r="A570" i="9"/>
  <c r="H572" i="9"/>
  <c r="M572" i="9"/>
  <c r="H570" i="6"/>
  <c r="A572" i="6"/>
  <c r="M570" i="6"/>
  <c r="M571" i="3"/>
  <c r="H569" i="3"/>
  <c r="B568" i="3"/>
  <c r="C568" i="3" s="1"/>
  <c r="F569" i="3" s="1"/>
  <c r="R568" i="3"/>
  <c r="A569" i="3"/>
  <c r="G569" i="6" l="1"/>
  <c r="R569" i="6"/>
  <c r="B570" i="6"/>
  <c r="C569" i="6"/>
  <c r="F570" i="6" s="1"/>
  <c r="R568" i="9"/>
  <c r="F569" i="9"/>
  <c r="R569" i="9" s="1"/>
  <c r="C569" i="9"/>
  <c r="B570" i="9"/>
  <c r="A571" i="9"/>
  <c r="M573" i="9"/>
  <c r="H573" i="9"/>
  <c r="M571" i="6"/>
  <c r="H571" i="6"/>
  <c r="A573" i="6"/>
  <c r="M572" i="3"/>
  <c r="R569" i="3"/>
  <c r="B569" i="3"/>
  <c r="C569" i="3" s="1"/>
  <c r="F570" i="3" s="1"/>
  <c r="H570" i="3"/>
  <c r="A570" i="3"/>
  <c r="G570" i="6" l="1"/>
  <c r="R570" i="6"/>
  <c r="B571" i="6"/>
  <c r="C570" i="6"/>
  <c r="F571" i="6" s="1"/>
  <c r="G569" i="9"/>
  <c r="F570" i="9"/>
  <c r="G570" i="9" s="1"/>
  <c r="C570" i="9"/>
  <c r="B571" i="9"/>
  <c r="A572" i="9"/>
  <c r="M574" i="9"/>
  <c r="H574" i="9"/>
  <c r="A574" i="6"/>
  <c r="H572" i="6"/>
  <c r="M572" i="6"/>
  <c r="M573" i="3"/>
  <c r="H571" i="3"/>
  <c r="R570" i="3"/>
  <c r="B570" i="3"/>
  <c r="C570" i="3" s="1"/>
  <c r="F571" i="3" s="1"/>
  <c r="A571" i="3"/>
  <c r="G571" i="6" l="1"/>
  <c r="R571" i="6"/>
  <c r="B572" i="6"/>
  <c r="C571" i="6"/>
  <c r="F572" i="6" s="1"/>
  <c r="R570" i="9"/>
  <c r="F571" i="9"/>
  <c r="G571" i="9" s="1"/>
  <c r="C571" i="9"/>
  <c r="A573" i="9"/>
  <c r="B572" i="9"/>
  <c r="H575" i="9"/>
  <c r="M575" i="9"/>
  <c r="M573" i="6"/>
  <c r="H573" i="6"/>
  <c r="A575" i="6"/>
  <c r="M574" i="3"/>
  <c r="R571" i="3"/>
  <c r="B571" i="3"/>
  <c r="C571" i="3" s="1"/>
  <c r="F572" i="3" s="1"/>
  <c r="H572" i="3"/>
  <c r="A572" i="3"/>
  <c r="R572" i="6" l="1"/>
  <c r="G572" i="6"/>
  <c r="B573" i="6"/>
  <c r="C572" i="6"/>
  <c r="F573" i="6" s="1"/>
  <c r="R571" i="9"/>
  <c r="F572" i="9"/>
  <c r="G572" i="9" s="1"/>
  <c r="C572" i="9"/>
  <c r="B573" i="9"/>
  <c r="A574" i="9"/>
  <c r="H576" i="9"/>
  <c r="M576" i="9"/>
  <c r="M574" i="6"/>
  <c r="H574" i="6"/>
  <c r="A576" i="6"/>
  <c r="M575" i="3"/>
  <c r="B572" i="3"/>
  <c r="C572" i="3" s="1"/>
  <c r="F573" i="3" s="1"/>
  <c r="R572" i="3"/>
  <c r="H573" i="3"/>
  <c r="A573" i="3"/>
  <c r="R573" i="6" l="1"/>
  <c r="G573" i="6"/>
  <c r="B574" i="6"/>
  <c r="C573" i="6"/>
  <c r="F574" i="6" s="1"/>
  <c r="R572" i="9"/>
  <c r="F573" i="9"/>
  <c r="R573" i="9" s="1"/>
  <c r="C573" i="9"/>
  <c r="A575" i="9"/>
  <c r="B574" i="9"/>
  <c r="H577" i="9"/>
  <c r="M577" i="9"/>
  <c r="H575" i="6"/>
  <c r="A577" i="6"/>
  <c r="M575" i="6"/>
  <c r="M576" i="3"/>
  <c r="B573" i="3"/>
  <c r="C573" i="3" s="1"/>
  <c r="F574" i="3" s="1"/>
  <c r="H574" i="3"/>
  <c r="R573" i="3"/>
  <c r="A574" i="3"/>
  <c r="G574" i="6" l="1"/>
  <c r="R574" i="6"/>
  <c r="B575" i="6"/>
  <c r="C574" i="6"/>
  <c r="F575" i="6" s="1"/>
  <c r="G573" i="9"/>
  <c r="F574" i="9"/>
  <c r="G574" i="9" s="1"/>
  <c r="C574" i="9"/>
  <c r="B575" i="9"/>
  <c r="A576" i="9"/>
  <c r="H578" i="9"/>
  <c r="M578" i="9"/>
  <c r="A578" i="6"/>
  <c r="M576" i="6"/>
  <c r="H576" i="6"/>
  <c r="M577" i="3"/>
  <c r="B574" i="3"/>
  <c r="C574" i="3" s="1"/>
  <c r="F575" i="3" s="1"/>
  <c r="H575" i="3"/>
  <c r="R574" i="3"/>
  <c r="A575" i="3"/>
  <c r="G575" i="6" l="1"/>
  <c r="R575" i="6"/>
  <c r="B576" i="6"/>
  <c r="C575" i="6"/>
  <c r="F576" i="6" s="1"/>
  <c r="R574" i="9"/>
  <c r="F575" i="9"/>
  <c r="R575" i="9" s="1"/>
  <c r="C575" i="9"/>
  <c r="B576" i="9"/>
  <c r="A577" i="9"/>
  <c r="M579" i="9"/>
  <c r="H579" i="9"/>
  <c r="M577" i="6"/>
  <c r="A579" i="6"/>
  <c r="H577" i="6"/>
  <c r="M578" i="3"/>
  <c r="B575" i="3"/>
  <c r="C575" i="3" s="1"/>
  <c r="F576" i="3" s="1"/>
  <c r="H576" i="3"/>
  <c r="R575" i="3"/>
  <c r="A576" i="3"/>
  <c r="R576" i="6" l="1"/>
  <c r="G576" i="6"/>
  <c r="B577" i="6"/>
  <c r="C576" i="6"/>
  <c r="F577" i="6" s="1"/>
  <c r="G575" i="9"/>
  <c r="F576" i="9"/>
  <c r="G576" i="9" s="1"/>
  <c r="C576" i="9"/>
  <c r="B577" i="9"/>
  <c r="A578" i="9"/>
  <c r="M580" i="9"/>
  <c r="H580" i="9"/>
  <c r="M578" i="6"/>
  <c r="H578" i="6"/>
  <c r="A580" i="6"/>
  <c r="M579" i="3"/>
  <c r="H577" i="3"/>
  <c r="B576" i="3"/>
  <c r="C576" i="3" s="1"/>
  <c r="F577" i="3" s="1"/>
  <c r="R576" i="3"/>
  <c r="A577" i="3"/>
  <c r="G577" i="6" l="1"/>
  <c r="R577" i="6"/>
  <c r="B578" i="6"/>
  <c r="C577" i="6"/>
  <c r="F578" i="6" s="1"/>
  <c r="R576" i="9"/>
  <c r="F577" i="9"/>
  <c r="G577" i="9" s="1"/>
  <c r="C577" i="9"/>
  <c r="A579" i="9"/>
  <c r="B578" i="9"/>
  <c r="H581" i="9"/>
  <c r="M581" i="9"/>
  <c r="M579" i="6"/>
  <c r="A581" i="6"/>
  <c r="H579" i="6"/>
  <c r="M580" i="3"/>
  <c r="R577" i="3"/>
  <c r="B577" i="3"/>
  <c r="C577" i="3" s="1"/>
  <c r="F578" i="3" s="1"/>
  <c r="H578" i="3"/>
  <c r="A578" i="3"/>
  <c r="R578" i="6" l="1"/>
  <c r="G578" i="6"/>
  <c r="B579" i="6"/>
  <c r="C578" i="6"/>
  <c r="F579" i="6" s="1"/>
  <c r="R577" i="9"/>
  <c r="F578" i="9"/>
  <c r="R578" i="9" s="1"/>
  <c r="C578" i="9"/>
  <c r="B579" i="9"/>
  <c r="A580" i="9"/>
  <c r="H582" i="9"/>
  <c r="M582" i="9"/>
  <c r="H580" i="6"/>
  <c r="A582" i="6"/>
  <c r="M580" i="6"/>
  <c r="M581" i="3"/>
  <c r="B578" i="3"/>
  <c r="C578" i="3" s="1"/>
  <c r="F579" i="3" s="1"/>
  <c r="R578" i="3"/>
  <c r="H579" i="3"/>
  <c r="A579" i="3"/>
  <c r="G579" i="6" l="1"/>
  <c r="R579" i="6"/>
  <c r="B580" i="6"/>
  <c r="C579" i="6"/>
  <c r="F580" i="6" s="1"/>
  <c r="G578" i="9"/>
  <c r="F579" i="9"/>
  <c r="G579" i="9" s="1"/>
  <c r="C579" i="9"/>
  <c r="A581" i="9"/>
  <c r="B580" i="9"/>
  <c r="M583" i="9"/>
  <c r="H583" i="9"/>
  <c r="M581" i="6"/>
  <c r="A583" i="6"/>
  <c r="H581" i="6"/>
  <c r="M582" i="3"/>
  <c r="H580" i="3"/>
  <c r="B579" i="3"/>
  <c r="C579" i="3" s="1"/>
  <c r="F580" i="3" s="1"/>
  <c r="R579" i="3"/>
  <c r="A580" i="3"/>
  <c r="G580" i="6" l="1"/>
  <c r="R580" i="6"/>
  <c r="B581" i="6"/>
  <c r="C580" i="6"/>
  <c r="F581" i="6" s="1"/>
  <c r="R581" i="6" s="1"/>
  <c r="R579" i="9"/>
  <c r="F580" i="9"/>
  <c r="G580" i="9" s="1"/>
  <c r="C580" i="9"/>
  <c r="B581" i="9"/>
  <c r="A582" i="9"/>
  <c r="H584" i="9"/>
  <c r="M584" i="9"/>
  <c r="M582" i="6"/>
  <c r="A584" i="6"/>
  <c r="H582" i="6"/>
  <c r="M583" i="3"/>
  <c r="R580" i="3"/>
  <c r="B580" i="3"/>
  <c r="C580" i="3" s="1"/>
  <c r="F581" i="3" s="1"/>
  <c r="H581" i="3"/>
  <c r="A581" i="3"/>
  <c r="G581" i="6" l="1"/>
  <c r="B582" i="6"/>
  <c r="C581" i="6"/>
  <c r="F582" i="6" s="1"/>
  <c r="R580" i="9"/>
  <c r="F581" i="9"/>
  <c r="G581" i="9" s="1"/>
  <c r="C581" i="9"/>
  <c r="B582" i="9"/>
  <c r="A583" i="9"/>
  <c r="M585" i="9"/>
  <c r="H585" i="9"/>
  <c r="A585" i="6"/>
  <c r="H583" i="6"/>
  <c r="M583" i="6"/>
  <c r="M584" i="3"/>
  <c r="H582" i="3"/>
  <c r="R581" i="3"/>
  <c r="B581" i="3"/>
  <c r="C581" i="3" s="1"/>
  <c r="F582" i="3" s="1"/>
  <c r="A582" i="3"/>
  <c r="G582" i="6" l="1"/>
  <c r="R582" i="6"/>
  <c r="B583" i="6"/>
  <c r="C582" i="6"/>
  <c r="F583" i="6" s="1"/>
  <c r="R581" i="9"/>
  <c r="F582" i="9"/>
  <c r="G582" i="9" s="1"/>
  <c r="C582" i="9"/>
  <c r="A584" i="9"/>
  <c r="B583" i="9"/>
  <c r="M586" i="9"/>
  <c r="H586" i="9"/>
  <c r="M584" i="6"/>
  <c r="A586" i="6"/>
  <c r="H584" i="6"/>
  <c r="M585" i="3"/>
  <c r="B582" i="3"/>
  <c r="C582" i="3" s="1"/>
  <c r="F583" i="3" s="1"/>
  <c r="R582" i="3"/>
  <c r="H583" i="3"/>
  <c r="A583" i="3"/>
  <c r="G583" i="6" l="1"/>
  <c r="R583" i="6"/>
  <c r="B584" i="6"/>
  <c r="C583" i="6"/>
  <c r="F584" i="6" s="1"/>
  <c r="R582" i="9"/>
  <c r="F583" i="9"/>
  <c r="R583" i="9" s="1"/>
  <c r="C583" i="9"/>
  <c r="B584" i="9"/>
  <c r="A585" i="9"/>
  <c r="H587" i="9"/>
  <c r="M587" i="9"/>
  <c r="H585" i="6"/>
  <c r="A587" i="6"/>
  <c r="M585" i="6"/>
  <c r="M586" i="3"/>
  <c r="B583" i="3"/>
  <c r="C583" i="3" s="1"/>
  <c r="F584" i="3" s="1"/>
  <c r="H584" i="3"/>
  <c r="R583" i="3"/>
  <c r="A584" i="3"/>
  <c r="R584" i="6" l="1"/>
  <c r="G584" i="6"/>
  <c r="B585" i="6"/>
  <c r="C584" i="6"/>
  <c r="F585" i="6" s="1"/>
  <c r="G583" i="9"/>
  <c r="F584" i="9"/>
  <c r="G584" i="9" s="1"/>
  <c r="C584" i="9"/>
  <c r="B585" i="9"/>
  <c r="A586" i="9"/>
  <c r="M588" i="9"/>
  <c r="H588" i="9"/>
  <c r="A588" i="6"/>
  <c r="M586" i="6"/>
  <c r="H586" i="6"/>
  <c r="M587" i="3"/>
  <c r="H585" i="3"/>
  <c r="B584" i="3"/>
  <c r="C584" i="3" s="1"/>
  <c r="F585" i="3" s="1"/>
  <c r="R584" i="3"/>
  <c r="A585" i="3"/>
  <c r="R585" i="6" l="1"/>
  <c r="G585" i="6"/>
  <c r="B586" i="6"/>
  <c r="C585" i="6"/>
  <c r="F586" i="6" s="1"/>
  <c r="R584" i="9"/>
  <c r="F585" i="9"/>
  <c r="R585" i="9" s="1"/>
  <c r="C585" i="9"/>
  <c r="B586" i="9"/>
  <c r="A587" i="9"/>
  <c r="H589" i="9"/>
  <c r="M589" i="9"/>
  <c r="H587" i="6"/>
  <c r="M587" i="6"/>
  <c r="A589" i="6"/>
  <c r="M588" i="3"/>
  <c r="R585" i="3"/>
  <c r="B585" i="3"/>
  <c r="C585" i="3" s="1"/>
  <c r="F586" i="3" s="1"/>
  <c r="H586" i="3"/>
  <c r="A586" i="3"/>
  <c r="R586" i="6" l="1"/>
  <c r="G586" i="6"/>
  <c r="B587" i="6"/>
  <c r="C586" i="6"/>
  <c r="F587" i="6" s="1"/>
  <c r="G585" i="9"/>
  <c r="F586" i="9"/>
  <c r="R586" i="9" s="1"/>
  <c r="C586" i="9"/>
  <c r="A588" i="9"/>
  <c r="B587" i="9"/>
  <c r="H590" i="9"/>
  <c r="M590" i="9"/>
  <c r="A590" i="6"/>
  <c r="M588" i="6"/>
  <c r="H588" i="6"/>
  <c r="M589" i="3"/>
  <c r="H587" i="3"/>
  <c r="R586" i="3"/>
  <c r="B586" i="3"/>
  <c r="C586" i="3" s="1"/>
  <c r="F587" i="3" s="1"/>
  <c r="A587" i="3"/>
  <c r="R587" i="6" l="1"/>
  <c r="G587" i="6"/>
  <c r="B588" i="6"/>
  <c r="C587" i="6"/>
  <c r="F588" i="6" s="1"/>
  <c r="G586" i="9"/>
  <c r="F587" i="9"/>
  <c r="R587" i="9" s="1"/>
  <c r="C587" i="9"/>
  <c r="A589" i="9"/>
  <c r="B588" i="9"/>
  <c r="M591" i="9"/>
  <c r="H591" i="9"/>
  <c r="M589" i="6"/>
  <c r="A591" i="6"/>
  <c r="H589" i="6"/>
  <c r="M590" i="3"/>
  <c r="B587" i="3"/>
  <c r="C587" i="3" s="1"/>
  <c r="F588" i="3" s="1"/>
  <c r="R587" i="3"/>
  <c r="H588" i="3"/>
  <c r="A588" i="3"/>
  <c r="G588" i="6" l="1"/>
  <c r="R588" i="6"/>
  <c r="B589" i="6"/>
  <c r="C588" i="6"/>
  <c r="F589" i="6" s="1"/>
  <c r="G587" i="9"/>
  <c r="F588" i="9"/>
  <c r="R588" i="9" s="1"/>
  <c r="C588" i="9"/>
  <c r="B589" i="9"/>
  <c r="A590" i="9"/>
  <c r="M592" i="9"/>
  <c r="H592" i="9"/>
  <c r="A592" i="6"/>
  <c r="H590" i="6"/>
  <c r="M590" i="6"/>
  <c r="M591" i="3"/>
  <c r="B588" i="3"/>
  <c r="C588" i="3" s="1"/>
  <c r="F589" i="3" s="1"/>
  <c r="H589" i="3"/>
  <c r="R588" i="3"/>
  <c r="A589" i="3"/>
  <c r="G589" i="6" l="1"/>
  <c r="R589" i="6"/>
  <c r="B590" i="6"/>
  <c r="C589" i="6"/>
  <c r="F590" i="6" s="1"/>
  <c r="G588" i="9"/>
  <c r="F589" i="9"/>
  <c r="R589" i="9" s="1"/>
  <c r="C589" i="9"/>
  <c r="A591" i="9"/>
  <c r="B590" i="9"/>
  <c r="M593" i="9"/>
  <c r="H593" i="9"/>
  <c r="M591" i="6"/>
  <c r="H591" i="6"/>
  <c r="A593" i="6"/>
  <c r="M592" i="3"/>
  <c r="H590" i="3"/>
  <c r="B589" i="3"/>
  <c r="C589" i="3" s="1"/>
  <c r="F590" i="3" s="1"/>
  <c r="R589" i="3"/>
  <c r="A590" i="3"/>
  <c r="R590" i="6" l="1"/>
  <c r="G590" i="6"/>
  <c r="B591" i="6"/>
  <c r="C590" i="6"/>
  <c r="F591" i="6" s="1"/>
  <c r="G589" i="9"/>
  <c r="F590" i="9"/>
  <c r="G590" i="9" s="1"/>
  <c r="C590" i="9"/>
  <c r="A592" i="9"/>
  <c r="B591" i="9"/>
  <c r="H594" i="9"/>
  <c r="M594" i="9"/>
  <c r="H592" i="6"/>
  <c r="A594" i="6"/>
  <c r="M592" i="6"/>
  <c r="M593" i="3"/>
  <c r="R590" i="3"/>
  <c r="B590" i="3"/>
  <c r="C590" i="3" s="1"/>
  <c r="F591" i="3" s="1"/>
  <c r="H591" i="3"/>
  <c r="A591" i="3"/>
  <c r="G591" i="6" l="1"/>
  <c r="R591" i="6"/>
  <c r="B592" i="6"/>
  <c r="C591" i="6"/>
  <c r="F592" i="6" s="1"/>
  <c r="G592" i="6" s="1"/>
  <c r="R590" i="9"/>
  <c r="F591" i="9"/>
  <c r="R591" i="9" s="1"/>
  <c r="C591" i="9"/>
  <c r="A593" i="9"/>
  <c r="B592" i="9"/>
  <c r="M595" i="9"/>
  <c r="H595" i="9"/>
  <c r="A595" i="6"/>
  <c r="M593" i="6"/>
  <c r="H593" i="6"/>
  <c r="M594" i="3"/>
  <c r="H592" i="3"/>
  <c r="R591" i="3"/>
  <c r="B591" i="3"/>
  <c r="C591" i="3" s="1"/>
  <c r="F592" i="3" s="1"/>
  <c r="A592" i="3"/>
  <c r="R592" i="6" l="1"/>
  <c r="B593" i="6"/>
  <c r="C592" i="6"/>
  <c r="F593" i="6" s="1"/>
  <c r="R593" i="6" s="1"/>
  <c r="G591" i="9"/>
  <c r="F592" i="9"/>
  <c r="G592" i="9" s="1"/>
  <c r="C592" i="9"/>
  <c r="B593" i="9"/>
  <c r="A594" i="9"/>
  <c r="H596" i="9"/>
  <c r="M596" i="9"/>
  <c r="H594" i="6"/>
  <c r="M594" i="6"/>
  <c r="A596" i="6"/>
  <c r="M595" i="3"/>
  <c r="B592" i="3"/>
  <c r="C592" i="3" s="1"/>
  <c r="F593" i="3" s="1"/>
  <c r="R592" i="3"/>
  <c r="H593" i="3"/>
  <c r="A593" i="3"/>
  <c r="G593" i="6" l="1"/>
  <c r="B594" i="6"/>
  <c r="C593" i="6"/>
  <c r="F594" i="6" s="1"/>
  <c r="R592" i="9"/>
  <c r="F593" i="9"/>
  <c r="R593" i="9" s="1"/>
  <c r="C593" i="9"/>
  <c r="B594" i="9"/>
  <c r="A595" i="9"/>
  <c r="M597" i="9"/>
  <c r="H597" i="9"/>
  <c r="A597" i="6"/>
  <c r="M595" i="6"/>
  <c r="H595" i="6"/>
  <c r="M596" i="3"/>
  <c r="B593" i="3"/>
  <c r="C593" i="3" s="1"/>
  <c r="F594" i="3" s="1"/>
  <c r="H594" i="3"/>
  <c r="R593" i="3"/>
  <c r="A594" i="3"/>
  <c r="R594" i="6" l="1"/>
  <c r="G594" i="6"/>
  <c r="B595" i="6"/>
  <c r="C594" i="6"/>
  <c r="F595" i="6" s="1"/>
  <c r="G593" i="9"/>
  <c r="F594" i="9"/>
  <c r="R594" i="9" s="1"/>
  <c r="C594" i="9"/>
  <c r="B595" i="9"/>
  <c r="A596" i="9"/>
  <c r="M598" i="9"/>
  <c r="H598" i="9"/>
  <c r="H596" i="6"/>
  <c r="M596" i="6"/>
  <c r="A598" i="6"/>
  <c r="M597" i="3"/>
  <c r="H595" i="3"/>
  <c r="B594" i="3"/>
  <c r="C594" i="3" s="1"/>
  <c r="F595" i="3" s="1"/>
  <c r="R594" i="3"/>
  <c r="A595" i="3"/>
  <c r="R595" i="6" l="1"/>
  <c r="G595" i="6"/>
  <c r="B596" i="6"/>
  <c r="C595" i="6"/>
  <c r="F596" i="6" s="1"/>
  <c r="G594" i="9"/>
  <c r="F595" i="9"/>
  <c r="R595" i="9" s="1"/>
  <c r="C595" i="9"/>
  <c r="B596" i="9"/>
  <c r="A597" i="9"/>
  <c r="H599" i="9"/>
  <c r="M599" i="9"/>
  <c r="M597" i="6"/>
  <c r="H597" i="6"/>
  <c r="A599" i="6"/>
  <c r="M598" i="3"/>
  <c r="R595" i="3"/>
  <c r="B595" i="3"/>
  <c r="C595" i="3" s="1"/>
  <c r="F596" i="3" s="1"/>
  <c r="H596" i="3"/>
  <c r="A596" i="3"/>
  <c r="R596" i="6" l="1"/>
  <c r="G596" i="6"/>
  <c r="B597" i="6"/>
  <c r="C596" i="6"/>
  <c r="F597" i="6" s="1"/>
  <c r="G595" i="9"/>
  <c r="F596" i="9"/>
  <c r="R596" i="9" s="1"/>
  <c r="C596" i="9"/>
  <c r="A598" i="9"/>
  <c r="B597" i="9"/>
  <c r="H600" i="9"/>
  <c r="M600" i="9"/>
  <c r="H598" i="6"/>
  <c r="A600" i="6"/>
  <c r="M598" i="6"/>
  <c r="M599" i="3"/>
  <c r="H597" i="3"/>
  <c r="R596" i="3"/>
  <c r="B596" i="3"/>
  <c r="C596" i="3" s="1"/>
  <c r="F597" i="3" s="1"/>
  <c r="A597" i="3"/>
  <c r="R597" i="6" l="1"/>
  <c r="G597" i="6"/>
  <c r="B598" i="6"/>
  <c r="C597" i="6"/>
  <c r="F598" i="6" s="1"/>
  <c r="G596" i="9"/>
  <c r="F597" i="9"/>
  <c r="G597" i="9" s="1"/>
  <c r="C597" i="9"/>
  <c r="B598" i="9"/>
  <c r="A599" i="9"/>
  <c r="M601" i="9"/>
  <c r="H601" i="9"/>
  <c r="M599" i="6"/>
  <c r="H599" i="6"/>
  <c r="A601" i="6"/>
  <c r="M600" i="3"/>
  <c r="B597" i="3"/>
  <c r="C597" i="3" s="1"/>
  <c r="F598" i="3" s="1"/>
  <c r="R597" i="3"/>
  <c r="H598" i="3"/>
  <c r="A598" i="3"/>
  <c r="G598" i="6" l="1"/>
  <c r="R598" i="6"/>
  <c r="B599" i="6"/>
  <c r="C598" i="6"/>
  <c r="F599" i="6" s="1"/>
  <c r="R597" i="9"/>
  <c r="F598" i="9"/>
  <c r="G598" i="9" s="1"/>
  <c r="C598" i="9"/>
  <c r="B599" i="9"/>
  <c r="A600" i="9"/>
  <c r="M602" i="9"/>
  <c r="H602" i="9"/>
  <c r="H600" i="6"/>
  <c r="A602" i="6"/>
  <c r="M600" i="6"/>
  <c r="M601" i="3"/>
  <c r="B598" i="3"/>
  <c r="C598" i="3" s="1"/>
  <c r="F599" i="3" s="1"/>
  <c r="H599" i="3"/>
  <c r="R598" i="3"/>
  <c r="A599" i="3"/>
  <c r="R599" i="6" l="1"/>
  <c r="G599" i="6"/>
  <c r="B600" i="6"/>
  <c r="C599" i="6"/>
  <c r="F600" i="6" s="1"/>
  <c r="G600" i="6" s="1"/>
  <c r="R598" i="9"/>
  <c r="F599" i="9"/>
  <c r="G599" i="9" s="1"/>
  <c r="C599" i="9"/>
  <c r="A601" i="9"/>
  <c r="B600" i="9"/>
  <c r="M603" i="9"/>
  <c r="H603" i="9"/>
  <c r="M601" i="6"/>
  <c r="A603" i="6"/>
  <c r="H601" i="6"/>
  <c r="M602" i="3"/>
  <c r="H600" i="3"/>
  <c r="B599" i="3"/>
  <c r="C599" i="3" s="1"/>
  <c r="F600" i="3" s="1"/>
  <c r="R599" i="3"/>
  <c r="A600" i="3"/>
  <c r="R600" i="6" l="1"/>
  <c r="B601" i="6"/>
  <c r="C600" i="6"/>
  <c r="F601" i="6" s="1"/>
  <c r="G601" i="6" s="1"/>
  <c r="R599" i="9"/>
  <c r="F600" i="9"/>
  <c r="G600" i="9" s="1"/>
  <c r="C600" i="9"/>
  <c r="B601" i="9"/>
  <c r="A602" i="9"/>
  <c r="H604" i="9"/>
  <c r="M604" i="9"/>
  <c r="H602" i="6"/>
  <c r="M602" i="6"/>
  <c r="A604" i="6"/>
  <c r="M603" i="3"/>
  <c r="R600" i="3"/>
  <c r="B600" i="3"/>
  <c r="C600" i="3" s="1"/>
  <c r="F601" i="3" s="1"/>
  <c r="H601" i="3"/>
  <c r="A601" i="3"/>
  <c r="R601" i="6" l="1"/>
  <c r="B602" i="6"/>
  <c r="C601" i="6"/>
  <c r="F602" i="6" s="1"/>
  <c r="R600" i="9"/>
  <c r="F601" i="9"/>
  <c r="R601" i="9" s="1"/>
  <c r="C601" i="9"/>
  <c r="B602" i="9"/>
  <c r="A603" i="9"/>
  <c r="M605" i="9"/>
  <c r="H605" i="9"/>
  <c r="A605" i="6"/>
  <c r="M603" i="6"/>
  <c r="H603" i="6"/>
  <c r="M604" i="3"/>
  <c r="H602" i="3"/>
  <c r="R601" i="3"/>
  <c r="B601" i="3"/>
  <c r="C601" i="3" s="1"/>
  <c r="F602" i="3" s="1"/>
  <c r="A602" i="3"/>
  <c r="G602" i="6" l="1"/>
  <c r="R602" i="6"/>
  <c r="B603" i="6"/>
  <c r="C602" i="6"/>
  <c r="F603" i="6" s="1"/>
  <c r="G601" i="9"/>
  <c r="F602" i="9"/>
  <c r="R602" i="9" s="1"/>
  <c r="C602" i="9"/>
  <c r="A604" i="9"/>
  <c r="B603" i="9"/>
  <c r="H606" i="9"/>
  <c r="M606" i="9"/>
  <c r="H604" i="6"/>
  <c r="M604" i="6"/>
  <c r="A606" i="6"/>
  <c r="M605" i="3"/>
  <c r="B602" i="3"/>
  <c r="C602" i="3" s="1"/>
  <c r="F603" i="3" s="1"/>
  <c r="R602" i="3"/>
  <c r="H603" i="3"/>
  <c r="A603" i="3"/>
  <c r="R603" i="6" l="1"/>
  <c r="G603" i="6"/>
  <c r="B604" i="6"/>
  <c r="C603" i="6"/>
  <c r="F604" i="6" s="1"/>
  <c r="G602" i="9"/>
  <c r="F603" i="9"/>
  <c r="G603" i="9" s="1"/>
  <c r="C603" i="9"/>
  <c r="B604" i="9"/>
  <c r="A605" i="9"/>
  <c r="M607" i="9"/>
  <c r="H607" i="9"/>
  <c r="M605" i="6"/>
  <c r="A607" i="6"/>
  <c r="H605" i="6"/>
  <c r="M606" i="3"/>
  <c r="B603" i="3"/>
  <c r="C603" i="3" s="1"/>
  <c r="F604" i="3" s="1"/>
  <c r="H604" i="3"/>
  <c r="R603" i="3"/>
  <c r="A604" i="3"/>
  <c r="R604" i="6" l="1"/>
  <c r="G604" i="6"/>
  <c r="B605" i="6"/>
  <c r="C604" i="6"/>
  <c r="F605" i="6" s="1"/>
  <c r="R603" i="9"/>
  <c r="F604" i="9"/>
  <c r="R604" i="9" s="1"/>
  <c r="C604" i="9"/>
  <c r="A606" i="9"/>
  <c r="B605" i="9"/>
  <c r="H608" i="9"/>
  <c r="M608" i="9"/>
  <c r="A608" i="6"/>
  <c r="M606" i="6"/>
  <c r="H606" i="6"/>
  <c r="M607" i="3"/>
  <c r="H605" i="3"/>
  <c r="B604" i="3"/>
  <c r="C604" i="3" s="1"/>
  <c r="F605" i="3" s="1"/>
  <c r="R604" i="3"/>
  <c r="A605" i="3"/>
  <c r="R605" i="6" l="1"/>
  <c r="G605" i="6"/>
  <c r="B606" i="6"/>
  <c r="C605" i="6"/>
  <c r="F606" i="6" s="1"/>
  <c r="G604" i="9"/>
  <c r="F605" i="9"/>
  <c r="G605" i="9" s="1"/>
  <c r="C605" i="9"/>
  <c r="B606" i="9"/>
  <c r="A607" i="9"/>
  <c r="M609" i="9"/>
  <c r="H609" i="9"/>
  <c r="M607" i="6"/>
  <c r="A609" i="6"/>
  <c r="H607" i="6"/>
  <c r="M608" i="3"/>
  <c r="R605" i="3"/>
  <c r="B605" i="3"/>
  <c r="C605" i="3" s="1"/>
  <c r="F606" i="3" s="1"/>
  <c r="H606" i="3"/>
  <c r="A606" i="3"/>
  <c r="G606" i="6" l="1"/>
  <c r="R606" i="6"/>
  <c r="B607" i="6"/>
  <c r="C606" i="6"/>
  <c r="F607" i="6" s="1"/>
  <c r="G607" i="6" s="1"/>
  <c r="R605" i="9"/>
  <c r="F606" i="9"/>
  <c r="G606" i="9" s="1"/>
  <c r="C606" i="9"/>
  <c r="B607" i="9"/>
  <c r="A608" i="9"/>
  <c r="M610" i="9"/>
  <c r="H610" i="9"/>
  <c r="A610" i="6"/>
  <c r="H608" i="6"/>
  <c r="M608" i="6"/>
  <c r="M609" i="3"/>
  <c r="H607" i="3"/>
  <c r="R606" i="3"/>
  <c r="B606" i="3"/>
  <c r="C606" i="3" s="1"/>
  <c r="F607" i="3" s="1"/>
  <c r="A607" i="3"/>
  <c r="R607" i="6" l="1"/>
  <c r="B608" i="6"/>
  <c r="C607" i="6"/>
  <c r="F608" i="6" s="1"/>
  <c r="R608" i="6" s="1"/>
  <c r="R606" i="9"/>
  <c r="F607" i="9"/>
  <c r="R607" i="9" s="1"/>
  <c r="C607" i="9"/>
  <c r="A609" i="9"/>
  <c r="B608" i="9"/>
  <c r="M611" i="9"/>
  <c r="H611" i="9"/>
  <c r="M609" i="6"/>
  <c r="H609" i="6"/>
  <c r="A611" i="6"/>
  <c r="M610" i="3"/>
  <c r="B607" i="3"/>
  <c r="C607" i="3" s="1"/>
  <c r="F608" i="3" s="1"/>
  <c r="R607" i="3"/>
  <c r="H608" i="3"/>
  <c r="A608" i="3"/>
  <c r="G608" i="6" l="1"/>
  <c r="B609" i="6"/>
  <c r="C608" i="6"/>
  <c r="F609" i="6" s="1"/>
  <c r="G609" i="6" s="1"/>
  <c r="G607" i="9"/>
  <c r="F608" i="9"/>
  <c r="R608" i="9" s="1"/>
  <c r="C608" i="9"/>
  <c r="B609" i="9"/>
  <c r="A610" i="9"/>
  <c r="H612" i="9"/>
  <c r="M612" i="9"/>
  <c r="A612" i="6"/>
  <c r="H610" i="6"/>
  <c r="M610" i="6"/>
  <c r="M611" i="3"/>
  <c r="H609" i="3"/>
  <c r="B608" i="3"/>
  <c r="C608" i="3" s="1"/>
  <c r="F609" i="3" s="1"/>
  <c r="R608" i="3"/>
  <c r="A609" i="3"/>
  <c r="R609" i="6" l="1"/>
  <c r="B610" i="6"/>
  <c r="C609" i="6"/>
  <c r="F610" i="6" s="1"/>
  <c r="G608" i="9"/>
  <c r="F609" i="9"/>
  <c r="R609" i="9" s="1"/>
  <c r="C609" i="9"/>
  <c r="B610" i="9"/>
  <c r="A611" i="9"/>
  <c r="M613" i="9"/>
  <c r="H613" i="9"/>
  <c r="H611" i="6"/>
  <c r="M611" i="6"/>
  <c r="A613" i="6"/>
  <c r="M612" i="3"/>
  <c r="R609" i="3"/>
  <c r="B609" i="3"/>
  <c r="C609" i="3" s="1"/>
  <c r="F610" i="3" s="1"/>
  <c r="H610" i="3"/>
  <c r="A610" i="3"/>
  <c r="G610" i="6" l="1"/>
  <c r="R610" i="6"/>
  <c r="B611" i="6"/>
  <c r="C610" i="6"/>
  <c r="F611" i="6" s="1"/>
  <c r="G609" i="9"/>
  <c r="F610" i="9"/>
  <c r="R610" i="9" s="1"/>
  <c r="C610" i="9"/>
  <c r="B611" i="9"/>
  <c r="A612" i="9"/>
  <c r="H614" i="9"/>
  <c r="M614" i="9"/>
  <c r="A614" i="6"/>
  <c r="M612" i="6"/>
  <c r="H612" i="6"/>
  <c r="M613" i="3"/>
  <c r="R610" i="3"/>
  <c r="B610" i="3"/>
  <c r="C610" i="3" s="1"/>
  <c r="F611" i="3" s="1"/>
  <c r="H611" i="3"/>
  <c r="A611" i="3"/>
  <c r="R611" i="6" l="1"/>
  <c r="B612" i="6"/>
  <c r="C611" i="6"/>
  <c r="F612" i="6" s="1"/>
  <c r="G611" i="6"/>
  <c r="G610" i="9"/>
  <c r="F611" i="9"/>
  <c r="G611" i="9" s="1"/>
  <c r="C611" i="9"/>
  <c r="B612" i="9"/>
  <c r="A613" i="9"/>
  <c r="M615" i="9"/>
  <c r="H615" i="9"/>
  <c r="H613" i="6"/>
  <c r="M613" i="6"/>
  <c r="A615" i="6"/>
  <c r="M614" i="3"/>
  <c r="B611" i="3"/>
  <c r="C611" i="3" s="1"/>
  <c r="F612" i="3" s="1"/>
  <c r="H612" i="3"/>
  <c r="R611" i="3"/>
  <c r="A612" i="3"/>
  <c r="R612" i="6" l="1"/>
  <c r="G612" i="6"/>
  <c r="B613" i="6"/>
  <c r="C612" i="6"/>
  <c r="F613" i="6" s="1"/>
  <c r="R613" i="6" s="1"/>
  <c r="R611" i="9"/>
  <c r="F612" i="9"/>
  <c r="R612" i="9" s="1"/>
  <c r="C612" i="9"/>
  <c r="A614" i="9"/>
  <c r="B613" i="9"/>
  <c r="H616" i="9"/>
  <c r="M616" i="9"/>
  <c r="H614" i="6"/>
  <c r="M614" i="6"/>
  <c r="A616" i="6"/>
  <c r="M615" i="3"/>
  <c r="B612" i="3"/>
  <c r="C612" i="3" s="1"/>
  <c r="F613" i="3" s="1"/>
  <c r="R612" i="3"/>
  <c r="H613" i="3"/>
  <c r="A613" i="3"/>
  <c r="G613" i="6" l="1"/>
  <c r="B614" i="6"/>
  <c r="C613" i="6"/>
  <c r="F614" i="6" s="1"/>
  <c r="R614" i="6" s="1"/>
  <c r="G612" i="9"/>
  <c r="F613" i="9"/>
  <c r="G613" i="9" s="1"/>
  <c r="C613" i="9"/>
  <c r="B614" i="9"/>
  <c r="A615" i="9"/>
  <c r="H617" i="9"/>
  <c r="M617" i="9"/>
  <c r="M615" i="6"/>
  <c r="H615" i="6"/>
  <c r="A617" i="6"/>
  <c r="M616" i="3"/>
  <c r="B613" i="3"/>
  <c r="C613" i="3" s="1"/>
  <c r="F614" i="3" s="1"/>
  <c r="R613" i="3"/>
  <c r="H614" i="3"/>
  <c r="A614" i="3"/>
  <c r="G614" i="6" l="1"/>
  <c r="B615" i="6"/>
  <c r="C614" i="6"/>
  <c r="F615" i="6" s="1"/>
  <c r="R615" i="6" s="1"/>
  <c r="R613" i="9"/>
  <c r="F614" i="9"/>
  <c r="G614" i="9" s="1"/>
  <c r="C614" i="9"/>
  <c r="B615" i="9"/>
  <c r="A616" i="9"/>
  <c r="H618" i="9"/>
  <c r="M618" i="9"/>
  <c r="H616" i="6"/>
  <c r="A618" i="6"/>
  <c r="M616" i="6"/>
  <c r="M617" i="3"/>
  <c r="R614" i="3"/>
  <c r="H615" i="3"/>
  <c r="B614" i="3"/>
  <c r="C614" i="3" s="1"/>
  <c r="F615" i="3" s="1"/>
  <c r="A615" i="3"/>
  <c r="G615" i="6" l="1"/>
  <c r="B616" i="6"/>
  <c r="C615" i="6"/>
  <c r="F616" i="6" s="1"/>
  <c r="G616" i="6" s="1"/>
  <c r="R614" i="9"/>
  <c r="F615" i="9"/>
  <c r="G615" i="9" s="1"/>
  <c r="C615" i="9"/>
  <c r="A617" i="9"/>
  <c r="B616" i="9"/>
  <c r="H619" i="9"/>
  <c r="M619" i="9"/>
  <c r="M617" i="6"/>
  <c r="A619" i="6"/>
  <c r="H617" i="6"/>
  <c r="M618" i="3"/>
  <c r="R615" i="3"/>
  <c r="H616" i="3"/>
  <c r="B615" i="3"/>
  <c r="C615" i="3" s="1"/>
  <c r="F616" i="3" s="1"/>
  <c r="A616" i="3"/>
  <c r="R616" i="6" l="1"/>
  <c r="B617" i="6"/>
  <c r="C616" i="6"/>
  <c r="F617" i="6" s="1"/>
  <c r="G617" i="6" s="1"/>
  <c r="R615" i="9"/>
  <c r="F616" i="9"/>
  <c r="R616" i="9" s="1"/>
  <c r="C616" i="9"/>
  <c r="B617" i="9"/>
  <c r="A618" i="9"/>
  <c r="H620" i="9"/>
  <c r="M620" i="9"/>
  <c r="A620" i="6"/>
  <c r="M618" i="6"/>
  <c r="H618" i="6"/>
  <c r="M619" i="3"/>
  <c r="B616" i="3"/>
  <c r="C616" i="3" s="1"/>
  <c r="F617" i="3" s="1"/>
  <c r="R616" i="3"/>
  <c r="H617" i="3"/>
  <c r="A617" i="3"/>
  <c r="R617" i="6" l="1"/>
  <c r="B618" i="6"/>
  <c r="C617" i="6"/>
  <c r="F618" i="6" s="1"/>
  <c r="R618" i="6" s="1"/>
  <c r="G616" i="9"/>
  <c r="F617" i="9"/>
  <c r="R617" i="9" s="1"/>
  <c r="C617" i="9"/>
  <c r="B618" i="9"/>
  <c r="A619" i="9"/>
  <c r="M621" i="9"/>
  <c r="H621" i="9"/>
  <c r="A621" i="6"/>
  <c r="H619" i="6"/>
  <c r="M619" i="6"/>
  <c r="M620" i="3"/>
  <c r="R617" i="3"/>
  <c r="H618" i="3"/>
  <c r="B617" i="3"/>
  <c r="C617" i="3" s="1"/>
  <c r="F618" i="3" s="1"/>
  <c r="A618" i="3"/>
  <c r="G618" i="6" l="1"/>
  <c r="B619" i="6"/>
  <c r="C618" i="6"/>
  <c r="F619" i="6" s="1"/>
  <c r="R619" i="6" s="1"/>
  <c r="G617" i="9"/>
  <c r="F618" i="9"/>
  <c r="G618" i="9" s="1"/>
  <c r="C618" i="9"/>
  <c r="B619" i="9"/>
  <c r="A620" i="9"/>
  <c r="H622" i="9"/>
  <c r="M622" i="9"/>
  <c r="H620" i="6"/>
  <c r="M620" i="6"/>
  <c r="A622" i="6"/>
  <c r="M621" i="3"/>
  <c r="H619" i="3"/>
  <c r="R618" i="3"/>
  <c r="B618" i="3"/>
  <c r="C618" i="3" s="1"/>
  <c r="F619" i="3" s="1"/>
  <c r="A619" i="3"/>
  <c r="G619" i="6" l="1"/>
  <c r="B620" i="6"/>
  <c r="C619" i="6"/>
  <c r="F620" i="6" s="1"/>
  <c r="R620" i="6" s="1"/>
  <c r="R618" i="9"/>
  <c r="F619" i="9"/>
  <c r="R619" i="9" s="1"/>
  <c r="C619" i="9"/>
  <c r="A621" i="9"/>
  <c r="B620" i="9"/>
  <c r="M623" i="9"/>
  <c r="H623" i="9"/>
  <c r="M621" i="6"/>
  <c r="A623" i="6"/>
  <c r="H621" i="6"/>
  <c r="M622" i="3"/>
  <c r="R619" i="3"/>
  <c r="B619" i="3"/>
  <c r="C619" i="3" s="1"/>
  <c r="F620" i="3" s="1"/>
  <c r="H620" i="3"/>
  <c r="A620" i="3"/>
  <c r="G620" i="6" l="1"/>
  <c r="B621" i="6"/>
  <c r="C620" i="6"/>
  <c r="F621" i="6" s="1"/>
  <c r="R621" i="6" s="1"/>
  <c r="G619" i="9"/>
  <c r="F620" i="9"/>
  <c r="G620" i="9" s="1"/>
  <c r="C620" i="9"/>
  <c r="B621" i="9"/>
  <c r="A622" i="9"/>
  <c r="H624" i="9"/>
  <c r="M624" i="9"/>
  <c r="A624" i="6"/>
  <c r="H622" i="6"/>
  <c r="M622" i="6"/>
  <c r="M623" i="3"/>
  <c r="H621" i="3"/>
  <c r="R620" i="3"/>
  <c r="B620" i="3"/>
  <c r="C620" i="3" s="1"/>
  <c r="F621" i="3" s="1"/>
  <c r="A621" i="3"/>
  <c r="G621" i="6" l="1"/>
  <c r="B622" i="6"/>
  <c r="C621" i="6"/>
  <c r="F622" i="6" s="1"/>
  <c r="R622" i="6" s="1"/>
  <c r="R620" i="9"/>
  <c r="F621" i="9"/>
  <c r="R621" i="9" s="1"/>
  <c r="C621" i="9"/>
  <c r="A623" i="9"/>
  <c r="B622" i="9"/>
  <c r="M625" i="9"/>
  <c r="H625" i="9"/>
  <c r="M623" i="6"/>
  <c r="H623" i="6"/>
  <c r="A625" i="6"/>
  <c r="M624" i="3"/>
  <c r="B621" i="3"/>
  <c r="C621" i="3" s="1"/>
  <c r="F622" i="3" s="1"/>
  <c r="R621" i="3"/>
  <c r="H622" i="3"/>
  <c r="A622" i="3"/>
  <c r="G622" i="6" l="1"/>
  <c r="B623" i="6"/>
  <c r="C622" i="6"/>
  <c r="F623" i="6" s="1"/>
  <c r="G623" i="6" s="1"/>
  <c r="G621" i="9"/>
  <c r="F622" i="9"/>
  <c r="R622" i="9" s="1"/>
  <c r="C622" i="9"/>
  <c r="A624" i="9"/>
  <c r="B623" i="9"/>
  <c r="M626" i="9"/>
  <c r="H626" i="9"/>
  <c r="H624" i="6"/>
  <c r="A626" i="6"/>
  <c r="M624" i="6"/>
  <c r="M625" i="3"/>
  <c r="B622" i="3"/>
  <c r="C622" i="3" s="1"/>
  <c r="F623" i="3" s="1"/>
  <c r="H623" i="3"/>
  <c r="R622" i="3"/>
  <c r="A623" i="3"/>
  <c r="R623" i="6" l="1"/>
  <c r="B624" i="6"/>
  <c r="C623" i="6"/>
  <c r="F624" i="6" s="1"/>
  <c r="R624" i="6" s="1"/>
  <c r="G622" i="9"/>
  <c r="F623" i="9"/>
  <c r="G623" i="9" s="1"/>
  <c r="C623" i="9"/>
  <c r="A625" i="9"/>
  <c r="B624" i="9"/>
  <c r="H627" i="9"/>
  <c r="M627" i="9"/>
  <c r="M625" i="6"/>
  <c r="H625" i="6"/>
  <c r="A627" i="6"/>
  <c r="M626" i="3"/>
  <c r="H624" i="3"/>
  <c r="B623" i="3"/>
  <c r="C623" i="3" s="1"/>
  <c r="F624" i="3" s="1"/>
  <c r="R623" i="3"/>
  <c r="A624" i="3"/>
  <c r="G624" i="6" l="1"/>
  <c r="B625" i="6"/>
  <c r="C624" i="6"/>
  <c r="F625" i="6" s="1"/>
  <c r="G625" i="6" s="1"/>
  <c r="R623" i="9"/>
  <c r="F624" i="9"/>
  <c r="G624" i="9" s="1"/>
  <c r="C624" i="9"/>
  <c r="A626" i="9"/>
  <c r="B625" i="9"/>
  <c r="M628" i="9"/>
  <c r="H628" i="9"/>
  <c r="H626" i="6"/>
  <c r="M626" i="6"/>
  <c r="A628" i="6"/>
  <c r="M627" i="3"/>
  <c r="R624" i="3"/>
  <c r="B624" i="3"/>
  <c r="C624" i="3" s="1"/>
  <c r="F625" i="3" s="1"/>
  <c r="H625" i="3"/>
  <c r="A625" i="3"/>
  <c r="R625" i="6" l="1"/>
  <c r="B626" i="6"/>
  <c r="C625" i="6"/>
  <c r="F626" i="6" s="1"/>
  <c r="R626" i="6" s="1"/>
  <c r="R624" i="9"/>
  <c r="F625" i="9"/>
  <c r="G625" i="9" s="1"/>
  <c r="C625" i="9"/>
  <c r="B626" i="9"/>
  <c r="A627" i="9"/>
  <c r="H629" i="9"/>
  <c r="M629" i="9"/>
  <c r="H627" i="6"/>
  <c r="A629" i="6"/>
  <c r="M627" i="6"/>
  <c r="M628" i="3"/>
  <c r="H626" i="3"/>
  <c r="R625" i="3"/>
  <c r="B625" i="3"/>
  <c r="C625" i="3" s="1"/>
  <c r="F626" i="3" s="1"/>
  <c r="A626" i="3"/>
  <c r="G626" i="6" l="1"/>
  <c r="B627" i="6"/>
  <c r="C626" i="6"/>
  <c r="F627" i="6" s="1"/>
  <c r="R627" i="6" s="1"/>
  <c r="R625" i="9"/>
  <c r="F626" i="9"/>
  <c r="R626" i="9" s="1"/>
  <c r="C626" i="9"/>
  <c r="A628" i="9"/>
  <c r="B627" i="9"/>
  <c r="H630" i="9"/>
  <c r="M630" i="9"/>
  <c r="M628" i="6"/>
  <c r="A630" i="6"/>
  <c r="H628" i="6"/>
  <c r="M629" i="3"/>
  <c r="B626" i="3"/>
  <c r="C626" i="3" s="1"/>
  <c r="F627" i="3" s="1"/>
  <c r="R626" i="3"/>
  <c r="H627" i="3"/>
  <c r="A627" i="3"/>
  <c r="G627" i="6" l="1"/>
  <c r="B628" i="6"/>
  <c r="C627" i="6"/>
  <c r="F628" i="6" s="1"/>
  <c r="G628" i="6" s="1"/>
  <c r="G626" i="9"/>
  <c r="F627" i="9"/>
  <c r="R627" i="9" s="1"/>
  <c r="C627" i="9"/>
  <c r="A629" i="9"/>
  <c r="B628" i="9"/>
  <c r="M631" i="9"/>
  <c r="H631" i="9"/>
  <c r="A631" i="6"/>
  <c r="H629" i="6"/>
  <c r="M629" i="6"/>
  <c r="M630" i="3"/>
  <c r="B627" i="3"/>
  <c r="C627" i="3" s="1"/>
  <c r="F628" i="3" s="1"/>
  <c r="H628" i="3"/>
  <c r="R627" i="3"/>
  <c r="A628" i="3"/>
  <c r="R628" i="6" l="1"/>
  <c r="B629" i="6"/>
  <c r="C628" i="6"/>
  <c r="F629" i="6" s="1"/>
  <c r="R629" i="6" s="1"/>
  <c r="G627" i="9"/>
  <c r="F628" i="9"/>
  <c r="G628" i="9" s="1"/>
  <c r="C628" i="9"/>
  <c r="A630" i="9"/>
  <c r="B629" i="9"/>
  <c r="H632" i="9"/>
  <c r="M632" i="9"/>
  <c r="M630" i="6"/>
  <c r="H630" i="6"/>
  <c r="A632" i="6"/>
  <c r="M631" i="3"/>
  <c r="H629" i="3"/>
  <c r="B628" i="3"/>
  <c r="C628" i="3" s="1"/>
  <c r="F629" i="3" s="1"/>
  <c r="R628" i="3"/>
  <c r="A629" i="3"/>
  <c r="G629" i="6" l="1"/>
  <c r="B630" i="6"/>
  <c r="C629" i="6"/>
  <c r="F630" i="6" s="1"/>
  <c r="R630" i="6" s="1"/>
  <c r="R628" i="9"/>
  <c r="F629" i="9"/>
  <c r="R629" i="9" s="1"/>
  <c r="C629" i="9"/>
  <c r="B630" i="9"/>
  <c r="A631" i="9"/>
  <c r="M633" i="9"/>
  <c r="H633" i="9"/>
  <c r="A633" i="6"/>
  <c r="M631" i="6"/>
  <c r="H631" i="6"/>
  <c r="M632" i="3"/>
  <c r="R629" i="3"/>
  <c r="B629" i="3"/>
  <c r="C629" i="3" s="1"/>
  <c r="F630" i="3" s="1"/>
  <c r="H630" i="3"/>
  <c r="A630" i="3"/>
  <c r="G630" i="6" l="1"/>
  <c r="B631" i="6"/>
  <c r="C630" i="6"/>
  <c r="F631" i="6" s="1"/>
  <c r="R631" i="6" s="1"/>
  <c r="G629" i="9"/>
  <c r="F630" i="9"/>
  <c r="G630" i="9" s="1"/>
  <c r="C630" i="9"/>
  <c r="A632" i="9"/>
  <c r="B631" i="9"/>
  <c r="M634" i="9"/>
  <c r="H634" i="9"/>
  <c r="H632" i="6"/>
  <c r="M632" i="6"/>
  <c r="A634" i="6"/>
  <c r="M633" i="3"/>
  <c r="H631" i="3"/>
  <c r="R630" i="3"/>
  <c r="B630" i="3"/>
  <c r="C630" i="3" s="1"/>
  <c r="F631" i="3" s="1"/>
  <c r="A631" i="3"/>
  <c r="G631" i="6" l="1"/>
  <c r="B632" i="6"/>
  <c r="C631" i="6"/>
  <c r="F632" i="6" s="1"/>
  <c r="R632" i="6" s="1"/>
  <c r="R630" i="9"/>
  <c r="F631" i="9"/>
  <c r="G631" i="9" s="1"/>
  <c r="C631" i="9"/>
  <c r="B632" i="9"/>
  <c r="A633" i="9"/>
  <c r="M635" i="9"/>
  <c r="H635" i="9"/>
  <c r="H633" i="6"/>
  <c r="A635" i="6"/>
  <c r="M633" i="6"/>
  <c r="M634" i="3"/>
  <c r="B631" i="3"/>
  <c r="C631" i="3" s="1"/>
  <c r="F632" i="3" s="1"/>
  <c r="R631" i="3"/>
  <c r="H632" i="3"/>
  <c r="A632" i="3"/>
  <c r="G632" i="6" l="1"/>
  <c r="B633" i="6"/>
  <c r="C632" i="6"/>
  <c r="F633" i="6" s="1"/>
  <c r="R631" i="9"/>
  <c r="F632" i="9"/>
  <c r="R632" i="9" s="1"/>
  <c r="C632" i="9"/>
  <c r="A634" i="9"/>
  <c r="B633" i="9"/>
  <c r="H636" i="9"/>
  <c r="M636" i="9"/>
  <c r="M634" i="6"/>
  <c r="A636" i="6"/>
  <c r="H634" i="6"/>
  <c r="M635" i="3"/>
  <c r="B632" i="3"/>
  <c r="C632" i="3" s="1"/>
  <c r="F633" i="3" s="1"/>
  <c r="H633" i="3"/>
  <c r="R632" i="3"/>
  <c r="A633" i="3"/>
  <c r="R633" i="6" l="1"/>
  <c r="G633" i="6"/>
  <c r="B634" i="6"/>
  <c r="C633" i="6"/>
  <c r="F634" i="6" s="1"/>
  <c r="G632" i="9"/>
  <c r="F633" i="9"/>
  <c r="G633" i="9" s="1"/>
  <c r="C633" i="9"/>
  <c r="B634" i="9"/>
  <c r="A635" i="9"/>
  <c r="M637" i="9"/>
  <c r="H637" i="9"/>
  <c r="A637" i="6"/>
  <c r="M635" i="6"/>
  <c r="H635" i="6"/>
  <c r="M636" i="3"/>
  <c r="H634" i="3"/>
  <c r="B633" i="3"/>
  <c r="C633" i="3" s="1"/>
  <c r="F634" i="3" s="1"/>
  <c r="R633" i="3"/>
  <c r="A634" i="3"/>
  <c r="R634" i="6" l="1"/>
  <c r="G634" i="6"/>
  <c r="B635" i="6"/>
  <c r="C634" i="6"/>
  <c r="F635" i="6" s="1"/>
  <c r="R633" i="9"/>
  <c r="F634" i="9"/>
  <c r="R634" i="9" s="1"/>
  <c r="C634" i="9"/>
  <c r="A636" i="9"/>
  <c r="B635" i="9"/>
  <c r="M638" i="9"/>
  <c r="H638" i="9"/>
  <c r="M636" i="6"/>
  <c r="A638" i="6"/>
  <c r="H636" i="6"/>
  <c r="M637" i="3"/>
  <c r="R634" i="3"/>
  <c r="B634" i="3"/>
  <c r="C634" i="3" s="1"/>
  <c r="F635" i="3" s="1"/>
  <c r="H635" i="3"/>
  <c r="A635" i="3"/>
  <c r="G635" i="6" l="1"/>
  <c r="R635" i="6"/>
  <c r="B636" i="6"/>
  <c r="C635" i="6"/>
  <c r="F636" i="6" s="1"/>
  <c r="G634" i="9"/>
  <c r="F635" i="9"/>
  <c r="R635" i="9" s="1"/>
  <c r="C635" i="9"/>
  <c r="A637" i="9"/>
  <c r="B636" i="9"/>
  <c r="H639" i="9"/>
  <c r="M639" i="9"/>
  <c r="A639" i="6"/>
  <c r="M637" i="6"/>
  <c r="H637" i="6"/>
  <c r="M638" i="3"/>
  <c r="H636" i="3"/>
  <c r="R635" i="3"/>
  <c r="B635" i="3"/>
  <c r="C635" i="3" s="1"/>
  <c r="F636" i="3" s="1"/>
  <c r="A636" i="3"/>
  <c r="G636" i="6" l="1"/>
  <c r="R636" i="6"/>
  <c r="B637" i="6"/>
  <c r="C636" i="6"/>
  <c r="F637" i="6" s="1"/>
  <c r="G635" i="9"/>
  <c r="F636" i="9"/>
  <c r="G636" i="9" s="1"/>
  <c r="C636" i="9"/>
  <c r="A638" i="9"/>
  <c r="B637" i="9"/>
  <c r="M640" i="9"/>
  <c r="H640" i="9"/>
  <c r="H638" i="6"/>
  <c r="M638" i="6"/>
  <c r="A640" i="6"/>
  <c r="M639" i="3"/>
  <c r="B636" i="3"/>
  <c r="C636" i="3" s="1"/>
  <c r="F637" i="3" s="1"/>
  <c r="R636" i="3"/>
  <c r="H637" i="3"/>
  <c r="A637" i="3"/>
  <c r="R637" i="6" l="1"/>
  <c r="G637" i="6"/>
  <c r="B638" i="6"/>
  <c r="C637" i="6"/>
  <c r="F638" i="6" s="1"/>
  <c r="R636" i="9"/>
  <c r="F637" i="9"/>
  <c r="R637" i="9" s="1"/>
  <c r="C637" i="9"/>
  <c r="B638" i="9"/>
  <c r="A639" i="9"/>
  <c r="H641" i="9"/>
  <c r="M641" i="9"/>
  <c r="A641" i="6"/>
  <c r="M639" i="6"/>
  <c r="H639" i="6"/>
  <c r="M640" i="3"/>
  <c r="B637" i="3"/>
  <c r="C637" i="3" s="1"/>
  <c r="F638" i="3" s="1"/>
  <c r="H638" i="3"/>
  <c r="R637" i="3"/>
  <c r="A638" i="3"/>
  <c r="R638" i="6" l="1"/>
  <c r="G638" i="6"/>
  <c r="B639" i="6"/>
  <c r="C638" i="6"/>
  <c r="F639" i="6" s="1"/>
  <c r="G639" i="6" s="1"/>
  <c r="G637" i="9"/>
  <c r="F638" i="9"/>
  <c r="R638" i="9" s="1"/>
  <c r="C638" i="9"/>
  <c r="A640" i="9"/>
  <c r="B639" i="9"/>
  <c r="M642" i="9"/>
  <c r="H642" i="9"/>
  <c r="H640" i="6"/>
  <c r="M640" i="6"/>
  <c r="A642" i="6"/>
  <c r="M641" i="3"/>
  <c r="H639" i="3"/>
  <c r="B638" i="3"/>
  <c r="C638" i="3" s="1"/>
  <c r="F639" i="3" s="1"/>
  <c r="R638" i="3"/>
  <c r="A639" i="3"/>
  <c r="R639" i="6" l="1"/>
  <c r="B640" i="6"/>
  <c r="C639" i="6"/>
  <c r="F640" i="6" s="1"/>
  <c r="G638" i="9"/>
  <c r="F639" i="9"/>
  <c r="R639" i="9" s="1"/>
  <c r="C639" i="9"/>
  <c r="B640" i="9"/>
  <c r="A641" i="9"/>
  <c r="M643" i="9"/>
  <c r="H643" i="9"/>
  <c r="A643" i="6"/>
  <c r="M641" i="6"/>
  <c r="H641" i="6"/>
  <c r="M642" i="3"/>
  <c r="R639" i="3"/>
  <c r="B639" i="3"/>
  <c r="C639" i="3" s="1"/>
  <c r="F640" i="3" s="1"/>
  <c r="H640" i="3"/>
  <c r="A640" i="3"/>
  <c r="G640" i="6" l="1"/>
  <c r="R640" i="6"/>
  <c r="B641" i="6"/>
  <c r="C640" i="6"/>
  <c r="F641" i="6" s="1"/>
  <c r="R641" i="6" s="1"/>
  <c r="G639" i="9"/>
  <c r="F640" i="9"/>
  <c r="G640" i="9" s="1"/>
  <c r="C640" i="9"/>
  <c r="B641" i="9"/>
  <c r="A642" i="9"/>
  <c r="H644" i="9"/>
  <c r="M644" i="9"/>
  <c r="H642" i="6"/>
  <c r="M642" i="6"/>
  <c r="A644" i="6"/>
  <c r="M643" i="3"/>
  <c r="H641" i="3"/>
  <c r="R640" i="3"/>
  <c r="B640" i="3"/>
  <c r="C640" i="3" s="1"/>
  <c r="F641" i="3" s="1"/>
  <c r="A641" i="3"/>
  <c r="G641" i="6" l="1"/>
  <c r="B642" i="6"/>
  <c r="C641" i="6"/>
  <c r="F642" i="6" s="1"/>
  <c r="G642" i="6" s="1"/>
  <c r="R640" i="9"/>
  <c r="F641" i="9"/>
  <c r="R641" i="9" s="1"/>
  <c r="C641" i="9"/>
  <c r="B642" i="9"/>
  <c r="A643" i="9"/>
  <c r="H645" i="9"/>
  <c r="M645" i="9"/>
  <c r="A645" i="6"/>
  <c r="M643" i="6"/>
  <c r="H643" i="6"/>
  <c r="M644" i="3"/>
  <c r="B641" i="3"/>
  <c r="C641" i="3" s="1"/>
  <c r="F642" i="3" s="1"/>
  <c r="R642" i="3" s="1"/>
  <c r="R641" i="3"/>
  <c r="H642" i="3"/>
  <c r="A642" i="3"/>
  <c r="R642" i="6" l="1"/>
  <c r="B643" i="6"/>
  <c r="C642" i="6"/>
  <c r="F643" i="6" s="1"/>
  <c r="G641" i="9"/>
  <c r="F642" i="9"/>
  <c r="R642" i="9" s="1"/>
  <c r="C642" i="9"/>
  <c r="A644" i="9"/>
  <c r="B643" i="9"/>
  <c r="H646" i="9"/>
  <c r="M646" i="9"/>
  <c r="H644" i="6"/>
  <c r="M644" i="6"/>
  <c r="A646" i="6"/>
  <c r="M645" i="3"/>
  <c r="H643" i="3"/>
  <c r="B642" i="3"/>
  <c r="C642" i="3" s="1"/>
  <c r="F643" i="3" s="1"/>
  <c r="A643" i="3"/>
  <c r="G643" i="6" l="1"/>
  <c r="R643" i="6"/>
  <c r="B644" i="6"/>
  <c r="C643" i="6"/>
  <c r="F644" i="6" s="1"/>
  <c r="G642" i="9"/>
  <c r="F643" i="9"/>
  <c r="R643" i="9" s="1"/>
  <c r="C643" i="9"/>
  <c r="B644" i="9"/>
  <c r="A645" i="9"/>
  <c r="H647" i="9"/>
  <c r="M647" i="9"/>
  <c r="H645" i="6"/>
  <c r="A647" i="6"/>
  <c r="M645" i="6"/>
  <c r="M646" i="3"/>
  <c r="B643" i="3"/>
  <c r="C643" i="3" s="1"/>
  <c r="F644" i="3" s="1"/>
  <c r="R643" i="3"/>
  <c r="H644" i="3"/>
  <c r="A644" i="3"/>
  <c r="B645" i="6" l="1"/>
  <c r="C644" i="6"/>
  <c r="F645" i="6" s="1"/>
  <c r="G644" i="6"/>
  <c r="R644" i="6"/>
  <c r="G643" i="9"/>
  <c r="F644" i="9"/>
  <c r="R644" i="9" s="1"/>
  <c r="C644" i="9"/>
  <c r="B645" i="9"/>
  <c r="A646" i="9"/>
  <c r="H648" i="9"/>
  <c r="M648" i="9"/>
  <c r="M646" i="6"/>
  <c r="H646" i="6"/>
  <c r="A648" i="6"/>
  <c r="M647" i="3"/>
  <c r="B644" i="3"/>
  <c r="C644" i="3" s="1"/>
  <c r="F645" i="3" s="1"/>
  <c r="H645" i="3"/>
  <c r="R644" i="3"/>
  <c r="A645" i="3"/>
  <c r="R645" i="6" l="1"/>
  <c r="G645" i="6"/>
  <c r="B646" i="6"/>
  <c r="C645" i="6"/>
  <c r="F646" i="6" s="1"/>
  <c r="G644" i="9"/>
  <c r="F645" i="9"/>
  <c r="R645" i="9" s="1"/>
  <c r="C645" i="9"/>
  <c r="A647" i="9"/>
  <c r="B646" i="9"/>
  <c r="M649" i="9"/>
  <c r="H649" i="9"/>
  <c r="A649" i="6"/>
  <c r="H647" i="6"/>
  <c r="M647" i="6"/>
  <c r="M648" i="3"/>
  <c r="H646" i="3"/>
  <c r="B645" i="3"/>
  <c r="C645" i="3" s="1"/>
  <c r="F646" i="3" s="1"/>
  <c r="R645" i="3"/>
  <c r="A646" i="3"/>
  <c r="R646" i="6" l="1"/>
  <c r="G646" i="6"/>
  <c r="B647" i="6"/>
  <c r="C646" i="6"/>
  <c r="F647" i="6" s="1"/>
  <c r="G645" i="9"/>
  <c r="F646" i="9"/>
  <c r="G646" i="9" s="1"/>
  <c r="C646" i="9"/>
  <c r="A648" i="9"/>
  <c r="B647" i="9"/>
  <c r="H650" i="9"/>
  <c r="M650" i="9"/>
  <c r="M648" i="6"/>
  <c r="H648" i="6"/>
  <c r="A650" i="6"/>
  <c r="M649" i="3"/>
  <c r="R646" i="3"/>
  <c r="B646" i="3"/>
  <c r="C646" i="3" s="1"/>
  <c r="F647" i="3" s="1"/>
  <c r="H647" i="3"/>
  <c r="A647" i="3"/>
  <c r="R647" i="6" l="1"/>
  <c r="G647" i="6"/>
  <c r="B648" i="6"/>
  <c r="C647" i="6"/>
  <c r="F648" i="6" s="1"/>
  <c r="R646" i="9"/>
  <c r="F647" i="9"/>
  <c r="R647" i="9" s="1"/>
  <c r="C647" i="9"/>
  <c r="A649" i="9"/>
  <c r="B648" i="9"/>
  <c r="M651" i="9"/>
  <c r="H651" i="9"/>
  <c r="M649" i="6"/>
  <c r="A651" i="6"/>
  <c r="H649" i="6"/>
  <c r="M650" i="3"/>
  <c r="H648" i="3"/>
  <c r="R647" i="3"/>
  <c r="B647" i="3"/>
  <c r="C647" i="3" s="1"/>
  <c r="F648" i="3" s="1"/>
  <c r="A648" i="3"/>
  <c r="R648" i="6" l="1"/>
  <c r="G648" i="6"/>
  <c r="B649" i="6"/>
  <c r="C648" i="6"/>
  <c r="F649" i="6" s="1"/>
  <c r="G647" i="9"/>
  <c r="F648" i="9"/>
  <c r="R648" i="9" s="1"/>
  <c r="C648" i="9"/>
  <c r="A650" i="9"/>
  <c r="B649" i="9"/>
  <c r="M652" i="9"/>
  <c r="H652" i="9"/>
  <c r="H650" i="6"/>
  <c r="A652" i="6"/>
  <c r="M650" i="6"/>
  <c r="M651" i="3"/>
  <c r="B648" i="3"/>
  <c r="C648" i="3" s="1"/>
  <c r="F649" i="3" s="1"/>
  <c r="R648" i="3"/>
  <c r="H649" i="3"/>
  <c r="A649" i="3"/>
  <c r="G649" i="6" l="1"/>
  <c r="R649" i="6"/>
  <c r="B650" i="6"/>
  <c r="C649" i="6"/>
  <c r="F650" i="6" s="1"/>
  <c r="G648" i="9"/>
  <c r="F649" i="9"/>
  <c r="R649" i="9" s="1"/>
  <c r="C649" i="9"/>
  <c r="A651" i="9"/>
  <c r="B650" i="9"/>
  <c r="M653" i="9"/>
  <c r="H653" i="9"/>
  <c r="M651" i="6"/>
  <c r="A653" i="6"/>
  <c r="H651" i="6"/>
  <c r="M652" i="3"/>
  <c r="B649" i="3"/>
  <c r="C649" i="3" s="1"/>
  <c r="F650" i="3" s="1"/>
  <c r="H650" i="3"/>
  <c r="R649" i="3"/>
  <c r="A650" i="3"/>
  <c r="G650" i="6" l="1"/>
  <c r="R650" i="6"/>
  <c r="B651" i="6"/>
  <c r="C650" i="6"/>
  <c r="F651" i="6" s="1"/>
  <c r="G649" i="9"/>
  <c r="F650" i="9"/>
  <c r="R650" i="9" s="1"/>
  <c r="C650" i="9"/>
  <c r="A652" i="9"/>
  <c r="B651" i="9"/>
  <c r="H654" i="9"/>
  <c r="M654" i="9"/>
  <c r="H652" i="6"/>
  <c r="A654" i="6"/>
  <c r="M652" i="6"/>
  <c r="M653" i="3"/>
  <c r="H651" i="3"/>
  <c r="B650" i="3"/>
  <c r="C650" i="3" s="1"/>
  <c r="F651" i="3" s="1"/>
  <c r="R650" i="3"/>
  <c r="A651" i="3"/>
  <c r="R651" i="6" l="1"/>
  <c r="G651" i="6"/>
  <c r="B652" i="6"/>
  <c r="C651" i="6"/>
  <c r="F652" i="6" s="1"/>
  <c r="G650" i="9"/>
  <c r="F651" i="9"/>
  <c r="G651" i="9" s="1"/>
  <c r="C651" i="9"/>
  <c r="B652" i="9"/>
  <c r="A653" i="9"/>
  <c r="H655" i="9"/>
  <c r="M655" i="9"/>
  <c r="A655" i="6"/>
  <c r="H653" i="6"/>
  <c r="M653" i="6"/>
  <c r="M654" i="3"/>
  <c r="R651" i="3"/>
  <c r="B651" i="3"/>
  <c r="C651" i="3" s="1"/>
  <c r="F652" i="3" s="1"/>
  <c r="H652" i="3"/>
  <c r="A652" i="3"/>
  <c r="G652" i="6" l="1"/>
  <c r="R652" i="6"/>
  <c r="B653" i="6"/>
  <c r="C652" i="6"/>
  <c r="F653" i="6" s="1"/>
  <c r="R651" i="9"/>
  <c r="F652" i="9"/>
  <c r="R652" i="9" s="1"/>
  <c r="C652" i="9"/>
  <c r="A654" i="9"/>
  <c r="B653" i="9"/>
  <c r="H656" i="9"/>
  <c r="M656" i="9"/>
  <c r="M654" i="6"/>
  <c r="H654" i="6"/>
  <c r="A656" i="6"/>
  <c r="M655" i="3"/>
  <c r="H653" i="3"/>
  <c r="R652" i="3"/>
  <c r="B652" i="3"/>
  <c r="C652" i="3" s="1"/>
  <c r="F653" i="3" s="1"/>
  <c r="A653" i="3"/>
  <c r="R653" i="6" l="1"/>
  <c r="G653" i="6"/>
  <c r="B654" i="6"/>
  <c r="C653" i="6"/>
  <c r="F654" i="6" s="1"/>
  <c r="G652" i="9"/>
  <c r="F653" i="9"/>
  <c r="R653" i="9" s="1"/>
  <c r="C653" i="9"/>
  <c r="B654" i="9"/>
  <c r="A655" i="9"/>
  <c r="M657" i="9"/>
  <c r="H657" i="9"/>
  <c r="H655" i="6"/>
  <c r="M655" i="6"/>
  <c r="A657" i="6"/>
  <c r="M656" i="3"/>
  <c r="B653" i="3"/>
  <c r="C653" i="3" s="1"/>
  <c r="F654" i="3" s="1"/>
  <c r="R653" i="3"/>
  <c r="H654" i="3"/>
  <c r="A654" i="3"/>
  <c r="G654" i="6" l="1"/>
  <c r="R654" i="6"/>
  <c r="B655" i="6"/>
  <c r="C654" i="6"/>
  <c r="F655" i="6" s="1"/>
  <c r="G653" i="9"/>
  <c r="F654" i="9"/>
  <c r="R654" i="9" s="1"/>
  <c r="C654" i="9"/>
  <c r="A656" i="9"/>
  <c r="B655" i="9"/>
  <c r="H658" i="9"/>
  <c r="M658" i="9"/>
  <c r="H656" i="6"/>
  <c r="M656" i="6"/>
  <c r="A658" i="6"/>
  <c r="M657" i="3"/>
  <c r="B654" i="3"/>
  <c r="C654" i="3" s="1"/>
  <c r="F655" i="3" s="1"/>
  <c r="H655" i="3"/>
  <c r="R654" i="3"/>
  <c r="A655" i="3"/>
  <c r="G655" i="6" l="1"/>
  <c r="R655" i="6"/>
  <c r="B656" i="6"/>
  <c r="C655" i="6"/>
  <c r="F656" i="6" s="1"/>
  <c r="G654" i="9"/>
  <c r="F655" i="9"/>
  <c r="R655" i="9" s="1"/>
  <c r="C655" i="9"/>
  <c r="B656" i="9"/>
  <c r="A657" i="9"/>
  <c r="H659" i="9"/>
  <c r="M659" i="9"/>
  <c r="A659" i="6"/>
  <c r="M657" i="6"/>
  <c r="H657" i="6"/>
  <c r="M658" i="3"/>
  <c r="H656" i="3"/>
  <c r="B655" i="3"/>
  <c r="C655" i="3" s="1"/>
  <c r="F656" i="3" s="1"/>
  <c r="R655" i="3"/>
  <c r="A656" i="3"/>
  <c r="R656" i="6" l="1"/>
  <c r="G656" i="6"/>
  <c r="B657" i="6"/>
  <c r="C656" i="6"/>
  <c r="F657" i="6" s="1"/>
  <c r="G655" i="9"/>
  <c r="F656" i="9"/>
  <c r="R656" i="9" s="1"/>
  <c r="C656" i="9"/>
  <c r="A658" i="9"/>
  <c r="B657" i="9"/>
  <c r="M660" i="9"/>
  <c r="H660" i="9"/>
  <c r="M658" i="6"/>
  <c r="H658" i="6"/>
  <c r="A660" i="6"/>
  <c r="M659" i="3"/>
  <c r="R656" i="3"/>
  <c r="B656" i="3"/>
  <c r="C656" i="3" s="1"/>
  <c r="F657" i="3" s="1"/>
  <c r="H657" i="3"/>
  <c r="A657" i="3"/>
  <c r="R657" i="6" l="1"/>
  <c r="G657" i="6"/>
  <c r="B658" i="6"/>
  <c r="C657" i="6"/>
  <c r="F658" i="6" s="1"/>
  <c r="G656" i="9"/>
  <c r="F657" i="9"/>
  <c r="R657" i="9" s="1"/>
  <c r="C657" i="9"/>
  <c r="A659" i="9"/>
  <c r="B658" i="9"/>
  <c r="M661" i="9"/>
  <c r="H661" i="9"/>
  <c r="H659" i="6"/>
  <c r="A661" i="6"/>
  <c r="M659" i="6"/>
  <c r="M660" i="3"/>
  <c r="H658" i="3"/>
  <c r="R657" i="3"/>
  <c r="B657" i="3"/>
  <c r="C657" i="3" s="1"/>
  <c r="F658" i="3" s="1"/>
  <c r="A658" i="3"/>
  <c r="R658" i="6" l="1"/>
  <c r="B659" i="6"/>
  <c r="C658" i="6"/>
  <c r="F659" i="6" s="1"/>
  <c r="G658" i="6"/>
  <c r="G657" i="9"/>
  <c r="F658" i="9"/>
  <c r="R658" i="9" s="1"/>
  <c r="C658" i="9"/>
  <c r="A660" i="9"/>
  <c r="B659" i="9"/>
  <c r="H662" i="9"/>
  <c r="M662" i="9"/>
  <c r="M660" i="6"/>
  <c r="A662" i="6"/>
  <c r="H660" i="6"/>
  <c r="M661" i="3"/>
  <c r="B658" i="3"/>
  <c r="C658" i="3" s="1"/>
  <c r="F659" i="3" s="1"/>
  <c r="R658" i="3"/>
  <c r="H659" i="3"/>
  <c r="A659" i="3"/>
  <c r="R659" i="6" l="1"/>
  <c r="G659" i="6"/>
  <c r="B660" i="6"/>
  <c r="C659" i="6"/>
  <c r="F660" i="6" s="1"/>
  <c r="G658" i="9"/>
  <c r="F659" i="9"/>
  <c r="G659" i="9" s="1"/>
  <c r="C659" i="9"/>
  <c r="B660" i="9"/>
  <c r="A661" i="9"/>
  <c r="M663" i="9"/>
  <c r="H663" i="9"/>
  <c r="A663" i="6"/>
  <c r="M661" i="6"/>
  <c r="H661" i="6"/>
  <c r="M662" i="3"/>
  <c r="B659" i="3"/>
  <c r="C659" i="3" s="1"/>
  <c r="F660" i="3" s="1"/>
  <c r="H660" i="3"/>
  <c r="R659" i="3"/>
  <c r="A660" i="3"/>
  <c r="R660" i="6" l="1"/>
  <c r="G660" i="6"/>
  <c r="B661" i="6"/>
  <c r="C660" i="6"/>
  <c r="F661" i="6" s="1"/>
  <c r="R659" i="9"/>
  <c r="F660" i="9"/>
  <c r="G660" i="9" s="1"/>
  <c r="C660" i="9"/>
  <c r="B661" i="9"/>
  <c r="A662" i="9"/>
  <c r="H664" i="9"/>
  <c r="M664" i="9"/>
  <c r="M662" i="6"/>
  <c r="H662" i="6"/>
  <c r="A664" i="6"/>
  <c r="M663" i="3"/>
  <c r="H661" i="3"/>
  <c r="B660" i="3"/>
  <c r="C660" i="3" s="1"/>
  <c r="F661" i="3" s="1"/>
  <c r="R660" i="3"/>
  <c r="A661" i="3"/>
  <c r="G661" i="6" l="1"/>
  <c r="R661" i="6"/>
  <c r="B662" i="6"/>
  <c r="C661" i="6"/>
  <c r="F662" i="6" s="1"/>
  <c r="R660" i="9"/>
  <c r="F661" i="9"/>
  <c r="G661" i="9" s="1"/>
  <c r="C661" i="9"/>
  <c r="A663" i="9"/>
  <c r="B662" i="9"/>
  <c r="H665" i="9"/>
  <c r="M665" i="9"/>
  <c r="A665" i="6"/>
  <c r="H663" i="6"/>
  <c r="M663" i="6"/>
  <c r="M664" i="3"/>
  <c r="R661" i="3"/>
  <c r="B661" i="3"/>
  <c r="C661" i="3" s="1"/>
  <c r="F662" i="3" s="1"/>
  <c r="H662" i="3"/>
  <c r="A662" i="3"/>
  <c r="G662" i="6" l="1"/>
  <c r="R662" i="6"/>
  <c r="B663" i="6"/>
  <c r="C662" i="6"/>
  <c r="F663" i="6" s="1"/>
  <c r="R661" i="9"/>
  <c r="F662" i="9"/>
  <c r="R662" i="9" s="1"/>
  <c r="C662" i="9"/>
  <c r="B663" i="9"/>
  <c r="A664" i="9"/>
  <c r="M666" i="9"/>
  <c r="H666" i="9"/>
  <c r="H664" i="6"/>
  <c r="A666" i="6"/>
  <c r="M664" i="6"/>
  <c r="M665" i="3"/>
  <c r="H663" i="3"/>
  <c r="R662" i="3"/>
  <c r="B662" i="3"/>
  <c r="C662" i="3" s="1"/>
  <c r="F663" i="3" s="1"/>
  <c r="A663" i="3"/>
  <c r="G663" i="6" l="1"/>
  <c r="R663" i="6"/>
  <c r="B664" i="6"/>
  <c r="C663" i="6"/>
  <c r="F664" i="6" s="1"/>
  <c r="G662" i="9"/>
  <c r="F663" i="9"/>
  <c r="G663" i="9" s="1"/>
  <c r="C663" i="9"/>
  <c r="B664" i="9"/>
  <c r="A665" i="9"/>
  <c r="H667" i="9"/>
  <c r="M667" i="9"/>
  <c r="H665" i="6"/>
  <c r="A667" i="6"/>
  <c r="M665" i="6"/>
  <c r="M666" i="3"/>
  <c r="B663" i="3"/>
  <c r="C663" i="3" s="1"/>
  <c r="F664" i="3" s="1"/>
  <c r="R663" i="3"/>
  <c r="H664" i="3"/>
  <c r="A664" i="3"/>
  <c r="R664" i="6" l="1"/>
  <c r="G664" i="6"/>
  <c r="B665" i="6"/>
  <c r="C664" i="6"/>
  <c r="F665" i="6" s="1"/>
  <c r="R663" i="9"/>
  <c r="F664" i="9"/>
  <c r="G664" i="9" s="1"/>
  <c r="C664" i="9"/>
  <c r="A666" i="9"/>
  <c r="B665" i="9"/>
  <c r="M668" i="9"/>
  <c r="H668" i="9"/>
  <c r="M666" i="6"/>
  <c r="A668" i="6"/>
  <c r="H666" i="6"/>
  <c r="M667" i="3"/>
  <c r="B664" i="3"/>
  <c r="C664" i="3" s="1"/>
  <c r="F665" i="3" s="1"/>
  <c r="H665" i="3"/>
  <c r="R664" i="3"/>
  <c r="A665" i="3"/>
  <c r="G665" i="6" l="1"/>
  <c r="R665" i="6"/>
  <c r="B666" i="6"/>
  <c r="C665" i="6"/>
  <c r="F666" i="6" s="1"/>
  <c r="R664" i="9"/>
  <c r="F665" i="9"/>
  <c r="G665" i="9" s="1"/>
  <c r="C665" i="9"/>
  <c r="A667" i="9"/>
  <c r="B666" i="9"/>
  <c r="M669" i="9"/>
  <c r="H669" i="9"/>
  <c r="A669" i="6"/>
  <c r="H667" i="6"/>
  <c r="M667" i="6"/>
  <c r="M668" i="3"/>
  <c r="H666" i="3"/>
  <c r="B665" i="3"/>
  <c r="C665" i="3" s="1"/>
  <c r="F666" i="3" s="1"/>
  <c r="R665" i="3"/>
  <c r="A666" i="3"/>
  <c r="R666" i="6" l="1"/>
  <c r="G666" i="6"/>
  <c r="B667" i="6"/>
  <c r="C666" i="6"/>
  <c r="F667" i="6" s="1"/>
  <c r="R665" i="9"/>
  <c r="F666" i="9"/>
  <c r="R666" i="9" s="1"/>
  <c r="C666" i="9"/>
  <c r="A668" i="9"/>
  <c r="B667" i="9"/>
  <c r="H670" i="9"/>
  <c r="M670" i="9"/>
  <c r="M668" i="6"/>
  <c r="H668" i="6"/>
  <c r="A670" i="6"/>
  <c r="M669" i="3"/>
  <c r="R666" i="3"/>
  <c r="B666" i="3"/>
  <c r="C666" i="3" s="1"/>
  <c r="F667" i="3" s="1"/>
  <c r="H667" i="3"/>
  <c r="A667" i="3"/>
  <c r="R667" i="6" l="1"/>
  <c r="G667" i="6"/>
  <c r="B668" i="6"/>
  <c r="C667" i="6"/>
  <c r="F668" i="6" s="1"/>
  <c r="G666" i="9"/>
  <c r="F667" i="9"/>
  <c r="G667" i="9" s="1"/>
  <c r="C667" i="9"/>
  <c r="B668" i="9"/>
  <c r="A669" i="9"/>
  <c r="M671" i="9"/>
  <c r="H671" i="9"/>
  <c r="A671" i="6"/>
  <c r="H669" i="6"/>
  <c r="M669" i="6"/>
  <c r="M670" i="3"/>
  <c r="H668" i="3"/>
  <c r="R667" i="3"/>
  <c r="B667" i="3"/>
  <c r="C667" i="3" s="1"/>
  <c r="F668" i="3" s="1"/>
  <c r="A668" i="3"/>
  <c r="R668" i="6" l="1"/>
  <c r="G668" i="6"/>
  <c r="B669" i="6"/>
  <c r="C668" i="6"/>
  <c r="F669" i="6" s="1"/>
  <c r="R667" i="9"/>
  <c r="F668" i="9"/>
  <c r="R668" i="9" s="1"/>
  <c r="C668" i="9"/>
  <c r="B669" i="9"/>
  <c r="A670" i="9"/>
  <c r="H672" i="9"/>
  <c r="M672" i="9"/>
  <c r="H670" i="6"/>
  <c r="A672" i="6"/>
  <c r="M670" i="6"/>
  <c r="M671" i="3"/>
  <c r="B668" i="3"/>
  <c r="C668" i="3" s="1"/>
  <c r="F669" i="3" s="1"/>
  <c r="R668" i="3"/>
  <c r="H669" i="3"/>
  <c r="A669" i="3"/>
  <c r="R669" i="6" l="1"/>
  <c r="G669" i="6"/>
  <c r="B670" i="6"/>
  <c r="C669" i="6"/>
  <c r="F670" i="6" s="1"/>
  <c r="G668" i="9"/>
  <c r="F669" i="9"/>
  <c r="G669" i="9" s="1"/>
  <c r="C669" i="9"/>
  <c r="B670" i="9"/>
  <c r="A671" i="9"/>
  <c r="H673" i="9"/>
  <c r="M673" i="9"/>
  <c r="A673" i="6"/>
  <c r="H671" i="6"/>
  <c r="M671" i="6"/>
  <c r="M672" i="3"/>
  <c r="H670" i="3"/>
  <c r="B669" i="3"/>
  <c r="C669" i="3" s="1"/>
  <c r="F670" i="3" s="1"/>
  <c r="R669" i="3"/>
  <c r="A670" i="3"/>
  <c r="R670" i="6" l="1"/>
  <c r="G670" i="6"/>
  <c r="B671" i="6"/>
  <c r="C670" i="6"/>
  <c r="F671" i="6" s="1"/>
  <c r="R669" i="9"/>
  <c r="F670" i="9"/>
  <c r="G670" i="9" s="1"/>
  <c r="C670" i="9"/>
  <c r="A672" i="9"/>
  <c r="B671" i="9"/>
  <c r="H674" i="9"/>
  <c r="M674" i="9"/>
  <c r="M672" i="6"/>
  <c r="H672" i="6"/>
  <c r="A674" i="6"/>
  <c r="M673" i="3"/>
  <c r="R670" i="3"/>
  <c r="B670" i="3"/>
  <c r="C670" i="3" s="1"/>
  <c r="F671" i="3" s="1"/>
  <c r="H671" i="3"/>
  <c r="A671" i="3"/>
  <c r="R671" i="6" l="1"/>
  <c r="G671" i="6"/>
  <c r="B672" i="6"/>
  <c r="C671" i="6"/>
  <c r="F672" i="6" s="1"/>
  <c r="R670" i="9"/>
  <c r="F671" i="9"/>
  <c r="G671" i="9" s="1"/>
  <c r="C671" i="9"/>
  <c r="B672" i="9"/>
  <c r="A673" i="9"/>
  <c r="M675" i="9"/>
  <c r="H675" i="9"/>
  <c r="H673" i="6"/>
  <c r="A675" i="6"/>
  <c r="M673" i="6"/>
  <c r="M674" i="3"/>
  <c r="H672" i="3"/>
  <c r="R671" i="3"/>
  <c r="B671" i="3"/>
  <c r="C671" i="3" s="1"/>
  <c r="F672" i="3" s="1"/>
  <c r="A672" i="3"/>
  <c r="R672" i="6" l="1"/>
  <c r="G672" i="6"/>
  <c r="B673" i="6"/>
  <c r="C672" i="6"/>
  <c r="F673" i="6" s="1"/>
  <c r="R671" i="9"/>
  <c r="F672" i="9"/>
  <c r="C672" i="9"/>
  <c r="B673" i="9"/>
  <c r="A674" i="9"/>
  <c r="H676" i="9"/>
  <c r="M676" i="9"/>
  <c r="M674" i="6"/>
  <c r="A676" i="6"/>
  <c r="H674" i="6"/>
  <c r="M675" i="3"/>
  <c r="B672" i="3"/>
  <c r="C672" i="3" s="1"/>
  <c r="F673" i="3" s="1"/>
  <c r="R672" i="3"/>
  <c r="H673" i="3"/>
  <c r="A673" i="3"/>
  <c r="R673" i="6" l="1"/>
  <c r="G673" i="6"/>
  <c r="B674" i="6"/>
  <c r="C673" i="6"/>
  <c r="F674" i="6" s="1"/>
  <c r="F673" i="9"/>
  <c r="R673" i="9" s="1"/>
  <c r="G672" i="9"/>
  <c r="R672" i="9"/>
  <c r="C673" i="9"/>
  <c r="B674" i="9"/>
  <c r="A675" i="9"/>
  <c r="M677" i="9"/>
  <c r="H677" i="9"/>
  <c r="A677" i="6"/>
  <c r="H675" i="6"/>
  <c r="M675" i="6"/>
  <c r="M676" i="3"/>
  <c r="B673" i="3"/>
  <c r="C673" i="3" s="1"/>
  <c r="F674" i="3" s="1"/>
  <c r="H674" i="3"/>
  <c r="R673" i="3"/>
  <c r="A674" i="3"/>
  <c r="R674" i="6" l="1"/>
  <c r="G674" i="6"/>
  <c r="B675" i="6"/>
  <c r="C674" i="6"/>
  <c r="F675" i="6" s="1"/>
  <c r="F674" i="9"/>
  <c r="R674" i="9" s="1"/>
  <c r="G673" i="9"/>
  <c r="C674" i="9"/>
  <c r="F675" i="9" s="1"/>
  <c r="B675" i="9"/>
  <c r="A676" i="9"/>
  <c r="H678" i="9"/>
  <c r="M678" i="9"/>
  <c r="M676" i="6"/>
  <c r="H676" i="6"/>
  <c r="A678" i="6"/>
  <c r="M677" i="3"/>
  <c r="H675" i="3"/>
  <c r="B674" i="3"/>
  <c r="C674" i="3" s="1"/>
  <c r="F675" i="3" s="1"/>
  <c r="R674" i="3"/>
  <c r="A675" i="3"/>
  <c r="G675" i="6" l="1"/>
  <c r="R675" i="6"/>
  <c r="B676" i="6"/>
  <c r="C675" i="6"/>
  <c r="F676" i="6" s="1"/>
  <c r="G674" i="9"/>
  <c r="R675" i="9"/>
  <c r="G675" i="9"/>
  <c r="C675" i="9"/>
  <c r="F676" i="9" s="1"/>
  <c r="A677" i="9"/>
  <c r="B676" i="9"/>
  <c r="M679" i="9"/>
  <c r="H679" i="9"/>
  <c r="A679" i="6"/>
  <c r="H677" i="6"/>
  <c r="M677" i="6"/>
  <c r="M678" i="3"/>
  <c r="R675" i="3"/>
  <c r="B675" i="3"/>
  <c r="C675" i="3" s="1"/>
  <c r="F676" i="3" s="1"/>
  <c r="H676" i="3"/>
  <c r="A676" i="3"/>
  <c r="G676" i="6" l="1"/>
  <c r="R676" i="6"/>
  <c r="B677" i="6"/>
  <c r="C676" i="6"/>
  <c r="F677" i="6" s="1"/>
  <c r="G676" i="9"/>
  <c r="R676" i="9"/>
  <c r="C676" i="9"/>
  <c r="F677" i="9" s="1"/>
  <c r="B677" i="9"/>
  <c r="A678" i="9"/>
  <c r="H680" i="9"/>
  <c r="M680" i="9"/>
  <c r="H678" i="6"/>
  <c r="M678" i="6"/>
  <c r="A680" i="6"/>
  <c r="M679" i="3"/>
  <c r="H677" i="3"/>
  <c r="R676" i="3"/>
  <c r="B676" i="3"/>
  <c r="C676" i="3" s="1"/>
  <c r="F677" i="3" s="1"/>
  <c r="A677" i="3"/>
  <c r="R677" i="6" l="1"/>
  <c r="G677" i="6"/>
  <c r="B678" i="6"/>
  <c r="C677" i="6"/>
  <c r="F678" i="6" s="1"/>
  <c r="G677" i="9"/>
  <c r="R677" i="9"/>
  <c r="C677" i="9"/>
  <c r="F678" i="9" s="1"/>
  <c r="A679" i="9"/>
  <c r="B678" i="9"/>
  <c r="M681" i="9"/>
  <c r="H681" i="9"/>
  <c r="M679" i="6"/>
  <c r="A681" i="6"/>
  <c r="H679" i="6"/>
  <c r="M680" i="3"/>
  <c r="B677" i="3"/>
  <c r="C677" i="3" s="1"/>
  <c r="F678" i="3" s="1"/>
  <c r="R677" i="3"/>
  <c r="H678" i="3"/>
  <c r="A678" i="3"/>
  <c r="R678" i="6" l="1"/>
  <c r="G678" i="6"/>
  <c r="B679" i="6"/>
  <c r="C678" i="6"/>
  <c r="F679" i="6" s="1"/>
  <c r="G678" i="9"/>
  <c r="R678" i="9"/>
  <c r="C678" i="9"/>
  <c r="F679" i="9" s="1"/>
  <c r="B679" i="9"/>
  <c r="A680" i="9"/>
  <c r="H682" i="9"/>
  <c r="M682" i="9"/>
  <c r="A682" i="6"/>
  <c r="M680" i="6"/>
  <c r="H680" i="6"/>
  <c r="M681" i="3"/>
  <c r="H679" i="3"/>
  <c r="B678" i="3"/>
  <c r="C678" i="3" s="1"/>
  <c r="F679" i="3" s="1"/>
  <c r="R678" i="3"/>
  <c r="A679" i="3"/>
  <c r="G679" i="6" l="1"/>
  <c r="R679" i="6"/>
  <c r="B680" i="6"/>
  <c r="C679" i="6"/>
  <c r="F680" i="6" s="1"/>
  <c r="G679" i="9"/>
  <c r="R679" i="9"/>
  <c r="C679" i="9"/>
  <c r="F680" i="9" s="1"/>
  <c r="B680" i="9"/>
  <c r="A681" i="9"/>
  <c r="M683" i="9"/>
  <c r="H683" i="9"/>
  <c r="H681" i="6"/>
  <c r="M681" i="6"/>
  <c r="A683" i="6"/>
  <c r="M682" i="3"/>
  <c r="R679" i="3"/>
  <c r="B679" i="3"/>
  <c r="C679" i="3" s="1"/>
  <c r="F680" i="3" s="1"/>
  <c r="H680" i="3"/>
  <c r="A680" i="3"/>
  <c r="R680" i="6" l="1"/>
  <c r="G680" i="6"/>
  <c r="B681" i="6"/>
  <c r="C680" i="6"/>
  <c r="F681" i="6" s="1"/>
  <c r="R680" i="9"/>
  <c r="G680" i="9"/>
  <c r="C680" i="9"/>
  <c r="F681" i="9" s="1"/>
  <c r="A682" i="9"/>
  <c r="B681" i="9"/>
  <c r="M684" i="9"/>
  <c r="H684" i="9"/>
  <c r="H682" i="6"/>
  <c r="M682" i="6"/>
  <c r="A684" i="6"/>
  <c r="M683" i="3"/>
  <c r="H681" i="3"/>
  <c r="R680" i="3"/>
  <c r="B680" i="3"/>
  <c r="C680" i="3" s="1"/>
  <c r="F681" i="3" s="1"/>
  <c r="A681" i="3"/>
  <c r="R681" i="6" l="1"/>
  <c r="G681" i="6"/>
  <c r="B682" i="6"/>
  <c r="C681" i="6"/>
  <c r="F682" i="6" s="1"/>
  <c r="G681" i="9"/>
  <c r="R681" i="9"/>
  <c r="C681" i="9"/>
  <c r="F682" i="9" s="1"/>
  <c r="B682" i="9"/>
  <c r="A683" i="9"/>
  <c r="H685" i="9"/>
  <c r="M685" i="9"/>
  <c r="M683" i="6"/>
  <c r="H683" i="6"/>
  <c r="A685" i="6"/>
  <c r="M684" i="3"/>
  <c r="B681" i="3"/>
  <c r="C681" i="3" s="1"/>
  <c r="F682" i="3" s="1"/>
  <c r="R681" i="3"/>
  <c r="H682" i="3"/>
  <c r="A682" i="3"/>
  <c r="G682" i="6" l="1"/>
  <c r="R682" i="6"/>
  <c r="B683" i="6"/>
  <c r="C682" i="6"/>
  <c r="F683" i="6" s="1"/>
  <c r="G682" i="9"/>
  <c r="R682" i="9"/>
  <c r="C682" i="9"/>
  <c r="F683" i="9" s="1"/>
  <c r="B683" i="9"/>
  <c r="A684" i="9"/>
  <c r="H686" i="9"/>
  <c r="M686" i="9"/>
  <c r="M684" i="6"/>
  <c r="A686" i="6"/>
  <c r="H684" i="6"/>
  <c r="M685" i="3"/>
  <c r="H683" i="3"/>
  <c r="B682" i="3"/>
  <c r="C682" i="3" s="1"/>
  <c r="F683" i="3" s="1"/>
  <c r="R682" i="3"/>
  <c r="A683" i="3"/>
  <c r="R683" i="6" l="1"/>
  <c r="G683" i="6"/>
  <c r="B684" i="6"/>
  <c r="C683" i="6"/>
  <c r="F684" i="6" s="1"/>
  <c r="R683" i="9"/>
  <c r="G683" i="9"/>
  <c r="C683" i="9"/>
  <c r="F684" i="9" s="1"/>
  <c r="B684" i="9"/>
  <c r="A685" i="9"/>
  <c r="M687" i="9"/>
  <c r="H687" i="9"/>
  <c r="H685" i="6"/>
  <c r="A687" i="6"/>
  <c r="M685" i="6"/>
  <c r="M686" i="3"/>
  <c r="R683" i="3"/>
  <c r="B683" i="3"/>
  <c r="C683" i="3" s="1"/>
  <c r="F684" i="3" s="1"/>
  <c r="H684" i="3"/>
  <c r="A684" i="3"/>
  <c r="R684" i="6" l="1"/>
  <c r="B685" i="6"/>
  <c r="C684" i="6"/>
  <c r="F685" i="6" s="1"/>
  <c r="R685" i="6" s="1"/>
  <c r="G684" i="6"/>
  <c r="R684" i="9"/>
  <c r="G684" i="9"/>
  <c r="C684" i="9"/>
  <c r="F685" i="9" s="1"/>
  <c r="B685" i="9"/>
  <c r="A686" i="9"/>
  <c r="H688" i="9"/>
  <c r="M688" i="9"/>
  <c r="A688" i="6"/>
  <c r="M686" i="6"/>
  <c r="H686" i="6"/>
  <c r="M687" i="3"/>
  <c r="H685" i="3"/>
  <c r="R684" i="3"/>
  <c r="B684" i="3"/>
  <c r="C684" i="3" s="1"/>
  <c r="F685" i="3" s="1"/>
  <c r="A685" i="3"/>
  <c r="G685" i="6" l="1"/>
  <c r="B686" i="6"/>
  <c r="C685" i="6"/>
  <c r="F686" i="6" s="1"/>
  <c r="R685" i="9"/>
  <c r="G685" i="9"/>
  <c r="C685" i="9"/>
  <c r="F686" i="9" s="1"/>
  <c r="A687" i="9"/>
  <c r="B686" i="9"/>
  <c r="M689" i="9"/>
  <c r="H689" i="9"/>
  <c r="H687" i="6"/>
  <c r="M687" i="6"/>
  <c r="A689" i="6"/>
  <c r="M688" i="3"/>
  <c r="B685" i="3"/>
  <c r="C685" i="3" s="1"/>
  <c r="F686" i="3" s="1"/>
  <c r="R685" i="3"/>
  <c r="H686" i="3"/>
  <c r="A686" i="3"/>
  <c r="G686" i="6" l="1"/>
  <c r="R686" i="6"/>
  <c r="B687" i="6"/>
  <c r="C686" i="6"/>
  <c r="F687" i="6" s="1"/>
  <c r="R686" i="9"/>
  <c r="G686" i="9"/>
  <c r="C686" i="9"/>
  <c r="F687" i="9" s="1"/>
  <c r="B687" i="9"/>
  <c r="A688" i="9"/>
  <c r="M690" i="9"/>
  <c r="H690" i="9"/>
  <c r="A690" i="6"/>
  <c r="M688" i="6"/>
  <c r="H688" i="6"/>
  <c r="M689" i="3"/>
  <c r="B686" i="3"/>
  <c r="C686" i="3" s="1"/>
  <c r="F687" i="3" s="1"/>
  <c r="H687" i="3"/>
  <c r="R686" i="3"/>
  <c r="A687" i="3"/>
  <c r="B688" i="6" l="1"/>
  <c r="C687" i="6"/>
  <c r="F688" i="6" s="1"/>
  <c r="G687" i="6"/>
  <c r="R687" i="6"/>
  <c r="R687" i="9"/>
  <c r="G687" i="9"/>
  <c r="C687" i="9"/>
  <c r="F688" i="9" s="1"/>
  <c r="A689" i="9"/>
  <c r="B688" i="9"/>
  <c r="M691" i="9"/>
  <c r="H691" i="9"/>
  <c r="H689" i="6"/>
  <c r="M689" i="6"/>
  <c r="A691" i="6"/>
  <c r="M690" i="3"/>
  <c r="H688" i="3"/>
  <c r="B687" i="3"/>
  <c r="C687" i="3" s="1"/>
  <c r="F688" i="3" s="1"/>
  <c r="R687" i="3"/>
  <c r="A688" i="3"/>
  <c r="G688" i="6" l="1"/>
  <c r="B689" i="6"/>
  <c r="C688" i="6"/>
  <c r="F689" i="6" s="1"/>
  <c r="R688" i="6"/>
  <c r="R688" i="9"/>
  <c r="G688" i="9"/>
  <c r="C688" i="9"/>
  <c r="F689" i="9" s="1"/>
  <c r="A690" i="9"/>
  <c r="B689" i="9"/>
  <c r="M692" i="9"/>
  <c r="H692" i="9"/>
  <c r="H690" i="6"/>
  <c r="M690" i="6"/>
  <c r="A692" i="6"/>
  <c r="M691" i="3"/>
  <c r="R688" i="3"/>
  <c r="B688" i="3"/>
  <c r="C688" i="3" s="1"/>
  <c r="F689" i="3" s="1"/>
  <c r="H689" i="3"/>
  <c r="A689" i="3"/>
  <c r="G689" i="6" l="1"/>
  <c r="R689" i="6"/>
  <c r="B690" i="6"/>
  <c r="C689" i="6"/>
  <c r="F690" i="6" s="1"/>
  <c r="R690" i="6" s="1"/>
  <c r="R689" i="9"/>
  <c r="G689" i="9"/>
  <c r="C689" i="9"/>
  <c r="F690" i="9" s="1"/>
  <c r="A691" i="9"/>
  <c r="B690" i="9"/>
  <c r="H693" i="9"/>
  <c r="M693" i="9"/>
  <c r="M691" i="6"/>
  <c r="H691" i="6"/>
  <c r="A693" i="6"/>
  <c r="M692" i="3"/>
  <c r="H690" i="3"/>
  <c r="R689" i="3"/>
  <c r="B689" i="3"/>
  <c r="C689" i="3" s="1"/>
  <c r="F690" i="3" s="1"/>
  <c r="A690" i="3"/>
  <c r="G690" i="6" l="1"/>
  <c r="B691" i="6"/>
  <c r="C690" i="6"/>
  <c r="F691" i="6" s="1"/>
  <c r="G691" i="6" s="1"/>
  <c r="R690" i="9"/>
  <c r="G690" i="9"/>
  <c r="C690" i="9"/>
  <c r="F691" i="9" s="1"/>
  <c r="B691" i="9"/>
  <c r="A692" i="9"/>
  <c r="H694" i="9"/>
  <c r="M694" i="9"/>
  <c r="H692" i="6"/>
  <c r="M692" i="6"/>
  <c r="A694" i="6"/>
  <c r="M693" i="3"/>
  <c r="B690" i="3"/>
  <c r="C690" i="3" s="1"/>
  <c r="F691" i="3" s="1"/>
  <c r="R690" i="3"/>
  <c r="H691" i="3"/>
  <c r="A691" i="3"/>
  <c r="B692" i="6" l="1"/>
  <c r="C691" i="6"/>
  <c r="F692" i="6" s="1"/>
  <c r="X9" i="6" s="1"/>
  <c r="R691" i="6"/>
  <c r="G691" i="9"/>
  <c r="R691" i="9"/>
  <c r="C691" i="9"/>
  <c r="F692" i="9" s="1"/>
  <c r="B692" i="9"/>
  <c r="A693" i="9"/>
  <c r="M695" i="9"/>
  <c r="H695" i="9"/>
  <c r="A695" i="6"/>
  <c r="M693" i="6"/>
  <c r="H693" i="6"/>
  <c r="M694" i="3"/>
  <c r="H692" i="3"/>
  <c r="B691" i="3"/>
  <c r="C691" i="3" s="1"/>
  <c r="F692" i="3" s="1"/>
  <c r="X9" i="3" s="1"/>
  <c r="R691" i="3"/>
  <c r="A692" i="3"/>
  <c r="G692" i="6" l="1"/>
  <c r="R692" i="6"/>
  <c r="B693" i="6"/>
  <c r="C692" i="6"/>
  <c r="F693" i="6" s="1"/>
  <c r="G692" i="9"/>
  <c r="R692" i="9"/>
  <c r="C692" i="9"/>
  <c r="F693" i="9" s="1"/>
  <c r="A694" i="9"/>
  <c r="B693" i="9"/>
  <c r="M696" i="9"/>
  <c r="H696" i="9"/>
  <c r="H694" i="6"/>
  <c r="M694" i="6"/>
  <c r="A696" i="6"/>
  <c r="M695" i="3"/>
  <c r="R692" i="3"/>
  <c r="B692" i="3"/>
  <c r="C692" i="3" s="1"/>
  <c r="F693" i="3" s="1"/>
  <c r="H693" i="3"/>
  <c r="A693" i="3"/>
  <c r="R693" i="6" l="1"/>
  <c r="G693" i="6"/>
  <c r="B694" i="6"/>
  <c r="C693" i="6"/>
  <c r="F694" i="6" s="1"/>
  <c r="R694" i="6" s="1"/>
  <c r="R693" i="9"/>
  <c r="G693" i="9"/>
  <c r="C693" i="9"/>
  <c r="F694" i="9" s="1"/>
  <c r="B694" i="9"/>
  <c r="A695" i="9"/>
  <c r="H697" i="9"/>
  <c r="M697" i="9"/>
  <c r="M695" i="6"/>
  <c r="A697" i="6"/>
  <c r="H695" i="6"/>
  <c r="M696" i="3"/>
  <c r="H694" i="3"/>
  <c r="R693" i="3"/>
  <c r="B693" i="3"/>
  <c r="C693" i="3" s="1"/>
  <c r="F694" i="3" s="1"/>
  <c r="A694" i="3"/>
  <c r="G694" i="6" l="1"/>
  <c r="B695" i="6"/>
  <c r="C694" i="6"/>
  <c r="F695" i="6" s="1"/>
  <c r="G694" i="9"/>
  <c r="R694" i="9"/>
  <c r="C694" i="9"/>
  <c r="F695" i="9" s="1"/>
  <c r="A696" i="9"/>
  <c r="B695" i="9"/>
  <c r="H698" i="9"/>
  <c r="M698" i="9"/>
  <c r="M696" i="6"/>
  <c r="A698" i="6"/>
  <c r="H696" i="6"/>
  <c r="M697" i="3"/>
  <c r="B694" i="3"/>
  <c r="C694" i="3" s="1"/>
  <c r="F695" i="3" s="1"/>
  <c r="R694" i="3"/>
  <c r="H695" i="3"/>
  <c r="A695" i="3"/>
  <c r="G695" i="6" l="1"/>
  <c r="R695" i="6"/>
  <c r="B696" i="6"/>
  <c r="C695" i="6"/>
  <c r="F696" i="6" s="1"/>
  <c r="R696" i="6" s="1"/>
  <c r="R695" i="9"/>
  <c r="G695" i="9"/>
  <c r="C695" i="9"/>
  <c r="F696" i="9" s="1"/>
  <c r="B696" i="9"/>
  <c r="A697" i="9"/>
  <c r="M699" i="9"/>
  <c r="H699" i="9"/>
  <c r="A699" i="6"/>
  <c r="H697" i="6"/>
  <c r="M697" i="6"/>
  <c r="M698" i="3"/>
  <c r="B695" i="3"/>
  <c r="C695" i="3" s="1"/>
  <c r="F696" i="3" s="1"/>
  <c r="H696" i="3"/>
  <c r="R695" i="3"/>
  <c r="A696" i="3"/>
  <c r="B697" i="6" l="1"/>
  <c r="C696" i="6"/>
  <c r="F697" i="6" s="1"/>
  <c r="G697" i="6" s="1"/>
  <c r="G696" i="6"/>
  <c r="R696" i="9"/>
  <c r="G696" i="9"/>
  <c r="C696" i="9"/>
  <c r="F697" i="9" s="1"/>
  <c r="B697" i="9"/>
  <c r="A698" i="9"/>
  <c r="H700" i="9"/>
  <c r="M700" i="9"/>
  <c r="H698" i="6"/>
  <c r="A700" i="6"/>
  <c r="M698" i="6"/>
  <c r="M699" i="3"/>
  <c r="H697" i="3"/>
  <c r="B696" i="3"/>
  <c r="C696" i="3" s="1"/>
  <c r="F697" i="3" s="1"/>
  <c r="R696" i="3"/>
  <c r="A697" i="3"/>
  <c r="B698" i="6" l="1"/>
  <c r="C697" i="6"/>
  <c r="F698" i="6" s="1"/>
  <c r="R697" i="6"/>
  <c r="R697" i="9"/>
  <c r="G697" i="9"/>
  <c r="C697" i="9"/>
  <c r="F698" i="9" s="1"/>
  <c r="B698" i="9"/>
  <c r="A699" i="9"/>
  <c r="H701" i="9"/>
  <c r="M701" i="9"/>
  <c r="M699" i="6"/>
  <c r="A701" i="6"/>
  <c r="H699" i="6"/>
  <c r="M700" i="3"/>
  <c r="R697" i="3"/>
  <c r="B697" i="3"/>
  <c r="C697" i="3" s="1"/>
  <c r="F698" i="3" s="1"/>
  <c r="H698" i="3"/>
  <c r="A698" i="3"/>
  <c r="R698" i="6" l="1"/>
  <c r="G698" i="6"/>
  <c r="B699" i="6"/>
  <c r="C698" i="6"/>
  <c r="F699" i="6" s="1"/>
  <c r="G699" i="6" s="1"/>
  <c r="G698" i="9"/>
  <c r="R698" i="9"/>
  <c r="C698" i="9"/>
  <c r="F699" i="9" s="1"/>
  <c r="B699" i="9"/>
  <c r="A700" i="9"/>
  <c r="M702" i="9"/>
  <c r="H702" i="9"/>
  <c r="M700" i="6"/>
  <c r="H700" i="6"/>
  <c r="A702" i="6"/>
  <c r="M701" i="3"/>
  <c r="H699" i="3"/>
  <c r="R698" i="3"/>
  <c r="B698" i="3"/>
  <c r="C698" i="3" s="1"/>
  <c r="F699" i="3" s="1"/>
  <c r="A699" i="3"/>
  <c r="B700" i="6" l="1"/>
  <c r="C699" i="6"/>
  <c r="F700" i="6" s="1"/>
  <c r="G700" i="6" s="1"/>
  <c r="R699" i="6"/>
  <c r="R699" i="9"/>
  <c r="G699" i="9"/>
  <c r="C699" i="9"/>
  <c r="F700" i="9" s="1"/>
  <c r="B700" i="9"/>
  <c r="A701" i="9"/>
  <c r="H703" i="9"/>
  <c r="M703" i="9"/>
  <c r="H701" i="6"/>
  <c r="A703" i="6"/>
  <c r="M701" i="6"/>
  <c r="M702" i="3"/>
  <c r="B699" i="3"/>
  <c r="C699" i="3" s="1"/>
  <c r="F700" i="3" s="1"/>
  <c r="R699" i="3"/>
  <c r="H700" i="3"/>
  <c r="A700" i="3"/>
  <c r="B701" i="6" l="1"/>
  <c r="C700" i="6"/>
  <c r="F701" i="6" s="1"/>
  <c r="R700" i="6"/>
  <c r="R700" i="9"/>
  <c r="G700" i="9"/>
  <c r="C700" i="9"/>
  <c r="F701" i="9" s="1"/>
  <c r="B701" i="9"/>
  <c r="A702" i="9"/>
  <c r="M704" i="9"/>
  <c r="H704" i="9"/>
  <c r="M702" i="6"/>
  <c r="A704" i="6"/>
  <c r="H702" i="6"/>
  <c r="M703" i="3"/>
  <c r="B700" i="3"/>
  <c r="C700" i="3" s="1"/>
  <c r="F701" i="3" s="1"/>
  <c r="H701" i="3"/>
  <c r="R700" i="3"/>
  <c r="A701" i="3"/>
  <c r="G701" i="6" l="1"/>
  <c r="R701" i="6"/>
  <c r="B702" i="6"/>
  <c r="C701" i="6"/>
  <c r="F702" i="6" s="1"/>
  <c r="R702" i="6" s="1"/>
  <c r="R701" i="9"/>
  <c r="G701" i="9"/>
  <c r="C701" i="9"/>
  <c r="F702" i="9" s="1"/>
  <c r="A703" i="9"/>
  <c r="B702" i="9"/>
  <c r="M705" i="9"/>
  <c r="H705" i="9"/>
  <c r="H703" i="6"/>
  <c r="A705" i="6"/>
  <c r="M703" i="6"/>
  <c r="M704" i="3"/>
  <c r="H702" i="3"/>
  <c r="B701" i="3"/>
  <c r="C701" i="3" s="1"/>
  <c r="F702" i="3" s="1"/>
  <c r="R701" i="3"/>
  <c r="A702" i="3"/>
  <c r="G702" i="6" l="1"/>
  <c r="B703" i="6"/>
  <c r="C702" i="6"/>
  <c r="F703" i="6" s="1"/>
  <c r="R703" i="6" s="1"/>
  <c r="R702" i="9"/>
  <c r="G702" i="9"/>
  <c r="C702" i="9"/>
  <c r="F703" i="9" s="1"/>
  <c r="B703" i="9"/>
  <c r="A704" i="9"/>
  <c r="M706" i="9"/>
  <c r="H706" i="9"/>
  <c r="M704" i="6"/>
  <c r="A706" i="6"/>
  <c r="H704" i="6"/>
  <c r="M705" i="3"/>
  <c r="R702" i="3"/>
  <c r="B702" i="3"/>
  <c r="C702" i="3" s="1"/>
  <c r="F703" i="3" s="1"/>
  <c r="H703" i="3"/>
  <c r="A703" i="3"/>
  <c r="G703" i="6" l="1"/>
  <c r="B704" i="6"/>
  <c r="C703" i="6"/>
  <c r="F704" i="6" s="1"/>
  <c r="G703" i="9"/>
  <c r="R703" i="9"/>
  <c r="C703" i="9"/>
  <c r="F704" i="9" s="1"/>
  <c r="A705" i="9"/>
  <c r="B704" i="9"/>
  <c r="M707" i="9"/>
  <c r="H707" i="9"/>
  <c r="H705" i="6"/>
  <c r="M705" i="6"/>
  <c r="A707" i="6"/>
  <c r="M706" i="3"/>
  <c r="H704" i="3"/>
  <c r="R703" i="3"/>
  <c r="B703" i="3"/>
  <c r="C703" i="3" s="1"/>
  <c r="F704" i="3" s="1"/>
  <c r="A704" i="3"/>
  <c r="G704" i="6" l="1"/>
  <c r="R704" i="6"/>
  <c r="B705" i="6"/>
  <c r="C704" i="6"/>
  <c r="F705" i="6" s="1"/>
  <c r="R705" i="6" s="1"/>
  <c r="R704" i="9"/>
  <c r="G704" i="9"/>
  <c r="C704" i="9"/>
  <c r="F705" i="9" s="1"/>
  <c r="A706" i="9"/>
  <c r="B705" i="9"/>
  <c r="H708" i="9"/>
  <c r="M708" i="9"/>
  <c r="A708" i="6"/>
  <c r="M706" i="6"/>
  <c r="H706" i="6"/>
  <c r="M707" i="3"/>
  <c r="B704" i="3"/>
  <c r="C704" i="3" s="1"/>
  <c r="F705" i="3" s="1"/>
  <c r="R704" i="3"/>
  <c r="H705" i="3"/>
  <c r="A705" i="3"/>
  <c r="G705" i="6" l="1"/>
  <c r="B706" i="6"/>
  <c r="C705" i="6"/>
  <c r="F706" i="6" s="1"/>
  <c r="G705" i="9"/>
  <c r="R705" i="9"/>
  <c r="C705" i="9"/>
  <c r="F706" i="9" s="1"/>
  <c r="B706" i="9"/>
  <c r="A707" i="9"/>
  <c r="M709" i="9"/>
  <c r="H709" i="9"/>
  <c r="A709" i="6"/>
  <c r="H707" i="6"/>
  <c r="M707" i="6"/>
  <c r="M708" i="3"/>
  <c r="B705" i="3"/>
  <c r="C705" i="3" s="1"/>
  <c r="F706" i="3" s="1"/>
  <c r="H706" i="3"/>
  <c r="R705" i="3"/>
  <c r="A706" i="3"/>
  <c r="R706" i="6" l="1"/>
  <c r="G706" i="6"/>
  <c r="B707" i="6"/>
  <c r="C706" i="6"/>
  <c r="F707" i="6" s="1"/>
  <c r="R706" i="9"/>
  <c r="G706" i="9"/>
  <c r="C706" i="9"/>
  <c r="F707" i="9" s="1"/>
  <c r="B707" i="9"/>
  <c r="A708" i="9"/>
  <c r="H710" i="9"/>
  <c r="M710" i="9"/>
  <c r="M708" i="6"/>
  <c r="A710" i="6"/>
  <c r="H708" i="6"/>
  <c r="M709" i="3"/>
  <c r="H707" i="3"/>
  <c r="B706" i="3"/>
  <c r="C706" i="3" s="1"/>
  <c r="F707" i="3" s="1"/>
  <c r="R706" i="3"/>
  <c r="A707" i="3"/>
  <c r="R707" i="6" l="1"/>
  <c r="G707" i="6"/>
  <c r="B708" i="6"/>
  <c r="C707" i="6"/>
  <c r="F708" i="6" s="1"/>
  <c r="R707" i="9"/>
  <c r="G707" i="9"/>
  <c r="C707" i="9"/>
  <c r="F708" i="9" s="1"/>
  <c r="A709" i="9"/>
  <c r="B708" i="9"/>
  <c r="H711" i="9"/>
  <c r="M711" i="9"/>
  <c r="A711" i="6"/>
  <c r="M709" i="6"/>
  <c r="H709" i="6"/>
  <c r="M710" i="3"/>
  <c r="R707" i="3"/>
  <c r="B707" i="3"/>
  <c r="C707" i="3" s="1"/>
  <c r="F708" i="3" s="1"/>
  <c r="H708" i="3"/>
  <c r="A708" i="3"/>
  <c r="R708" i="6" l="1"/>
  <c r="G708" i="6"/>
  <c r="B709" i="6"/>
  <c r="C708" i="6"/>
  <c r="F709" i="6" s="1"/>
  <c r="R708" i="9"/>
  <c r="G708" i="9"/>
  <c r="C708" i="9"/>
  <c r="F709" i="9" s="1"/>
  <c r="B709" i="9"/>
  <c r="A710" i="9"/>
  <c r="M712" i="9"/>
  <c r="H712" i="9"/>
  <c r="M710" i="6"/>
  <c r="A712" i="6"/>
  <c r="H710" i="6"/>
  <c r="M711" i="3"/>
  <c r="H709" i="3"/>
  <c r="R708" i="3"/>
  <c r="B708" i="3"/>
  <c r="C708" i="3" s="1"/>
  <c r="F709" i="3" s="1"/>
  <c r="A709" i="3"/>
  <c r="G709" i="6" l="1"/>
  <c r="R709" i="6"/>
  <c r="B710" i="6"/>
  <c r="C709" i="6"/>
  <c r="F710" i="6" s="1"/>
  <c r="G709" i="9"/>
  <c r="R709" i="9"/>
  <c r="C709" i="9"/>
  <c r="F710" i="9" s="1"/>
  <c r="A711" i="9"/>
  <c r="B710" i="9"/>
  <c r="H713" i="9"/>
  <c r="M713" i="9"/>
  <c r="M711" i="6"/>
  <c r="A713" i="6"/>
  <c r="H711" i="6"/>
  <c r="M712" i="3"/>
  <c r="B709" i="3"/>
  <c r="C709" i="3" s="1"/>
  <c r="F710" i="3" s="1"/>
  <c r="R709" i="3"/>
  <c r="H710" i="3"/>
  <c r="A710" i="3"/>
  <c r="G710" i="6" l="1"/>
  <c r="R710" i="6"/>
  <c r="B711" i="6"/>
  <c r="C710" i="6"/>
  <c r="F711" i="6" s="1"/>
  <c r="R710" i="9"/>
  <c r="G710" i="9"/>
  <c r="C710" i="9"/>
  <c r="F711" i="9" s="1"/>
  <c r="A712" i="9"/>
  <c r="B711" i="9"/>
  <c r="M714" i="9"/>
  <c r="H714" i="9"/>
  <c r="H712" i="6"/>
  <c r="A714" i="6"/>
  <c r="M712" i="6"/>
  <c r="M713" i="3"/>
  <c r="B710" i="3"/>
  <c r="C710" i="3" s="1"/>
  <c r="F711" i="3" s="1"/>
  <c r="H711" i="3"/>
  <c r="R710" i="3"/>
  <c r="A711" i="3"/>
  <c r="G711" i="6" l="1"/>
  <c r="R711" i="6"/>
  <c r="B712" i="6"/>
  <c r="C711" i="6"/>
  <c r="F712" i="6" s="1"/>
  <c r="G711" i="9"/>
  <c r="R711" i="9"/>
  <c r="C711" i="9"/>
  <c r="F712" i="9" s="1"/>
  <c r="A713" i="9"/>
  <c r="B712" i="9"/>
  <c r="H715" i="9"/>
  <c r="M715" i="9"/>
  <c r="A715" i="6"/>
  <c r="M713" i="6"/>
  <c r="H713" i="6"/>
  <c r="M714" i="3"/>
  <c r="H712" i="3"/>
  <c r="B711" i="3"/>
  <c r="C711" i="3" s="1"/>
  <c r="F712" i="3" s="1"/>
  <c r="R711" i="3"/>
  <c r="A712" i="3"/>
  <c r="R712" i="6" l="1"/>
  <c r="G712" i="6"/>
  <c r="B713" i="6"/>
  <c r="C712" i="6"/>
  <c r="F713" i="6" s="1"/>
  <c r="G712" i="9"/>
  <c r="R712" i="9"/>
  <c r="C712" i="9"/>
  <c r="F713" i="9" s="1"/>
  <c r="A714" i="9"/>
  <c r="B713" i="9"/>
  <c r="H716" i="9"/>
  <c r="M716" i="9"/>
  <c r="H714" i="6"/>
  <c r="M714" i="6"/>
  <c r="A716" i="6"/>
  <c r="M715" i="3"/>
  <c r="R712" i="3"/>
  <c r="B712" i="3"/>
  <c r="C712" i="3" s="1"/>
  <c r="F713" i="3" s="1"/>
  <c r="H713" i="3"/>
  <c r="A713" i="3"/>
  <c r="R713" i="6" l="1"/>
  <c r="G713" i="6"/>
  <c r="B714" i="6"/>
  <c r="C713" i="6"/>
  <c r="F714" i="6" s="1"/>
  <c r="G713" i="9"/>
  <c r="R713" i="9"/>
  <c r="C713" i="9"/>
  <c r="F714" i="9" s="1"/>
  <c r="B714" i="9"/>
  <c r="A715" i="9"/>
  <c r="M717" i="9"/>
  <c r="H717" i="9"/>
  <c r="A717" i="6"/>
  <c r="M715" i="6"/>
  <c r="H715" i="6"/>
  <c r="M716" i="3"/>
  <c r="H714" i="3"/>
  <c r="R713" i="3"/>
  <c r="B713" i="3"/>
  <c r="C713" i="3" s="1"/>
  <c r="F714" i="3" s="1"/>
  <c r="A714" i="3"/>
  <c r="R714" i="6" l="1"/>
  <c r="G714" i="6"/>
  <c r="B715" i="6"/>
  <c r="C714" i="6"/>
  <c r="F715" i="6" s="1"/>
  <c r="G715" i="6" s="1"/>
  <c r="G714" i="9"/>
  <c r="R714" i="9"/>
  <c r="C714" i="9"/>
  <c r="F715" i="9" s="1"/>
  <c r="B715" i="9"/>
  <c r="A716" i="9"/>
  <c r="H718" i="9"/>
  <c r="M718" i="9"/>
  <c r="H716" i="6"/>
  <c r="M716" i="6"/>
  <c r="A718" i="6"/>
  <c r="M717" i="3"/>
  <c r="B714" i="3"/>
  <c r="C714" i="3" s="1"/>
  <c r="F715" i="3" s="1"/>
  <c r="R714" i="3"/>
  <c r="H715" i="3"/>
  <c r="A715" i="3"/>
  <c r="R715" i="6" l="1"/>
  <c r="B716" i="6"/>
  <c r="C715" i="6"/>
  <c r="F716" i="6" s="1"/>
  <c r="G715" i="9"/>
  <c r="R715" i="9"/>
  <c r="C715" i="9"/>
  <c r="F716" i="9" s="1"/>
  <c r="B716" i="9"/>
  <c r="A717" i="9"/>
  <c r="H719" i="9"/>
  <c r="M719" i="9"/>
  <c r="M717" i="6"/>
  <c r="H717" i="6"/>
  <c r="A719" i="6"/>
  <c r="M718" i="3"/>
  <c r="B715" i="3"/>
  <c r="C715" i="3" s="1"/>
  <c r="F716" i="3" s="1"/>
  <c r="H716" i="3"/>
  <c r="R715" i="3"/>
  <c r="A716" i="3"/>
  <c r="G716" i="6" l="1"/>
  <c r="R716" i="6"/>
  <c r="B717" i="6"/>
  <c r="C716" i="6"/>
  <c r="F717" i="6" s="1"/>
  <c r="G716" i="9"/>
  <c r="R716" i="9"/>
  <c r="C716" i="9"/>
  <c r="F717" i="9" s="1"/>
  <c r="A718" i="9"/>
  <c r="B717" i="9"/>
  <c r="M720" i="9"/>
  <c r="H720" i="9"/>
  <c r="A720" i="6"/>
  <c r="H718" i="6"/>
  <c r="M718" i="6"/>
  <c r="M719" i="3"/>
  <c r="H717" i="3"/>
  <c r="B716" i="3"/>
  <c r="C716" i="3" s="1"/>
  <c r="F717" i="3" s="1"/>
  <c r="R716" i="3"/>
  <c r="A717" i="3"/>
  <c r="G717" i="6" l="1"/>
  <c r="R717" i="6"/>
  <c r="B718" i="6"/>
  <c r="C717" i="6"/>
  <c r="F718" i="6" s="1"/>
  <c r="G717" i="9"/>
  <c r="R717" i="9"/>
  <c r="C717" i="9"/>
  <c r="F718" i="9" s="1"/>
  <c r="A719" i="9"/>
  <c r="B718" i="9"/>
  <c r="H721" i="9"/>
  <c r="M721" i="9"/>
  <c r="M719" i="6"/>
  <c r="H719" i="6"/>
  <c r="A721" i="6"/>
  <c r="M720" i="3"/>
  <c r="R717" i="3"/>
  <c r="B717" i="3"/>
  <c r="C717" i="3" s="1"/>
  <c r="F718" i="3" s="1"/>
  <c r="H718" i="3"/>
  <c r="A718" i="3"/>
  <c r="R718" i="6" l="1"/>
  <c r="G718" i="6"/>
  <c r="B719" i="6"/>
  <c r="C718" i="6"/>
  <c r="F719" i="6" s="1"/>
  <c r="G718" i="9"/>
  <c r="R718" i="9"/>
  <c r="C718" i="9"/>
  <c r="F719" i="9" s="1"/>
  <c r="B719" i="9"/>
  <c r="A720" i="9"/>
  <c r="M722" i="9"/>
  <c r="H722" i="9"/>
  <c r="H720" i="6"/>
  <c r="M720" i="6"/>
  <c r="A722" i="6"/>
  <c r="M721" i="3"/>
  <c r="H719" i="3"/>
  <c r="R718" i="3"/>
  <c r="B718" i="3"/>
  <c r="C718" i="3" s="1"/>
  <c r="F719" i="3" s="1"/>
  <c r="A719" i="3"/>
  <c r="R719" i="6" l="1"/>
  <c r="G719" i="6"/>
  <c r="B720" i="6"/>
  <c r="C719" i="6"/>
  <c r="F720" i="6" s="1"/>
  <c r="G719" i="9"/>
  <c r="R719" i="9"/>
  <c r="C719" i="9"/>
  <c r="F720" i="9" s="1"/>
  <c r="B720" i="9"/>
  <c r="A721" i="9"/>
  <c r="M723" i="9"/>
  <c r="H723" i="9"/>
  <c r="A723" i="6"/>
  <c r="M721" i="6"/>
  <c r="H721" i="6"/>
  <c r="M722" i="3"/>
  <c r="B719" i="3"/>
  <c r="C719" i="3" s="1"/>
  <c r="F720" i="3" s="1"/>
  <c r="R719" i="3"/>
  <c r="H720" i="3"/>
  <c r="A720" i="3"/>
  <c r="G720" i="6" l="1"/>
  <c r="R720" i="6"/>
  <c r="B721" i="6"/>
  <c r="C720" i="6"/>
  <c r="F721" i="6" s="1"/>
  <c r="R720" i="9"/>
  <c r="G720" i="9"/>
  <c r="C720" i="9"/>
  <c r="F721" i="9" s="1"/>
  <c r="B721" i="9"/>
  <c r="A722" i="9"/>
  <c r="M724" i="9"/>
  <c r="H724" i="9"/>
  <c r="M722" i="6"/>
  <c r="H722" i="6"/>
  <c r="A724" i="6"/>
  <c r="M723" i="3"/>
  <c r="B720" i="3"/>
  <c r="C720" i="3" s="1"/>
  <c r="F721" i="3" s="1"/>
  <c r="H721" i="3"/>
  <c r="R720" i="3"/>
  <c r="A721" i="3"/>
  <c r="R721" i="6" l="1"/>
  <c r="G721" i="6"/>
  <c r="B722" i="6"/>
  <c r="C721" i="6"/>
  <c r="F722" i="6" s="1"/>
  <c r="G721" i="9"/>
  <c r="R721" i="9"/>
  <c r="C721" i="9"/>
  <c r="F722" i="9" s="1"/>
  <c r="B722" i="9"/>
  <c r="A723" i="9"/>
  <c r="H725" i="9"/>
  <c r="M725" i="9"/>
  <c r="A725" i="6"/>
  <c r="H723" i="6"/>
  <c r="M723" i="6"/>
  <c r="M724" i="3"/>
  <c r="H722" i="3"/>
  <c r="B721" i="3"/>
  <c r="C721" i="3" s="1"/>
  <c r="F722" i="3" s="1"/>
  <c r="X8" i="3" s="1"/>
  <c r="R721" i="3"/>
  <c r="A722" i="3"/>
  <c r="X8" i="6" l="1"/>
  <c r="X11" i="6" s="1"/>
  <c r="R722" i="6"/>
  <c r="G722" i="6"/>
  <c r="Y9" i="6" s="1"/>
  <c r="X10" i="6" s="1"/>
  <c r="X12" i="6" s="1"/>
  <c r="B723" i="6"/>
  <c r="C722" i="6"/>
  <c r="F723" i="6" s="1"/>
  <c r="G722" i="9"/>
  <c r="Y9" i="9" s="1"/>
  <c r="X10" i="9" s="1"/>
  <c r="X12" i="9" s="1"/>
  <c r="X8" i="9"/>
  <c r="X11" i="9" s="1"/>
  <c r="R722" i="9"/>
  <c r="C722" i="9"/>
  <c r="F723" i="9" s="1"/>
  <c r="B723" i="9"/>
  <c r="A724" i="9"/>
  <c r="H726" i="9"/>
  <c r="M726" i="9"/>
  <c r="A726" i="6"/>
  <c r="H724" i="6"/>
  <c r="M724" i="6"/>
  <c r="M725" i="3"/>
  <c r="R722" i="3"/>
  <c r="B722" i="3"/>
  <c r="C722" i="3" s="1"/>
  <c r="F723" i="3" s="1"/>
  <c r="H723" i="3"/>
  <c r="A723" i="3"/>
  <c r="R723" i="6" l="1"/>
  <c r="G723" i="6"/>
  <c r="B724" i="6"/>
  <c r="C723" i="6"/>
  <c r="F724" i="6" s="1"/>
  <c r="G723" i="9"/>
  <c r="R723" i="9"/>
  <c r="C723" i="9"/>
  <c r="F724" i="9" s="1"/>
  <c r="B724" i="9"/>
  <c r="A725" i="9"/>
  <c r="M727" i="9"/>
  <c r="H727" i="9"/>
  <c r="M725" i="6"/>
  <c r="H725" i="6"/>
  <c r="A727" i="6"/>
  <c r="M726" i="3"/>
  <c r="H724" i="3"/>
  <c r="R723" i="3"/>
  <c r="B723" i="3"/>
  <c r="C723" i="3" s="1"/>
  <c r="F724" i="3" s="1"/>
  <c r="A724" i="3"/>
  <c r="G724" i="6" l="1"/>
  <c r="R724" i="6"/>
  <c r="B725" i="6"/>
  <c r="C724" i="6"/>
  <c r="F725" i="6" s="1"/>
  <c r="G725" i="6" s="1"/>
  <c r="G724" i="9"/>
  <c r="R724" i="9"/>
  <c r="C724" i="9"/>
  <c r="F725" i="9" s="1"/>
  <c r="A726" i="9"/>
  <c r="B725" i="9"/>
  <c r="M728" i="9"/>
  <c r="H728" i="9"/>
  <c r="A728" i="6"/>
  <c r="H726" i="6"/>
  <c r="M726" i="6"/>
  <c r="M727" i="3"/>
  <c r="B724" i="3"/>
  <c r="C724" i="3" s="1"/>
  <c r="F725" i="3" s="1"/>
  <c r="R724" i="3"/>
  <c r="H725" i="3"/>
  <c r="A725" i="3"/>
  <c r="R725" i="6" l="1"/>
  <c r="B726" i="6"/>
  <c r="C725" i="6"/>
  <c r="F726" i="6" s="1"/>
  <c r="G725" i="9"/>
  <c r="R725" i="9"/>
  <c r="C725" i="9"/>
  <c r="F726" i="9" s="1"/>
  <c r="A727" i="9"/>
  <c r="B726" i="9"/>
  <c r="H729" i="9"/>
  <c r="M729" i="9"/>
  <c r="M727" i="6"/>
  <c r="H727" i="6"/>
  <c r="A729" i="6"/>
  <c r="M728" i="3"/>
  <c r="B725" i="3"/>
  <c r="C725" i="3" s="1"/>
  <c r="F726" i="3" s="1"/>
  <c r="H726" i="3"/>
  <c r="R725" i="3"/>
  <c r="A726" i="3"/>
  <c r="R726" i="6" l="1"/>
  <c r="G726" i="6"/>
  <c r="B727" i="6"/>
  <c r="C726" i="6"/>
  <c r="F727" i="6" s="1"/>
  <c r="G726" i="9"/>
  <c r="R726" i="9"/>
  <c r="C726" i="9"/>
  <c r="F727" i="9" s="1"/>
  <c r="B727" i="9"/>
  <c r="A728" i="9"/>
  <c r="M730" i="9"/>
  <c r="H730" i="9"/>
  <c r="H728" i="6"/>
  <c r="M728" i="6"/>
  <c r="A730" i="6"/>
  <c r="M729" i="3"/>
  <c r="H727" i="3"/>
  <c r="B726" i="3"/>
  <c r="C726" i="3" s="1"/>
  <c r="F727" i="3" s="1"/>
  <c r="R726" i="3"/>
  <c r="A727" i="3"/>
  <c r="R727" i="6" l="1"/>
  <c r="G727" i="6"/>
  <c r="B728" i="6"/>
  <c r="C727" i="6"/>
  <c r="F728" i="6" s="1"/>
  <c r="R727" i="9"/>
  <c r="G727" i="9"/>
  <c r="C727" i="9"/>
  <c r="F728" i="9" s="1"/>
  <c r="B728" i="9"/>
  <c r="A729" i="9"/>
  <c r="H731" i="9"/>
  <c r="M731" i="9"/>
  <c r="H729" i="6"/>
  <c r="A731" i="6"/>
  <c r="M729" i="6"/>
  <c r="M730" i="3"/>
  <c r="R727" i="3"/>
  <c r="B727" i="3"/>
  <c r="C727" i="3" s="1"/>
  <c r="F728" i="3" s="1"/>
  <c r="H728" i="3"/>
  <c r="A728" i="3"/>
  <c r="G728" i="6" l="1"/>
  <c r="R728" i="6"/>
  <c r="B729" i="6"/>
  <c r="C728" i="6"/>
  <c r="F729" i="6" s="1"/>
  <c r="G728" i="9"/>
  <c r="R728" i="9"/>
  <c r="C728" i="9"/>
  <c r="F729" i="9" s="1"/>
  <c r="B729" i="9"/>
  <c r="A730" i="9"/>
  <c r="H732" i="9"/>
  <c r="M732" i="9"/>
  <c r="A732" i="6"/>
  <c r="M730" i="6"/>
  <c r="H730" i="6"/>
  <c r="M731" i="3"/>
  <c r="H729" i="3"/>
  <c r="R728" i="3"/>
  <c r="B728" i="3"/>
  <c r="C728" i="3" s="1"/>
  <c r="F729" i="3" s="1"/>
  <c r="A729" i="3"/>
  <c r="G729" i="6" l="1"/>
  <c r="R729" i="6"/>
  <c r="B730" i="6"/>
  <c r="C729" i="6"/>
  <c r="F730" i="6" s="1"/>
  <c r="G730" i="6" s="1"/>
  <c r="G729" i="9"/>
  <c r="R729" i="9"/>
  <c r="C729" i="9"/>
  <c r="F730" i="9" s="1"/>
  <c r="B730" i="9"/>
  <c r="A731" i="9"/>
  <c r="M733" i="9"/>
  <c r="H733" i="9"/>
  <c r="H731" i="6"/>
  <c r="M731" i="6"/>
  <c r="A733" i="6"/>
  <c r="M732" i="3"/>
  <c r="B729" i="3"/>
  <c r="C729" i="3" s="1"/>
  <c r="F730" i="3" s="1"/>
  <c r="R729" i="3"/>
  <c r="H730" i="3"/>
  <c r="A730" i="3"/>
  <c r="R730" i="6" l="1"/>
  <c r="B731" i="6"/>
  <c r="C730" i="6"/>
  <c r="F731" i="6" s="1"/>
  <c r="R730" i="9"/>
  <c r="G730" i="9"/>
  <c r="C730" i="9"/>
  <c r="F731" i="9" s="1"/>
  <c r="B731" i="9"/>
  <c r="A732" i="9"/>
  <c r="H734" i="9"/>
  <c r="M734" i="9"/>
  <c r="M732" i="6"/>
  <c r="A734" i="6"/>
  <c r="H732" i="6"/>
  <c r="M733" i="3"/>
  <c r="B730" i="3"/>
  <c r="C730" i="3" s="1"/>
  <c r="F731" i="3" s="1"/>
  <c r="H731" i="3"/>
  <c r="R730" i="3"/>
  <c r="A731" i="3"/>
  <c r="R731" i="6" l="1"/>
  <c r="G731" i="6"/>
  <c r="B732" i="6"/>
  <c r="C731" i="6"/>
  <c r="F732" i="6" s="1"/>
  <c r="G731" i="9"/>
  <c r="R731" i="9"/>
  <c r="C731" i="9"/>
  <c r="F732" i="9" s="1"/>
  <c r="A733" i="9"/>
  <c r="B732" i="9"/>
  <c r="H735" i="9"/>
  <c r="M735" i="9"/>
  <c r="A735" i="6"/>
  <c r="M733" i="6"/>
  <c r="H733" i="6"/>
  <c r="M734" i="3"/>
  <c r="H732" i="3"/>
  <c r="B731" i="3"/>
  <c r="C731" i="3" s="1"/>
  <c r="F732" i="3" s="1"/>
  <c r="R732" i="3" s="1"/>
  <c r="R731" i="3"/>
  <c r="A732" i="3"/>
  <c r="G732" i="6" l="1"/>
  <c r="R732" i="6"/>
  <c r="B733" i="6"/>
  <c r="C732" i="6"/>
  <c r="F733" i="6" s="1"/>
  <c r="G732" i="9"/>
  <c r="R732" i="9"/>
  <c r="C732" i="9"/>
  <c r="F733" i="9" s="1"/>
  <c r="A734" i="9"/>
  <c r="B733" i="9"/>
  <c r="M736" i="9"/>
  <c r="H736" i="9"/>
  <c r="H734" i="6"/>
  <c r="M734" i="6"/>
  <c r="A736" i="6"/>
  <c r="M735" i="3"/>
  <c r="B732" i="3"/>
  <c r="C732" i="3" s="1"/>
  <c r="F733" i="3" s="1"/>
  <c r="H733" i="3"/>
  <c r="A733" i="3"/>
  <c r="R733" i="6" l="1"/>
  <c r="G733" i="6"/>
  <c r="B734" i="6"/>
  <c r="C733" i="6"/>
  <c r="F734" i="6" s="1"/>
  <c r="G733" i="9"/>
  <c r="R733" i="9"/>
  <c r="C733" i="9"/>
  <c r="F734" i="9" s="1"/>
  <c r="A735" i="9"/>
  <c r="B734" i="9"/>
  <c r="H737" i="9"/>
  <c r="M737" i="9"/>
  <c r="M735" i="6"/>
  <c r="H735" i="6"/>
  <c r="A737" i="6"/>
  <c r="M736" i="3"/>
  <c r="H734" i="3"/>
  <c r="B733" i="3"/>
  <c r="C733" i="3" s="1"/>
  <c r="F734" i="3" s="1"/>
  <c r="R733" i="3"/>
  <c r="A734" i="3"/>
  <c r="R734" i="6" l="1"/>
  <c r="G734" i="6"/>
  <c r="B735" i="6"/>
  <c r="C734" i="6"/>
  <c r="F735" i="6" s="1"/>
  <c r="G734" i="9"/>
  <c r="R734" i="9"/>
  <c r="C734" i="9"/>
  <c r="F735" i="9" s="1"/>
  <c r="A736" i="9"/>
  <c r="B735" i="9"/>
  <c r="M738" i="9"/>
  <c r="H738" i="9"/>
  <c r="H736" i="6"/>
  <c r="A738" i="6"/>
  <c r="M736" i="6"/>
  <c r="M737" i="3"/>
  <c r="R734" i="3"/>
  <c r="B734" i="3"/>
  <c r="C734" i="3" s="1"/>
  <c r="F735" i="3" s="1"/>
  <c r="H735" i="3"/>
  <c r="A735" i="3"/>
  <c r="G735" i="6" l="1"/>
  <c r="R735" i="6"/>
  <c r="B736" i="6"/>
  <c r="C735" i="6"/>
  <c r="F736" i="6" s="1"/>
  <c r="G735" i="9"/>
  <c r="R735" i="9"/>
  <c r="C735" i="9"/>
  <c r="F736" i="9" s="1"/>
  <c r="A737" i="9"/>
  <c r="B736" i="9"/>
  <c r="H739" i="9"/>
  <c r="M739" i="9"/>
  <c r="A739" i="6"/>
  <c r="H737" i="6"/>
  <c r="M737" i="6"/>
  <c r="M738" i="3"/>
  <c r="H736" i="3"/>
  <c r="R735" i="3"/>
  <c r="B735" i="3"/>
  <c r="C735" i="3" s="1"/>
  <c r="F736" i="3" s="1"/>
  <c r="A736" i="3"/>
  <c r="G736" i="6" l="1"/>
  <c r="R736" i="6"/>
  <c r="B737" i="6"/>
  <c r="C736" i="6"/>
  <c r="F737" i="6" s="1"/>
  <c r="G736" i="9"/>
  <c r="R736" i="9"/>
  <c r="C736" i="9"/>
  <c r="F737" i="9" s="1"/>
  <c r="B737" i="9"/>
  <c r="A738" i="9"/>
  <c r="H740" i="9"/>
  <c r="M740" i="9"/>
  <c r="M738" i="6"/>
  <c r="H738" i="6"/>
  <c r="A740" i="6"/>
  <c r="M739" i="3"/>
  <c r="B736" i="3"/>
  <c r="C736" i="3" s="1"/>
  <c r="F737" i="3" s="1"/>
  <c r="R736" i="3"/>
  <c r="H737" i="3"/>
  <c r="A737" i="3"/>
  <c r="R737" i="6" l="1"/>
  <c r="G737" i="6"/>
  <c r="B738" i="6"/>
  <c r="C737" i="6"/>
  <c r="F738" i="6" s="1"/>
  <c r="R737" i="9"/>
  <c r="G737" i="9"/>
  <c r="C737" i="9"/>
  <c r="F738" i="9" s="1"/>
  <c r="A739" i="9"/>
  <c r="B738" i="9"/>
  <c r="M741" i="9"/>
  <c r="H741" i="9"/>
  <c r="A741" i="6"/>
  <c r="H739" i="6"/>
  <c r="M739" i="6"/>
  <c r="M740" i="3"/>
  <c r="B737" i="3"/>
  <c r="C737" i="3" s="1"/>
  <c r="F738" i="3" s="1"/>
  <c r="H738" i="3"/>
  <c r="R737" i="3"/>
  <c r="A738" i="3"/>
  <c r="G738" i="6" l="1"/>
  <c r="R738" i="6"/>
  <c r="B739" i="6"/>
  <c r="C738" i="6"/>
  <c r="F739" i="6" s="1"/>
  <c r="G738" i="9"/>
  <c r="R738" i="9"/>
  <c r="C738" i="9"/>
  <c r="F739" i="9" s="1"/>
  <c r="A740" i="9"/>
  <c r="B739" i="9"/>
  <c r="H742" i="9"/>
  <c r="M742" i="9"/>
  <c r="M740" i="6"/>
  <c r="H740" i="6"/>
  <c r="A742" i="6"/>
  <c r="M741" i="3"/>
  <c r="H739" i="3"/>
  <c r="B738" i="3"/>
  <c r="C738" i="3" s="1"/>
  <c r="F739" i="3" s="1"/>
  <c r="R738" i="3"/>
  <c r="A739" i="3"/>
  <c r="R739" i="6" l="1"/>
  <c r="G739" i="6"/>
  <c r="B740" i="6"/>
  <c r="C739" i="6"/>
  <c r="F740" i="6" s="1"/>
  <c r="R739" i="9"/>
  <c r="G739" i="9"/>
  <c r="C739" i="9"/>
  <c r="F740" i="9" s="1"/>
  <c r="A741" i="9"/>
  <c r="B740" i="9"/>
  <c r="H743" i="9"/>
  <c r="M743" i="9"/>
  <c r="H741" i="6"/>
  <c r="M741" i="6"/>
  <c r="A743" i="6"/>
  <c r="M742" i="3"/>
  <c r="R739" i="3"/>
  <c r="B739" i="3"/>
  <c r="C739" i="3" s="1"/>
  <c r="F740" i="3" s="1"/>
  <c r="H740" i="3"/>
  <c r="A740" i="3"/>
  <c r="G740" i="6" l="1"/>
  <c r="R740" i="6"/>
  <c r="B741" i="6"/>
  <c r="C740" i="6"/>
  <c r="F741" i="6" s="1"/>
  <c r="G740" i="9"/>
  <c r="R740" i="9"/>
  <c r="C740" i="9"/>
  <c r="F741" i="9" s="1"/>
  <c r="A742" i="9"/>
  <c r="B741" i="9"/>
  <c r="M744" i="9"/>
  <c r="H744" i="9"/>
  <c r="M742" i="6"/>
  <c r="H742" i="6"/>
  <c r="A744" i="6"/>
  <c r="M743" i="3"/>
  <c r="H741" i="3"/>
  <c r="R740" i="3"/>
  <c r="B740" i="3"/>
  <c r="C740" i="3" s="1"/>
  <c r="F741" i="3" s="1"/>
  <c r="A741" i="3"/>
  <c r="G741" i="6" l="1"/>
  <c r="R741" i="6"/>
  <c r="B742" i="6"/>
  <c r="C741" i="6"/>
  <c r="F742" i="6" s="1"/>
  <c r="G741" i="9"/>
  <c r="R741" i="9"/>
  <c r="C741" i="9"/>
  <c r="F742" i="9" s="1"/>
  <c r="A743" i="9"/>
  <c r="B742" i="9"/>
  <c r="M745" i="9"/>
  <c r="H745" i="9"/>
  <c r="H743" i="6"/>
  <c r="A745" i="6"/>
  <c r="M743" i="6"/>
  <c r="M744" i="3"/>
  <c r="B741" i="3"/>
  <c r="C741" i="3" s="1"/>
  <c r="F742" i="3" s="1"/>
  <c r="R741" i="3"/>
  <c r="H742" i="3"/>
  <c r="A742" i="3"/>
  <c r="R742" i="6" l="1"/>
  <c r="G742" i="6"/>
  <c r="B743" i="6"/>
  <c r="C742" i="6"/>
  <c r="F743" i="6" s="1"/>
  <c r="R742" i="9"/>
  <c r="G742" i="9"/>
  <c r="C742" i="9"/>
  <c r="F743" i="9" s="1"/>
  <c r="B743" i="9"/>
  <c r="A744" i="9"/>
  <c r="H746" i="9"/>
  <c r="M746" i="9"/>
  <c r="M744" i="6"/>
  <c r="A746" i="6"/>
  <c r="H744" i="6"/>
  <c r="M745" i="3"/>
  <c r="B742" i="3"/>
  <c r="C742" i="3" s="1"/>
  <c r="F743" i="3" s="1"/>
  <c r="H743" i="3"/>
  <c r="R742" i="3"/>
  <c r="A743" i="3"/>
  <c r="R743" i="6" l="1"/>
  <c r="G743" i="6"/>
  <c r="B744" i="6"/>
  <c r="C743" i="6"/>
  <c r="F744" i="6" s="1"/>
  <c r="R743" i="9"/>
  <c r="G743" i="9"/>
  <c r="C743" i="9"/>
  <c r="F744" i="9" s="1"/>
  <c r="A745" i="9"/>
  <c r="B744" i="9"/>
  <c r="H747" i="9"/>
  <c r="M747" i="9"/>
  <c r="A747" i="6"/>
  <c r="M745" i="6"/>
  <c r="H745" i="6"/>
  <c r="M746" i="3"/>
  <c r="H744" i="3"/>
  <c r="B743" i="3"/>
  <c r="C743" i="3" s="1"/>
  <c r="F744" i="3" s="1"/>
  <c r="R743" i="3"/>
  <c r="A744" i="3"/>
  <c r="R744" i="6" l="1"/>
  <c r="G744" i="6"/>
  <c r="B745" i="6"/>
  <c r="C744" i="6"/>
  <c r="F745" i="6" s="1"/>
  <c r="G744" i="9"/>
  <c r="R744" i="9"/>
  <c r="C744" i="9"/>
  <c r="F745" i="9" s="1"/>
  <c r="A746" i="9"/>
  <c r="B745" i="9"/>
  <c r="M748" i="9"/>
  <c r="H748" i="9"/>
  <c r="M746" i="6"/>
  <c r="H746" i="6"/>
  <c r="A748" i="6"/>
  <c r="M747" i="3"/>
  <c r="R744" i="3"/>
  <c r="B744" i="3"/>
  <c r="C744" i="3" s="1"/>
  <c r="F745" i="3" s="1"/>
  <c r="H745" i="3"/>
  <c r="A745" i="3"/>
  <c r="G745" i="6" l="1"/>
  <c r="R745" i="6"/>
  <c r="B746" i="6"/>
  <c r="C745" i="6"/>
  <c r="F746" i="6" s="1"/>
  <c r="R745" i="9"/>
  <c r="G745" i="9"/>
  <c r="C745" i="9"/>
  <c r="F746" i="9" s="1"/>
  <c r="A747" i="9"/>
  <c r="B746" i="9"/>
  <c r="H749" i="9"/>
  <c r="M749" i="9"/>
  <c r="A749" i="6"/>
  <c r="H747" i="6"/>
  <c r="M747" i="6"/>
  <c r="M748" i="3"/>
  <c r="H746" i="3"/>
  <c r="R745" i="3"/>
  <c r="B745" i="3"/>
  <c r="C745" i="3" s="1"/>
  <c r="F746" i="3" s="1"/>
  <c r="A746" i="3"/>
  <c r="R746" i="6" l="1"/>
  <c r="G746" i="6"/>
  <c r="B747" i="6"/>
  <c r="C746" i="6"/>
  <c r="F747" i="6" s="1"/>
  <c r="G746" i="9"/>
  <c r="R746" i="9"/>
  <c r="C746" i="9"/>
  <c r="F747" i="9" s="1"/>
  <c r="B747" i="9"/>
  <c r="A748" i="9"/>
  <c r="H750" i="9"/>
  <c r="M750" i="9"/>
  <c r="H748" i="6"/>
  <c r="A750" i="6"/>
  <c r="M748" i="6"/>
  <c r="M749" i="3"/>
  <c r="B746" i="3"/>
  <c r="C746" i="3" s="1"/>
  <c r="F747" i="3" s="1"/>
  <c r="R746" i="3"/>
  <c r="H747" i="3"/>
  <c r="A747" i="3"/>
  <c r="R747" i="6" l="1"/>
  <c r="G747" i="6"/>
  <c r="B748" i="6"/>
  <c r="C747" i="6"/>
  <c r="F748" i="6" s="1"/>
  <c r="R747" i="9"/>
  <c r="G747" i="9"/>
  <c r="C747" i="9"/>
  <c r="F748" i="9" s="1"/>
  <c r="B748" i="9"/>
  <c r="A749" i="9"/>
  <c r="M751" i="9"/>
  <c r="H751" i="9"/>
  <c r="A751" i="6"/>
  <c r="H749" i="6"/>
  <c r="M749" i="6"/>
  <c r="M750" i="3"/>
  <c r="B747" i="3"/>
  <c r="C747" i="3" s="1"/>
  <c r="F748" i="3" s="1"/>
  <c r="H748" i="3"/>
  <c r="R747" i="3"/>
  <c r="A748" i="3"/>
  <c r="R748" i="6" l="1"/>
  <c r="G748" i="6"/>
  <c r="B749" i="6"/>
  <c r="C748" i="6"/>
  <c r="F749" i="6" s="1"/>
  <c r="R748" i="9"/>
  <c r="G748" i="9"/>
  <c r="C748" i="9"/>
  <c r="F749" i="9" s="1"/>
  <c r="A750" i="9"/>
  <c r="B749" i="9"/>
  <c r="M752" i="9"/>
  <c r="H752" i="9"/>
  <c r="H750" i="6"/>
  <c r="M750" i="6"/>
  <c r="A752" i="6"/>
  <c r="M751" i="3"/>
  <c r="H749" i="3"/>
  <c r="B748" i="3"/>
  <c r="C748" i="3" s="1"/>
  <c r="F749" i="3" s="1"/>
  <c r="R748" i="3"/>
  <c r="A749" i="3"/>
  <c r="G749" i="6" l="1"/>
  <c r="R749" i="6"/>
  <c r="B750" i="6"/>
  <c r="C749" i="6"/>
  <c r="F750" i="6" s="1"/>
  <c r="R749" i="9"/>
  <c r="G749" i="9"/>
  <c r="C749" i="9"/>
  <c r="F750" i="9" s="1"/>
  <c r="B750" i="9"/>
  <c r="A751" i="9"/>
  <c r="M753" i="9"/>
  <c r="H753" i="9"/>
  <c r="M751" i="6"/>
  <c r="H751" i="6"/>
  <c r="A753" i="6"/>
  <c r="M752" i="3"/>
  <c r="R749" i="3"/>
  <c r="B749" i="3"/>
  <c r="C749" i="3" s="1"/>
  <c r="F750" i="3" s="1"/>
  <c r="H750" i="3"/>
  <c r="A750" i="3"/>
  <c r="G750" i="6" l="1"/>
  <c r="R750" i="6"/>
  <c r="B751" i="6"/>
  <c r="C750" i="6"/>
  <c r="F751" i="6" s="1"/>
  <c r="R750" i="9"/>
  <c r="G750" i="9"/>
  <c r="C750" i="9"/>
  <c r="F751" i="9" s="1"/>
  <c r="B751" i="9"/>
  <c r="A752" i="9"/>
  <c r="H754" i="9"/>
  <c r="M754" i="9"/>
  <c r="A754" i="6"/>
  <c r="H752" i="6"/>
  <c r="M752" i="6"/>
  <c r="M753" i="3"/>
  <c r="H751" i="3"/>
  <c r="R750" i="3"/>
  <c r="B750" i="3"/>
  <c r="C750" i="3" s="1"/>
  <c r="F751" i="3" s="1"/>
  <c r="A751" i="3"/>
  <c r="R751" i="6" l="1"/>
  <c r="G751" i="6"/>
  <c r="B752" i="6"/>
  <c r="C751" i="6"/>
  <c r="F752" i="6" s="1"/>
  <c r="G751" i="9"/>
  <c r="R751" i="9"/>
  <c r="C751" i="9"/>
  <c r="F752" i="9" s="1"/>
  <c r="A753" i="9"/>
  <c r="B752" i="9"/>
  <c r="M755" i="9"/>
  <c r="H755" i="9"/>
  <c r="H753" i="6"/>
  <c r="A755" i="6"/>
  <c r="M753" i="6"/>
  <c r="M754" i="3"/>
  <c r="B751" i="3"/>
  <c r="C751" i="3" s="1"/>
  <c r="F752" i="3" s="1"/>
  <c r="R751" i="3"/>
  <c r="H752" i="3"/>
  <c r="A752" i="3"/>
  <c r="G752" i="6" l="1"/>
  <c r="R752" i="6"/>
  <c r="B753" i="6"/>
  <c r="C752" i="6"/>
  <c r="F753" i="6" s="1"/>
  <c r="R752" i="9"/>
  <c r="G752" i="9"/>
  <c r="C752" i="9"/>
  <c r="F753" i="9" s="1"/>
  <c r="A754" i="9"/>
  <c r="B753" i="9"/>
  <c r="M756" i="9"/>
  <c r="H756" i="9"/>
  <c r="M754" i="6"/>
  <c r="A756" i="6"/>
  <c r="H754" i="6"/>
  <c r="M755" i="3"/>
  <c r="B752" i="3"/>
  <c r="C752" i="3" s="1"/>
  <c r="F753" i="3" s="1"/>
  <c r="H753" i="3"/>
  <c r="R752" i="3"/>
  <c r="A753" i="3"/>
  <c r="R753" i="6" l="1"/>
  <c r="G753" i="6"/>
  <c r="B754" i="6"/>
  <c r="C753" i="6"/>
  <c r="F754" i="6" s="1"/>
  <c r="G753" i="9"/>
  <c r="R753" i="9"/>
  <c r="C753" i="9"/>
  <c r="F754" i="9" s="1"/>
  <c r="A755" i="9"/>
  <c r="B754" i="9"/>
  <c r="H757" i="9"/>
  <c r="M757" i="9"/>
  <c r="H755" i="6"/>
  <c r="A757" i="6"/>
  <c r="M755" i="6"/>
  <c r="M756" i="3"/>
  <c r="H754" i="3"/>
  <c r="B753" i="3"/>
  <c r="C753" i="3" s="1"/>
  <c r="F754" i="3" s="1"/>
  <c r="R753" i="3"/>
  <c r="A754" i="3"/>
  <c r="R754" i="6" l="1"/>
  <c r="G754" i="6"/>
  <c r="B755" i="6"/>
  <c r="C754" i="6"/>
  <c r="F755" i="6" s="1"/>
  <c r="G754" i="9"/>
  <c r="R754" i="9"/>
  <c r="C754" i="9"/>
  <c r="F755" i="9" s="1"/>
  <c r="A756" i="9"/>
  <c r="B755" i="9"/>
  <c r="M758" i="9"/>
  <c r="H758" i="9"/>
  <c r="A758" i="6"/>
  <c r="M756" i="6"/>
  <c r="H756" i="6"/>
  <c r="M757" i="3"/>
  <c r="R754" i="3"/>
  <c r="B754" i="3"/>
  <c r="C754" i="3" s="1"/>
  <c r="F755" i="3" s="1"/>
  <c r="H755" i="3"/>
  <c r="A755" i="3"/>
  <c r="R755" i="6" l="1"/>
  <c r="G755" i="6"/>
  <c r="B756" i="6"/>
  <c r="C755" i="6"/>
  <c r="F756" i="6" s="1"/>
  <c r="R755" i="9"/>
  <c r="G755" i="9"/>
  <c r="C755" i="9"/>
  <c r="F756" i="9" s="1"/>
  <c r="B756" i="9"/>
  <c r="A757" i="9"/>
  <c r="M759" i="9"/>
  <c r="H759" i="9"/>
  <c r="M757" i="6"/>
  <c r="A759" i="6"/>
  <c r="H757" i="6"/>
  <c r="M758" i="3"/>
  <c r="H756" i="3"/>
  <c r="R755" i="3"/>
  <c r="B755" i="3"/>
  <c r="C755" i="3" s="1"/>
  <c r="F756" i="3" s="1"/>
  <c r="A756" i="3"/>
  <c r="G756" i="6" l="1"/>
  <c r="R756" i="6"/>
  <c r="B757" i="6"/>
  <c r="C756" i="6"/>
  <c r="F757" i="6" s="1"/>
  <c r="G756" i="9"/>
  <c r="R756" i="9"/>
  <c r="C756" i="9"/>
  <c r="F757" i="9" s="1"/>
  <c r="A758" i="9"/>
  <c r="B757" i="9"/>
  <c r="M760" i="9"/>
  <c r="H760" i="9"/>
  <c r="A760" i="6"/>
  <c r="H758" i="6"/>
  <c r="M758" i="6"/>
  <c r="M759" i="3"/>
  <c r="B756" i="3"/>
  <c r="C756" i="3" s="1"/>
  <c r="F757" i="3" s="1"/>
  <c r="R756" i="3"/>
  <c r="H757" i="3"/>
  <c r="A757" i="3"/>
  <c r="R757" i="6" l="1"/>
  <c r="G757" i="6"/>
  <c r="B758" i="6"/>
  <c r="C757" i="6"/>
  <c r="F758" i="6" s="1"/>
  <c r="G757" i="9"/>
  <c r="R757" i="9"/>
  <c r="C757" i="9"/>
  <c r="F758" i="9" s="1"/>
  <c r="A759" i="9"/>
  <c r="B758" i="9"/>
  <c r="H761" i="9"/>
  <c r="M761" i="9"/>
  <c r="M759" i="6"/>
  <c r="H759" i="6"/>
  <c r="A761" i="6"/>
  <c r="M760" i="3"/>
  <c r="B757" i="3"/>
  <c r="C757" i="3" s="1"/>
  <c r="F758" i="3" s="1"/>
  <c r="H758" i="3"/>
  <c r="R757" i="3"/>
  <c r="A758" i="3"/>
  <c r="G758" i="6" l="1"/>
  <c r="R758" i="6"/>
  <c r="B759" i="6"/>
  <c r="C758" i="6"/>
  <c r="F759" i="6" s="1"/>
  <c r="R758" i="9"/>
  <c r="G758" i="9"/>
  <c r="C758" i="9"/>
  <c r="F759" i="9" s="1"/>
  <c r="B759" i="9"/>
  <c r="A760" i="9"/>
  <c r="M762" i="9"/>
  <c r="H762" i="9"/>
  <c r="A762" i="6"/>
  <c r="H760" i="6"/>
  <c r="M760" i="6"/>
  <c r="M761" i="3"/>
  <c r="H759" i="3"/>
  <c r="B758" i="3"/>
  <c r="C758" i="3" s="1"/>
  <c r="F759" i="3" s="1"/>
  <c r="R758" i="3"/>
  <c r="A759" i="3"/>
  <c r="R759" i="6" l="1"/>
  <c r="G759" i="6"/>
  <c r="B760" i="6"/>
  <c r="C759" i="6"/>
  <c r="F760" i="6" s="1"/>
  <c r="G759" i="9"/>
  <c r="R759" i="9"/>
  <c r="C759" i="9"/>
  <c r="F760" i="9" s="1"/>
  <c r="A761" i="9"/>
  <c r="B760" i="9"/>
  <c r="H763" i="9"/>
  <c r="M763" i="9"/>
  <c r="A763" i="6"/>
  <c r="H761" i="6"/>
  <c r="M761" i="6"/>
  <c r="M762" i="3"/>
  <c r="R759" i="3"/>
  <c r="B759" i="3"/>
  <c r="C759" i="3" s="1"/>
  <c r="F760" i="3" s="1"/>
  <c r="H760" i="3"/>
  <c r="A760" i="3"/>
  <c r="G760" i="6" l="1"/>
  <c r="R760" i="6"/>
  <c r="B761" i="6"/>
  <c r="C760" i="6"/>
  <c r="F761" i="6" s="1"/>
  <c r="R760" i="9"/>
  <c r="G760" i="9"/>
  <c r="C760" i="9"/>
  <c r="F761" i="9" s="1"/>
  <c r="A762" i="9"/>
  <c r="B761" i="9"/>
  <c r="H764" i="9"/>
  <c r="M764" i="9"/>
  <c r="M762" i="6"/>
  <c r="H762" i="6"/>
  <c r="A764" i="6"/>
  <c r="M763" i="3"/>
  <c r="H761" i="3"/>
  <c r="R760" i="3"/>
  <c r="B760" i="3"/>
  <c r="C760" i="3" s="1"/>
  <c r="F761" i="3" s="1"/>
  <c r="A761" i="3"/>
  <c r="R761" i="6" l="1"/>
  <c r="G761" i="6"/>
  <c r="B762" i="6"/>
  <c r="C761" i="6"/>
  <c r="F762" i="6" s="1"/>
  <c r="R761" i="9"/>
  <c r="G761" i="9"/>
  <c r="C761" i="9"/>
  <c r="F762" i="9" s="1"/>
  <c r="B762" i="9"/>
  <c r="A763" i="9"/>
  <c r="M765" i="9"/>
  <c r="H765" i="9"/>
  <c r="H763" i="6"/>
  <c r="M763" i="6"/>
  <c r="A765" i="6"/>
  <c r="M764" i="3"/>
  <c r="B761" i="3"/>
  <c r="C761" i="3" s="1"/>
  <c r="F762" i="3" s="1"/>
  <c r="R761" i="3"/>
  <c r="H762" i="3"/>
  <c r="A762" i="3"/>
  <c r="R762" i="6" l="1"/>
  <c r="G762" i="6"/>
  <c r="B763" i="6"/>
  <c r="C762" i="6"/>
  <c r="F763" i="6" s="1"/>
  <c r="R763" i="6" s="1"/>
  <c r="G762" i="9"/>
  <c r="R762" i="9"/>
  <c r="C762" i="9"/>
  <c r="F763" i="9" s="1"/>
  <c r="A764" i="9"/>
  <c r="B763" i="9"/>
  <c r="H766" i="9"/>
  <c r="M766" i="9"/>
  <c r="M764" i="6"/>
  <c r="H764" i="6"/>
  <c r="A766" i="6"/>
  <c r="M765" i="3"/>
  <c r="B762" i="3"/>
  <c r="C762" i="3" s="1"/>
  <c r="F763" i="3" s="1"/>
  <c r="H763" i="3"/>
  <c r="R762" i="3"/>
  <c r="A763" i="3"/>
  <c r="G763" i="6" l="1"/>
  <c r="B764" i="6"/>
  <c r="C763" i="6"/>
  <c r="F764" i="6" s="1"/>
  <c r="G763" i="9"/>
  <c r="R763" i="9"/>
  <c r="C763" i="9"/>
  <c r="F764" i="9" s="1"/>
  <c r="A765" i="9"/>
  <c r="B764" i="9"/>
  <c r="M767" i="9"/>
  <c r="H767" i="9"/>
  <c r="H765" i="6"/>
  <c r="A767" i="6"/>
  <c r="M765" i="6"/>
  <c r="M766" i="3"/>
  <c r="H764" i="3"/>
  <c r="B763" i="3"/>
  <c r="C763" i="3" s="1"/>
  <c r="F764" i="3" s="1"/>
  <c r="R763" i="3"/>
  <c r="A764" i="3"/>
  <c r="R764" i="6" l="1"/>
  <c r="G764" i="6"/>
  <c r="B765" i="6"/>
  <c r="C764" i="6"/>
  <c r="F765" i="6" s="1"/>
  <c r="R764" i="9"/>
  <c r="G764" i="9"/>
  <c r="C764" i="9"/>
  <c r="F765" i="9" s="1"/>
  <c r="A766" i="9"/>
  <c r="B765" i="9"/>
  <c r="M768" i="9"/>
  <c r="H768" i="9"/>
  <c r="M766" i="6"/>
  <c r="H766" i="6"/>
  <c r="A768" i="6"/>
  <c r="M767" i="3"/>
  <c r="R764" i="3"/>
  <c r="B764" i="3"/>
  <c r="C764" i="3" s="1"/>
  <c r="F765" i="3" s="1"/>
  <c r="H765" i="3"/>
  <c r="A765" i="3"/>
  <c r="G765" i="6" l="1"/>
  <c r="R765" i="6"/>
  <c r="B766" i="6"/>
  <c r="C765" i="6"/>
  <c r="F766" i="6" s="1"/>
  <c r="R765" i="9"/>
  <c r="G765" i="9"/>
  <c r="C765" i="9"/>
  <c r="F766" i="9" s="1"/>
  <c r="A767" i="9"/>
  <c r="B766" i="9"/>
  <c r="H769" i="9"/>
  <c r="M769" i="9"/>
  <c r="A769" i="6"/>
  <c r="H767" i="6"/>
  <c r="M767" i="6"/>
  <c r="M768" i="3"/>
  <c r="H766" i="3"/>
  <c r="R765" i="3"/>
  <c r="B765" i="3"/>
  <c r="C765" i="3" s="1"/>
  <c r="F766" i="3" s="1"/>
  <c r="A766" i="3"/>
  <c r="G766" i="6" l="1"/>
  <c r="R766" i="6"/>
  <c r="B767" i="6"/>
  <c r="C766" i="6"/>
  <c r="F767" i="6" s="1"/>
  <c r="R767" i="6" s="1"/>
  <c r="G766" i="9"/>
  <c r="R766" i="9"/>
  <c r="C766" i="9"/>
  <c r="F767" i="9" s="1"/>
  <c r="A768" i="9"/>
  <c r="B767" i="9"/>
  <c r="H770" i="9"/>
  <c r="M770" i="9"/>
  <c r="H768" i="6"/>
  <c r="A770" i="6"/>
  <c r="M768" i="6"/>
  <c r="M769" i="3"/>
  <c r="B766" i="3"/>
  <c r="C766" i="3" s="1"/>
  <c r="F767" i="3" s="1"/>
  <c r="R766" i="3"/>
  <c r="H767" i="3"/>
  <c r="A767" i="3"/>
  <c r="G767" i="6" l="1"/>
  <c r="B768" i="6"/>
  <c r="C767" i="6"/>
  <c r="F768" i="6" s="1"/>
  <c r="R768" i="6" s="1"/>
  <c r="R767" i="9"/>
  <c r="G767" i="9"/>
  <c r="C767" i="9"/>
  <c r="F768" i="9" s="1"/>
  <c r="A769" i="9"/>
  <c r="B768" i="9"/>
  <c r="H771" i="9"/>
  <c r="M771" i="9"/>
  <c r="M769" i="6"/>
  <c r="A771" i="6"/>
  <c r="H769" i="6"/>
  <c r="M770" i="3"/>
  <c r="B767" i="3"/>
  <c r="C767" i="3" s="1"/>
  <c r="F768" i="3" s="1"/>
  <c r="H768" i="3"/>
  <c r="R767" i="3"/>
  <c r="A768" i="3"/>
  <c r="G768" i="6" l="1"/>
  <c r="B769" i="6"/>
  <c r="C768" i="6"/>
  <c r="F769" i="6" s="1"/>
  <c r="R769" i="6" s="1"/>
  <c r="R768" i="9"/>
  <c r="G768" i="9"/>
  <c r="C768" i="9"/>
  <c r="F769" i="9" s="1"/>
  <c r="B769" i="9"/>
  <c r="A770" i="9"/>
  <c r="M772" i="9"/>
  <c r="H772" i="9"/>
  <c r="H770" i="6"/>
  <c r="M770" i="6"/>
  <c r="A772" i="6"/>
  <c r="M771" i="3"/>
  <c r="H769" i="3"/>
  <c r="B768" i="3"/>
  <c r="C768" i="3" s="1"/>
  <c r="F769" i="3" s="1"/>
  <c r="R768" i="3"/>
  <c r="A769" i="3"/>
  <c r="G769" i="6" l="1"/>
  <c r="B770" i="6"/>
  <c r="C769" i="6"/>
  <c r="F770" i="6" s="1"/>
  <c r="R769" i="9"/>
  <c r="G769" i="9"/>
  <c r="C769" i="9"/>
  <c r="F770" i="9" s="1"/>
  <c r="A771" i="9"/>
  <c r="B770" i="9"/>
  <c r="H773" i="9"/>
  <c r="M773" i="9"/>
  <c r="A773" i="6"/>
  <c r="M771" i="6"/>
  <c r="H771" i="6"/>
  <c r="M772" i="3"/>
  <c r="R769" i="3"/>
  <c r="B769" i="3"/>
  <c r="C769" i="3" s="1"/>
  <c r="F770" i="3" s="1"/>
  <c r="H770" i="3"/>
  <c r="A770" i="3"/>
  <c r="R770" i="6" l="1"/>
  <c r="G770" i="6"/>
  <c r="B771" i="6"/>
  <c r="C770" i="6"/>
  <c r="F771" i="6" s="1"/>
  <c r="G770" i="9"/>
  <c r="R770" i="9"/>
  <c r="C770" i="9"/>
  <c r="F771" i="9" s="1"/>
  <c r="A772" i="9"/>
  <c r="B771" i="9"/>
  <c r="M774" i="9"/>
  <c r="H774" i="9"/>
  <c r="M772" i="6"/>
  <c r="A774" i="6"/>
  <c r="H772" i="6"/>
  <c r="M773" i="3"/>
  <c r="H771" i="3"/>
  <c r="R770" i="3"/>
  <c r="B770" i="3"/>
  <c r="C770" i="3" s="1"/>
  <c r="F771" i="3" s="1"/>
  <c r="A771" i="3"/>
  <c r="R771" i="6" l="1"/>
  <c r="G771" i="6"/>
  <c r="B772" i="6"/>
  <c r="C771" i="6"/>
  <c r="F772" i="6" s="1"/>
  <c r="R771" i="9"/>
  <c r="G771" i="9"/>
  <c r="C771" i="9"/>
  <c r="F772" i="9" s="1"/>
  <c r="A773" i="9"/>
  <c r="B772" i="9"/>
  <c r="H775" i="9"/>
  <c r="M775" i="9"/>
  <c r="A775" i="6"/>
  <c r="H773" i="6"/>
  <c r="M773" i="6"/>
  <c r="M774" i="3"/>
  <c r="B771" i="3"/>
  <c r="C771" i="3" s="1"/>
  <c r="F772" i="3" s="1"/>
  <c r="R771" i="3"/>
  <c r="H772" i="3"/>
  <c r="A772" i="3"/>
  <c r="R772" i="6" l="1"/>
  <c r="G772" i="6"/>
  <c r="B773" i="6"/>
  <c r="C772" i="6"/>
  <c r="F773" i="6" s="1"/>
  <c r="G772" i="9"/>
  <c r="R772" i="9"/>
  <c r="C772" i="9"/>
  <c r="F773" i="9" s="1"/>
  <c r="B773" i="9"/>
  <c r="A774" i="9"/>
  <c r="H776" i="9"/>
  <c r="M776" i="9"/>
  <c r="M774" i="6"/>
  <c r="H774" i="6"/>
  <c r="A776" i="6"/>
  <c r="M775" i="3"/>
  <c r="B772" i="3"/>
  <c r="C772" i="3" s="1"/>
  <c r="F773" i="3" s="1"/>
  <c r="H773" i="3"/>
  <c r="R772" i="3"/>
  <c r="A773" i="3"/>
  <c r="G773" i="6" l="1"/>
  <c r="R773" i="6"/>
  <c r="B774" i="6"/>
  <c r="C773" i="6"/>
  <c r="F774" i="6" s="1"/>
  <c r="G774" i="6" s="1"/>
  <c r="G773" i="9"/>
  <c r="R773" i="9"/>
  <c r="C773" i="9"/>
  <c r="F774" i="9" s="1"/>
  <c r="A775" i="9"/>
  <c r="B774" i="9"/>
  <c r="H777" i="9"/>
  <c r="M777" i="9"/>
  <c r="H775" i="6"/>
  <c r="A777" i="6"/>
  <c r="M775" i="6"/>
  <c r="M776" i="3"/>
  <c r="H774" i="3"/>
  <c r="B773" i="3"/>
  <c r="C773" i="3" s="1"/>
  <c r="F774" i="3" s="1"/>
  <c r="R773" i="3"/>
  <c r="A774" i="3"/>
  <c r="R774" i="6" l="1"/>
  <c r="B775" i="6"/>
  <c r="C774" i="6"/>
  <c r="F775" i="6" s="1"/>
  <c r="G774" i="9"/>
  <c r="R774" i="9"/>
  <c r="C774" i="9"/>
  <c r="F775" i="9" s="1"/>
  <c r="B775" i="9"/>
  <c r="A776" i="9"/>
  <c r="M778" i="9"/>
  <c r="H778" i="9"/>
  <c r="H776" i="6"/>
  <c r="A778" i="6"/>
  <c r="M776" i="6"/>
  <c r="M777" i="3"/>
  <c r="R774" i="3"/>
  <c r="B774" i="3"/>
  <c r="C774" i="3" s="1"/>
  <c r="F775" i="3" s="1"/>
  <c r="H775" i="3"/>
  <c r="A775" i="3"/>
  <c r="R775" i="6" l="1"/>
  <c r="G775" i="6"/>
  <c r="B776" i="6"/>
  <c r="C775" i="6"/>
  <c r="F776" i="6" s="1"/>
  <c r="G775" i="9"/>
  <c r="R775" i="9"/>
  <c r="C775" i="9"/>
  <c r="F776" i="9" s="1"/>
  <c r="A777" i="9"/>
  <c r="B776" i="9"/>
  <c r="H779" i="9"/>
  <c r="M779" i="9"/>
  <c r="M777" i="6"/>
  <c r="A779" i="6"/>
  <c r="H777" i="6"/>
  <c r="M778" i="3"/>
  <c r="H776" i="3"/>
  <c r="R775" i="3"/>
  <c r="B775" i="3"/>
  <c r="C775" i="3" s="1"/>
  <c r="F776" i="3" s="1"/>
  <c r="A776" i="3"/>
  <c r="G776" i="6" l="1"/>
  <c r="R776" i="6"/>
  <c r="B777" i="6"/>
  <c r="C776" i="6"/>
  <c r="F777" i="6" s="1"/>
  <c r="G777" i="6" s="1"/>
  <c r="G776" i="9"/>
  <c r="R776" i="9"/>
  <c r="C776" i="9"/>
  <c r="F777" i="9" s="1"/>
  <c r="B777" i="9"/>
  <c r="A778" i="9"/>
  <c r="M780" i="9"/>
  <c r="H780" i="9"/>
  <c r="M778" i="6"/>
  <c r="H778" i="6"/>
  <c r="A780" i="6"/>
  <c r="M779" i="3"/>
  <c r="B776" i="3"/>
  <c r="C776" i="3" s="1"/>
  <c r="F777" i="3" s="1"/>
  <c r="R776" i="3"/>
  <c r="H777" i="3"/>
  <c r="A777" i="3"/>
  <c r="R777" i="6" l="1"/>
  <c r="B778" i="6"/>
  <c r="C777" i="6"/>
  <c r="F778" i="6" s="1"/>
  <c r="G777" i="9"/>
  <c r="R777" i="9"/>
  <c r="C777" i="9"/>
  <c r="F778" i="9" s="1"/>
  <c r="B778" i="9"/>
  <c r="A779" i="9"/>
  <c r="M781" i="9"/>
  <c r="H781" i="9"/>
  <c r="H779" i="6"/>
  <c r="M779" i="6"/>
  <c r="A781" i="6"/>
  <c r="M780" i="3"/>
  <c r="H778" i="3"/>
  <c r="B777" i="3"/>
  <c r="C777" i="3" s="1"/>
  <c r="F778" i="3" s="1"/>
  <c r="R777" i="3"/>
  <c r="A778" i="3"/>
  <c r="R778" i="6" l="1"/>
  <c r="G778" i="6"/>
  <c r="B779" i="6"/>
  <c r="C778" i="6"/>
  <c r="F779" i="6" s="1"/>
  <c r="R778" i="9"/>
  <c r="G778" i="9"/>
  <c r="C778" i="9"/>
  <c r="F779" i="9" s="1"/>
  <c r="A780" i="9"/>
  <c r="B779" i="9"/>
  <c r="H782" i="9"/>
  <c r="M782" i="9"/>
  <c r="A782" i="6"/>
  <c r="H780" i="6"/>
  <c r="M780" i="6"/>
  <c r="M781" i="3"/>
  <c r="R778" i="3"/>
  <c r="B778" i="3"/>
  <c r="C778" i="3" s="1"/>
  <c r="F779" i="3" s="1"/>
  <c r="H779" i="3"/>
  <c r="A779" i="3"/>
  <c r="G779" i="6" l="1"/>
  <c r="R779" i="6"/>
  <c r="B780" i="6"/>
  <c r="C779" i="6"/>
  <c r="F780" i="6" s="1"/>
  <c r="G779" i="9"/>
  <c r="R779" i="9"/>
  <c r="C779" i="9"/>
  <c r="F780" i="9" s="1"/>
  <c r="A781" i="9"/>
  <c r="B780" i="9"/>
  <c r="M783" i="9"/>
  <c r="H783" i="9"/>
  <c r="M781" i="6"/>
  <c r="H781" i="6"/>
  <c r="A783" i="6"/>
  <c r="M782" i="3"/>
  <c r="H780" i="3"/>
  <c r="R779" i="3"/>
  <c r="B779" i="3"/>
  <c r="C779" i="3" s="1"/>
  <c r="F780" i="3" s="1"/>
  <c r="A780" i="3"/>
  <c r="G780" i="6" l="1"/>
  <c r="R780" i="6"/>
  <c r="B781" i="6"/>
  <c r="C780" i="6"/>
  <c r="F781" i="6" s="1"/>
  <c r="R781" i="6" s="1"/>
  <c r="R780" i="9"/>
  <c r="G780" i="9"/>
  <c r="C780" i="9"/>
  <c r="F781" i="9" s="1"/>
  <c r="A782" i="9"/>
  <c r="B781" i="9"/>
  <c r="M784" i="9"/>
  <c r="H784" i="9"/>
  <c r="M782" i="6"/>
  <c r="H782" i="6"/>
  <c r="A784" i="6"/>
  <c r="M783" i="3"/>
  <c r="R780" i="3"/>
  <c r="B780" i="3"/>
  <c r="C780" i="3" s="1"/>
  <c r="F781" i="3" s="1"/>
  <c r="H781" i="3"/>
  <c r="A781" i="3"/>
  <c r="G781" i="6" l="1"/>
  <c r="B782" i="6"/>
  <c r="C781" i="6"/>
  <c r="F782" i="6" s="1"/>
  <c r="G782" i="6" s="1"/>
  <c r="R781" i="9"/>
  <c r="G781" i="9"/>
  <c r="C781" i="9"/>
  <c r="F782" i="9" s="1"/>
  <c r="A783" i="9"/>
  <c r="B782" i="9"/>
  <c r="M785" i="9"/>
  <c r="H785" i="9"/>
  <c r="A785" i="6"/>
  <c r="H783" i="6"/>
  <c r="M783" i="6"/>
  <c r="M784" i="3"/>
  <c r="H782" i="3"/>
  <c r="R781" i="3"/>
  <c r="B781" i="3"/>
  <c r="C781" i="3" s="1"/>
  <c r="F782" i="3" s="1"/>
  <c r="A782" i="3"/>
  <c r="R782" i="6" l="1"/>
  <c r="B783" i="6"/>
  <c r="C782" i="6"/>
  <c r="F783" i="6" s="1"/>
  <c r="G782" i="9"/>
  <c r="R782" i="9"/>
  <c r="C782" i="9"/>
  <c r="F783" i="9" s="1"/>
  <c r="A784" i="9"/>
  <c r="B783" i="9"/>
  <c r="H786" i="9"/>
  <c r="M786" i="9"/>
  <c r="M784" i="6"/>
  <c r="H784" i="6"/>
  <c r="A786" i="6"/>
  <c r="M785" i="3"/>
  <c r="R782" i="3"/>
  <c r="B782" i="3"/>
  <c r="C782" i="3" s="1"/>
  <c r="F783" i="3" s="1"/>
  <c r="H783" i="3"/>
  <c r="A783" i="3"/>
  <c r="R783" i="6" l="1"/>
  <c r="G783" i="6"/>
  <c r="B784" i="6"/>
  <c r="C783" i="6"/>
  <c r="F784" i="6" s="1"/>
  <c r="R783" i="9"/>
  <c r="G783" i="9"/>
  <c r="C783" i="9"/>
  <c r="F784" i="9" s="1"/>
  <c r="B784" i="9"/>
  <c r="A785" i="9"/>
  <c r="M787" i="9"/>
  <c r="H787" i="9"/>
  <c r="H785" i="6"/>
  <c r="A787" i="6"/>
  <c r="M785" i="6"/>
  <c r="M786" i="3"/>
  <c r="H784" i="3"/>
  <c r="R783" i="3"/>
  <c r="B783" i="3"/>
  <c r="C783" i="3" s="1"/>
  <c r="F784" i="3" s="1"/>
  <c r="A784" i="3"/>
  <c r="R784" i="6" l="1"/>
  <c r="G784" i="6"/>
  <c r="B785" i="6"/>
  <c r="C784" i="6"/>
  <c r="F785" i="6" s="1"/>
  <c r="G784" i="9"/>
  <c r="R784" i="9"/>
  <c r="C784" i="9"/>
  <c r="F785" i="9" s="1"/>
  <c r="B785" i="9"/>
  <c r="A786" i="9"/>
  <c r="H788" i="9"/>
  <c r="M788" i="9"/>
  <c r="A788" i="6"/>
  <c r="M786" i="6"/>
  <c r="H786" i="6"/>
  <c r="M787" i="3"/>
  <c r="B784" i="3"/>
  <c r="C784" i="3" s="1"/>
  <c r="F785" i="3" s="1"/>
  <c r="R784" i="3"/>
  <c r="H785" i="3"/>
  <c r="A785" i="3"/>
  <c r="G785" i="6" l="1"/>
  <c r="R785" i="6"/>
  <c r="B786" i="6"/>
  <c r="C785" i="6"/>
  <c r="F786" i="6" s="1"/>
  <c r="R786" i="6" s="1"/>
  <c r="G785" i="9"/>
  <c r="R785" i="9"/>
  <c r="C785" i="9"/>
  <c r="F786" i="9" s="1"/>
  <c r="B786" i="9"/>
  <c r="A787" i="9"/>
  <c r="M789" i="9"/>
  <c r="H789" i="9"/>
  <c r="M787" i="6"/>
  <c r="H787" i="6"/>
  <c r="A789" i="6"/>
  <c r="M788" i="3"/>
  <c r="B785" i="3"/>
  <c r="C785" i="3" s="1"/>
  <c r="F786" i="3" s="1"/>
  <c r="H786" i="3"/>
  <c r="R785" i="3"/>
  <c r="A786" i="3"/>
  <c r="G786" i="6" l="1"/>
  <c r="B787" i="6"/>
  <c r="C786" i="6"/>
  <c r="F787" i="6" s="1"/>
  <c r="R786" i="9"/>
  <c r="G786" i="9"/>
  <c r="C786" i="9"/>
  <c r="F787" i="9" s="1"/>
  <c r="B787" i="9"/>
  <c r="A788" i="9"/>
  <c r="H790" i="9"/>
  <c r="M790" i="9"/>
  <c r="A790" i="6"/>
  <c r="H788" i="6"/>
  <c r="M788" i="6"/>
  <c r="M789" i="3"/>
  <c r="H787" i="3"/>
  <c r="B786" i="3"/>
  <c r="C786" i="3" s="1"/>
  <c r="F787" i="3" s="1"/>
  <c r="R786" i="3"/>
  <c r="A787" i="3"/>
  <c r="R787" i="6" l="1"/>
  <c r="G787" i="6"/>
  <c r="B788" i="6"/>
  <c r="C787" i="6"/>
  <c r="F788" i="6" s="1"/>
  <c r="R787" i="9"/>
  <c r="G787" i="9"/>
  <c r="C787" i="9"/>
  <c r="F788" i="9" s="1"/>
  <c r="B788" i="9"/>
  <c r="A789" i="9"/>
  <c r="H791" i="9"/>
  <c r="M791" i="9"/>
  <c r="M789" i="6"/>
  <c r="H789" i="6"/>
  <c r="A791" i="6"/>
  <c r="M790" i="3"/>
  <c r="R787" i="3"/>
  <c r="B787" i="3"/>
  <c r="C787" i="3" s="1"/>
  <c r="F788" i="3" s="1"/>
  <c r="H788" i="3"/>
  <c r="A788" i="3"/>
  <c r="B789" i="6" l="1"/>
  <c r="C788" i="6"/>
  <c r="F789" i="6" s="1"/>
  <c r="R789" i="6" s="1"/>
  <c r="G788" i="6"/>
  <c r="R788" i="6"/>
  <c r="G788" i="9"/>
  <c r="R788" i="9"/>
  <c r="C788" i="9"/>
  <c r="F789" i="9" s="1"/>
  <c r="A790" i="9"/>
  <c r="B789" i="9"/>
  <c r="M792" i="9"/>
  <c r="H792" i="9"/>
  <c r="H790" i="6"/>
  <c r="A792" i="6"/>
  <c r="M790" i="6"/>
  <c r="M791" i="3"/>
  <c r="H789" i="3"/>
  <c r="R788" i="3"/>
  <c r="B788" i="3"/>
  <c r="C788" i="3" s="1"/>
  <c r="F789" i="3" s="1"/>
  <c r="A789" i="3"/>
  <c r="B790" i="6" l="1"/>
  <c r="C789" i="6"/>
  <c r="F790" i="6" s="1"/>
  <c r="G789" i="6"/>
  <c r="R789" i="9"/>
  <c r="G789" i="9"/>
  <c r="C789" i="9"/>
  <c r="F790" i="9" s="1"/>
  <c r="A791" i="9"/>
  <c r="B790" i="9"/>
  <c r="H793" i="9"/>
  <c r="M793" i="9"/>
  <c r="A793" i="6"/>
  <c r="H791" i="6"/>
  <c r="M791" i="6"/>
  <c r="M792" i="3"/>
  <c r="B789" i="3"/>
  <c r="C789" i="3" s="1"/>
  <c r="F790" i="3" s="1"/>
  <c r="R789" i="3"/>
  <c r="H790" i="3"/>
  <c r="A790" i="3"/>
  <c r="G790" i="6" l="1"/>
  <c r="R790" i="6"/>
  <c r="B791" i="6"/>
  <c r="C790" i="6"/>
  <c r="F791" i="6" s="1"/>
  <c r="G791" i="6" s="1"/>
  <c r="G790" i="9"/>
  <c r="R790" i="9"/>
  <c r="C790" i="9"/>
  <c r="F791" i="9" s="1"/>
  <c r="A792" i="9"/>
  <c r="B791" i="9"/>
  <c r="M794" i="9"/>
  <c r="H794" i="9"/>
  <c r="H792" i="6"/>
  <c r="M792" i="6"/>
  <c r="A794" i="6"/>
  <c r="M793" i="3"/>
  <c r="B790" i="3"/>
  <c r="C790" i="3" s="1"/>
  <c r="F791" i="3" s="1"/>
  <c r="H791" i="3"/>
  <c r="R790" i="3"/>
  <c r="A791" i="3"/>
  <c r="B792" i="6" l="1"/>
  <c r="C791" i="6"/>
  <c r="F792" i="6" s="1"/>
  <c r="R792" i="6" s="1"/>
  <c r="R791" i="6"/>
  <c r="R791" i="9"/>
  <c r="G791" i="9"/>
  <c r="C791" i="9"/>
  <c r="F792" i="9" s="1"/>
  <c r="B792" i="9"/>
  <c r="A793" i="9"/>
  <c r="H795" i="9"/>
  <c r="M795" i="9"/>
  <c r="H793" i="6"/>
  <c r="M793" i="6"/>
  <c r="A795" i="6"/>
  <c r="M794" i="3"/>
  <c r="H792" i="3"/>
  <c r="B791" i="3"/>
  <c r="C791" i="3" s="1"/>
  <c r="F792" i="3" s="1"/>
  <c r="R791" i="3"/>
  <c r="A792" i="3"/>
  <c r="G792" i="6" l="1"/>
  <c r="B793" i="6"/>
  <c r="C792" i="6"/>
  <c r="F793" i="6" s="1"/>
  <c r="G792" i="9"/>
  <c r="R792" i="9"/>
  <c r="C792" i="9"/>
  <c r="F793" i="9" s="1"/>
  <c r="B793" i="9"/>
  <c r="A794" i="9"/>
  <c r="H796" i="9"/>
  <c r="M796" i="9"/>
  <c r="A796" i="6"/>
  <c r="M794" i="6"/>
  <c r="H794" i="6"/>
  <c r="M795" i="3"/>
  <c r="R792" i="3"/>
  <c r="B792" i="3"/>
  <c r="C792" i="3" s="1"/>
  <c r="F793" i="3" s="1"/>
  <c r="H793" i="3"/>
  <c r="A793" i="3"/>
  <c r="R793" i="6" l="1"/>
  <c r="G793" i="6"/>
  <c r="B794" i="6"/>
  <c r="C793" i="6"/>
  <c r="F794" i="6" s="1"/>
  <c r="R793" i="9"/>
  <c r="G793" i="9"/>
  <c r="C793" i="9"/>
  <c r="F794" i="9" s="1"/>
  <c r="B794" i="9"/>
  <c r="A795" i="9"/>
  <c r="M797" i="9"/>
  <c r="H797" i="9"/>
  <c r="M795" i="6"/>
  <c r="H795" i="6"/>
  <c r="A797" i="6"/>
  <c r="M796" i="3"/>
  <c r="H794" i="3"/>
  <c r="R793" i="3"/>
  <c r="B793" i="3"/>
  <c r="C793" i="3" s="1"/>
  <c r="F794" i="3" s="1"/>
  <c r="A794" i="3"/>
  <c r="R794" i="6" l="1"/>
  <c r="G794" i="6"/>
  <c r="B795" i="6"/>
  <c r="C794" i="6"/>
  <c r="F795" i="6" s="1"/>
  <c r="R795" i="6" s="1"/>
  <c r="G794" i="9"/>
  <c r="R794" i="9"/>
  <c r="C794" i="9"/>
  <c r="F795" i="9" s="1"/>
  <c r="B795" i="9"/>
  <c r="A796" i="9"/>
  <c r="H798" i="9"/>
  <c r="M798" i="9"/>
  <c r="H796" i="6"/>
  <c r="M796" i="6"/>
  <c r="A798" i="6"/>
  <c r="M797" i="3"/>
  <c r="B794" i="3"/>
  <c r="C794" i="3" s="1"/>
  <c r="F795" i="3" s="1"/>
  <c r="R794" i="3"/>
  <c r="H795" i="3"/>
  <c r="A795" i="3"/>
  <c r="B796" i="6" l="1"/>
  <c r="C795" i="6"/>
  <c r="F796" i="6" s="1"/>
  <c r="G795" i="6"/>
  <c r="R795" i="9"/>
  <c r="G795" i="9"/>
  <c r="C795" i="9"/>
  <c r="F796" i="9" s="1"/>
  <c r="A797" i="9"/>
  <c r="B796" i="9"/>
  <c r="H799" i="9"/>
  <c r="M799" i="9"/>
  <c r="M797" i="6"/>
  <c r="H797" i="6"/>
  <c r="A799" i="6"/>
  <c r="M798" i="3"/>
  <c r="B795" i="3"/>
  <c r="C795" i="3" s="1"/>
  <c r="F796" i="3" s="1"/>
  <c r="H796" i="3"/>
  <c r="R795" i="3"/>
  <c r="A796" i="3"/>
  <c r="G796" i="6" l="1"/>
  <c r="R796" i="6"/>
  <c r="B797" i="6"/>
  <c r="C796" i="6"/>
  <c r="F797" i="6" s="1"/>
  <c r="R797" i="6" s="1"/>
  <c r="R796" i="9"/>
  <c r="G796" i="9"/>
  <c r="C796" i="9"/>
  <c r="F797" i="9" s="1"/>
  <c r="B797" i="9"/>
  <c r="A798" i="9"/>
  <c r="M800" i="9"/>
  <c r="H800" i="9"/>
  <c r="H798" i="6"/>
  <c r="M798" i="6"/>
  <c r="A800" i="6"/>
  <c r="M799" i="3"/>
  <c r="H797" i="3"/>
  <c r="B796" i="3"/>
  <c r="C796" i="3" s="1"/>
  <c r="F797" i="3" s="1"/>
  <c r="R796" i="3"/>
  <c r="A797" i="3"/>
  <c r="G797" i="6" l="1"/>
  <c r="B798" i="6"/>
  <c r="C797" i="6"/>
  <c r="F798" i="6" s="1"/>
  <c r="G798" i="6" s="1"/>
  <c r="G797" i="9"/>
  <c r="R797" i="9"/>
  <c r="C797" i="9"/>
  <c r="F798" i="9" s="1"/>
  <c r="B798" i="9"/>
  <c r="A799" i="9"/>
  <c r="H801" i="9"/>
  <c r="M801" i="9"/>
  <c r="A801" i="6"/>
  <c r="M799" i="6"/>
  <c r="H799" i="6"/>
  <c r="M800" i="3"/>
  <c r="R797" i="3"/>
  <c r="B797" i="3"/>
  <c r="C797" i="3" s="1"/>
  <c r="F798" i="3" s="1"/>
  <c r="H798" i="3"/>
  <c r="A798" i="3"/>
  <c r="R798" i="6" l="1"/>
  <c r="B799" i="6"/>
  <c r="C798" i="6"/>
  <c r="F799" i="6" s="1"/>
  <c r="R798" i="9"/>
  <c r="G798" i="9"/>
  <c r="C798" i="9"/>
  <c r="F799" i="9" s="1"/>
  <c r="A800" i="9"/>
  <c r="B799" i="9"/>
  <c r="M802" i="9"/>
  <c r="H802" i="9"/>
  <c r="H800" i="6"/>
  <c r="A802" i="6"/>
  <c r="M800" i="6"/>
  <c r="M801" i="3"/>
  <c r="H799" i="3"/>
  <c r="R798" i="3"/>
  <c r="B798" i="3"/>
  <c r="C798" i="3" s="1"/>
  <c r="F799" i="3" s="1"/>
  <c r="A799" i="3"/>
  <c r="B800" i="6" l="1"/>
  <c r="C799" i="6"/>
  <c r="F800" i="6" s="1"/>
  <c r="G800" i="6" s="1"/>
  <c r="R799" i="6"/>
  <c r="G799" i="6"/>
  <c r="G799" i="9"/>
  <c r="R799" i="9"/>
  <c r="C799" i="9"/>
  <c r="F800" i="9" s="1"/>
  <c r="B800" i="9"/>
  <c r="A801" i="9"/>
  <c r="H803" i="9"/>
  <c r="M803" i="9"/>
  <c r="M801" i="6"/>
  <c r="A803" i="6"/>
  <c r="H801" i="6"/>
  <c r="M802" i="3"/>
  <c r="B799" i="3"/>
  <c r="C799" i="3" s="1"/>
  <c r="F800" i="3" s="1"/>
  <c r="R799" i="3"/>
  <c r="H800" i="3"/>
  <c r="A800" i="3"/>
  <c r="B801" i="6" l="1"/>
  <c r="C800" i="6"/>
  <c r="F801" i="6" s="1"/>
  <c r="R800" i="6"/>
  <c r="R800" i="9"/>
  <c r="G800" i="9"/>
  <c r="C800" i="9"/>
  <c r="F801" i="9" s="1"/>
  <c r="A802" i="9"/>
  <c r="B801" i="9"/>
  <c r="M804" i="9"/>
  <c r="H804" i="9"/>
  <c r="H802" i="6"/>
  <c r="A804" i="6"/>
  <c r="M802" i="6"/>
  <c r="M803" i="3"/>
  <c r="H801" i="3"/>
  <c r="B800" i="3"/>
  <c r="C800" i="3" s="1"/>
  <c r="F801" i="3" s="1"/>
  <c r="R800" i="3"/>
  <c r="A801" i="3"/>
  <c r="R801" i="6" l="1"/>
  <c r="G801" i="6"/>
  <c r="B802" i="6"/>
  <c r="C801" i="6"/>
  <c r="F802" i="6" s="1"/>
  <c r="R802" i="6" s="1"/>
  <c r="R801" i="9"/>
  <c r="G801" i="9"/>
  <c r="C801" i="9"/>
  <c r="F802" i="9" s="1"/>
  <c r="B802" i="9"/>
  <c r="A803" i="9"/>
  <c r="H805" i="9"/>
  <c r="M805" i="9"/>
  <c r="A805" i="6"/>
  <c r="M803" i="6"/>
  <c r="H803" i="6"/>
  <c r="M804" i="3"/>
  <c r="R801" i="3"/>
  <c r="B801" i="3"/>
  <c r="C801" i="3" s="1"/>
  <c r="F802" i="3" s="1"/>
  <c r="H802" i="3"/>
  <c r="A802" i="3"/>
  <c r="B803" i="6" l="1"/>
  <c r="C802" i="6"/>
  <c r="F803" i="6" s="1"/>
  <c r="G802" i="6"/>
  <c r="R802" i="9"/>
  <c r="G802" i="9"/>
  <c r="C802" i="9"/>
  <c r="F803" i="9" s="1"/>
  <c r="B803" i="9"/>
  <c r="A804" i="9"/>
  <c r="M806" i="9"/>
  <c r="H806" i="9"/>
  <c r="M804" i="6"/>
  <c r="H804" i="6"/>
  <c r="A806" i="6"/>
  <c r="M805" i="3"/>
  <c r="H803" i="3"/>
  <c r="R802" i="3"/>
  <c r="B802" i="3"/>
  <c r="C802" i="3" s="1"/>
  <c r="F803" i="3" s="1"/>
  <c r="A803" i="3"/>
  <c r="G803" i="6" l="1"/>
  <c r="B804" i="6"/>
  <c r="C803" i="6"/>
  <c r="F804" i="6" s="1"/>
  <c r="R804" i="6" s="1"/>
  <c r="R803" i="6"/>
  <c r="R803" i="9"/>
  <c r="G803" i="9"/>
  <c r="C803" i="9"/>
  <c r="F804" i="9" s="1"/>
  <c r="B804" i="9"/>
  <c r="A805" i="9"/>
  <c r="H807" i="9"/>
  <c r="M807" i="9"/>
  <c r="H805" i="6"/>
  <c r="M805" i="6"/>
  <c r="A807" i="6"/>
  <c r="M806" i="3"/>
  <c r="B803" i="3"/>
  <c r="C803" i="3" s="1"/>
  <c r="F804" i="3" s="1"/>
  <c r="R803" i="3"/>
  <c r="H804" i="3"/>
  <c r="A804" i="3"/>
  <c r="G804" i="6" l="1"/>
  <c r="B805" i="6"/>
  <c r="C804" i="6"/>
  <c r="F805" i="6" s="1"/>
  <c r="R804" i="9"/>
  <c r="G804" i="9"/>
  <c r="C804" i="9"/>
  <c r="F805" i="9" s="1"/>
  <c r="B805" i="9"/>
  <c r="A806" i="9"/>
  <c r="M808" i="9"/>
  <c r="H808" i="9"/>
  <c r="M806" i="6"/>
  <c r="H806" i="6"/>
  <c r="A808" i="6"/>
  <c r="M807" i="3"/>
  <c r="B804" i="3"/>
  <c r="C804" i="3" s="1"/>
  <c r="F805" i="3" s="1"/>
  <c r="H805" i="3"/>
  <c r="R804" i="3"/>
  <c r="A805" i="3"/>
  <c r="R805" i="6" l="1"/>
  <c r="G805" i="6"/>
  <c r="B806" i="6"/>
  <c r="C805" i="6"/>
  <c r="F806" i="6" s="1"/>
  <c r="R805" i="9"/>
  <c r="G805" i="9"/>
  <c r="C805" i="9"/>
  <c r="F806" i="9" s="1"/>
  <c r="A807" i="9"/>
  <c r="B806" i="9"/>
  <c r="H809" i="9"/>
  <c r="M809" i="9"/>
  <c r="H807" i="6"/>
  <c r="A809" i="6"/>
  <c r="M807" i="6"/>
  <c r="M808" i="3"/>
  <c r="H806" i="3"/>
  <c r="B805" i="3"/>
  <c r="C805" i="3" s="1"/>
  <c r="F806" i="3" s="1"/>
  <c r="R805" i="3"/>
  <c r="A806" i="3"/>
  <c r="B807" i="6" l="1"/>
  <c r="C806" i="6"/>
  <c r="F807" i="6" s="1"/>
  <c r="R806" i="6"/>
  <c r="G806" i="6"/>
  <c r="R806" i="9"/>
  <c r="G806" i="9"/>
  <c r="C806" i="9"/>
  <c r="F807" i="9" s="1"/>
  <c r="B807" i="9"/>
  <c r="A808" i="9"/>
  <c r="M810" i="9"/>
  <c r="H810" i="9"/>
  <c r="M808" i="6"/>
  <c r="A810" i="6"/>
  <c r="H808" i="6"/>
  <c r="M809" i="3"/>
  <c r="R806" i="3"/>
  <c r="B806" i="3"/>
  <c r="C806" i="3" s="1"/>
  <c r="F807" i="3" s="1"/>
  <c r="H807" i="3"/>
  <c r="A807" i="3"/>
  <c r="R807" i="6" l="1"/>
  <c r="B808" i="6"/>
  <c r="C807" i="6"/>
  <c r="F808" i="6" s="1"/>
  <c r="G808" i="6" s="1"/>
  <c r="G807" i="6"/>
  <c r="R807" i="9"/>
  <c r="G807" i="9"/>
  <c r="C807" i="9"/>
  <c r="F808" i="9" s="1"/>
  <c r="A809" i="9"/>
  <c r="B808" i="9"/>
  <c r="H811" i="9"/>
  <c r="M811" i="9"/>
  <c r="A811" i="6"/>
  <c r="M809" i="6"/>
  <c r="H809" i="6"/>
  <c r="M810" i="3"/>
  <c r="H808" i="3"/>
  <c r="R807" i="3"/>
  <c r="B807" i="3"/>
  <c r="C807" i="3" s="1"/>
  <c r="F808" i="3" s="1"/>
  <c r="A808" i="3"/>
  <c r="R808" i="6" l="1"/>
  <c r="B809" i="6"/>
  <c r="C808" i="6"/>
  <c r="F809" i="6" s="1"/>
  <c r="R809" i="6" s="1"/>
  <c r="G808" i="9"/>
  <c r="R808" i="9"/>
  <c r="C808" i="9"/>
  <c r="F809" i="9" s="1"/>
  <c r="B809" i="9"/>
  <c r="A810" i="9"/>
  <c r="M812" i="9"/>
  <c r="H812" i="9"/>
  <c r="H810" i="6"/>
  <c r="M810" i="6"/>
  <c r="A812" i="6"/>
  <c r="M811" i="3"/>
  <c r="B808" i="3"/>
  <c r="C808" i="3" s="1"/>
  <c r="F809" i="3" s="1"/>
  <c r="R808" i="3"/>
  <c r="H809" i="3"/>
  <c r="A809" i="3"/>
  <c r="G809" i="6" l="1"/>
  <c r="B810" i="6"/>
  <c r="C809" i="6"/>
  <c r="F810" i="6" s="1"/>
  <c r="R810" i="6" s="1"/>
  <c r="G809" i="9"/>
  <c r="R809" i="9"/>
  <c r="C809" i="9"/>
  <c r="F810" i="9" s="1"/>
  <c r="A811" i="9"/>
  <c r="B810" i="9"/>
  <c r="H813" i="9"/>
  <c r="M813" i="9"/>
  <c r="A813" i="6"/>
  <c r="M811" i="6"/>
  <c r="H811" i="6"/>
  <c r="M812" i="3"/>
  <c r="B809" i="3"/>
  <c r="C809" i="3" s="1"/>
  <c r="F810" i="3" s="1"/>
  <c r="H810" i="3"/>
  <c r="R809" i="3"/>
  <c r="A810" i="3"/>
  <c r="G810" i="6" l="1"/>
  <c r="B811" i="6"/>
  <c r="C810" i="6"/>
  <c r="F811" i="6" s="1"/>
  <c r="R811" i="6" s="1"/>
  <c r="R810" i="9"/>
  <c r="G810" i="9"/>
  <c r="C810" i="9"/>
  <c r="F811" i="9" s="1"/>
  <c r="A812" i="9"/>
  <c r="B811" i="9"/>
  <c r="H814" i="9"/>
  <c r="M814" i="9"/>
  <c r="H812" i="6"/>
  <c r="M812" i="6"/>
  <c r="A814" i="6"/>
  <c r="M813" i="3"/>
  <c r="H811" i="3"/>
  <c r="B810" i="3"/>
  <c r="C810" i="3" s="1"/>
  <c r="F811" i="3" s="1"/>
  <c r="R810" i="3"/>
  <c r="A811" i="3"/>
  <c r="G811" i="6" l="1"/>
  <c r="B812" i="6"/>
  <c r="C811" i="6"/>
  <c r="F812" i="6" s="1"/>
  <c r="R811" i="9"/>
  <c r="G811" i="9"/>
  <c r="C811" i="9"/>
  <c r="F812" i="9" s="1"/>
  <c r="A813" i="9"/>
  <c r="B812" i="9"/>
  <c r="H815" i="9"/>
  <c r="M815" i="9"/>
  <c r="H813" i="6"/>
  <c r="M813" i="6"/>
  <c r="A815" i="6"/>
  <c r="M814" i="3"/>
  <c r="R811" i="3"/>
  <c r="B811" i="3"/>
  <c r="C811" i="3" s="1"/>
  <c r="F812" i="3" s="1"/>
  <c r="H812" i="3"/>
  <c r="A812" i="3"/>
  <c r="G812" i="6" l="1"/>
  <c r="R812" i="6"/>
  <c r="B813" i="6"/>
  <c r="C812" i="6"/>
  <c r="F813" i="6" s="1"/>
  <c r="R813" i="6" s="1"/>
  <c r="G812" i="9"/>
  <c r="R812" i="9"/>
  <c r="C812" i="9"/>
  <c r="F813" i="9" s="1"/>
  <c r="A814" i="9"/>
  <c r="B813" i="9"/>
  <c r="M816" i="9"/>
  <c r="H816" i="9"/>
  <c r="M814" i="6"/>
  <c r="H814" i="6"/>
  <c r="A816" i="6"/>
  <c r="M815" i="3"/>
  <c r="H813" i="3"/>
  <c r="R812" i="3"/>
  <c r="B812" i="3"/>
  <c r="C812" i="3" s="1"/>
  <c r="F813" i="3" s="1"/>
  <c r="A813" i="3"/>
  <c r="G813" i="6" l="1"/>
  <c r="B814" i="6"/>
  <c r="C813" i="6"/>
  <c r="F814" i="6" s="1"/>
  <c r="G814" i="6" s="1"/>
  <c r="R813" i="9"/>
  <c r="G813" i="9"/>
  <c r="C813" i="9"/>
  <c r="F814" i="9" s="1"/>
  <c r="B814" i="9"/>
  <c r="A815" i="9"/>
  <c r="M817" i="9"/>
  <c r="H817" i="9"/>
  <c r="A817" i="6"/>
  <c r="H815" i="6"/>
  <c r="M815" i="6"/>
  <c r="M816" i="3"/>
  <c r="B813" i="3"/>
  <c r="C813" i="3" s="1"/>
  <c r="F814" i="3" s="1"/>
  <c r="R813" i="3"/>
  <c r="H814" i="3"/>
  <c r="A814" i="3"/>
  <c r="R814" i="6" l="1"/>
  <c r="B815" i="6"/>
  <c r="C814" i="6"/>
  <c r="F815" i="6" s="1"/>
  <c r="G815" i="6" s="1"/>
  <c r="R814" i="9"/>
  <c r="G814" i="9"/>
  <c r="C814" i="9"/>
  <c r="F815" i="9" s="1"/>
  <c r="A816" i="9"/>
  <c r="B815" i="9"/>
  <c r="H818" i="9"/>
  <c r="M818" i="9"/>
  <c r="M816" i="6"/>
  <c r="H816" i="6"/>
  <c r="A818" i="6"/>
  <c r="M817" i="3"/>
  <c r="B814" i="3"/>
  <c r="C814" i="3" s="1"/>
  <c r="F815" i="3" s="1"/>
  <c r="H815" i="3"/>
  <c r="R814" i="3"/>
  <c r="A815" i="3"/>
  <c r="B816" i="6" l="1"/>
  <c r="C815" i="6"/>
  <c r="F816" i="6" s="1"/>
  <c r="G816" i="6" s="1"/>
  <c r="R815" i="6"/>
  <c r="G815" i="9"/>
  <c r="R815" i="9"/>
  <c r="C815" i="9"/>
  <c r="F816" i="9" s="1"/>
  <c r="B816" i="9"/>
  <c r="A817" i="9"/>
  <c r="M819" i="9"/>
  <c r="H819" i="9"/>
  <c r="M817" i="6"/>
  <c r="H817" i="6"/>
  <c r="A819" i="6"/>
  <c r="M818" i="3"/>
  <c r="H816" i="3"/>
  <c r="B815" i="3"/>
  <c r="C815" i="3" s="1"/>
  <c r="F816" i="3" s="1"/>
  <c r="R815" i="3"/>
  <c r="A816" i="3"/>
  <c r="B817" i="6" l="1"/>
  <c r="C816" i="6"/>
  <c r="F817" i="6" s="1"/>
  <c r="R816" i="6"/>
  <c r="R816" i="9"/>
  <c r="G816" i="9"/>
  <c r="C816" i="9"/>
  <c r="F817" i="9" s="1"/>
  <c r="A818" i="9"/>
  <c r="B817" i="9"/>
  <c r="H820" i="9"/>
  <c r="M820" i="9"/>
  <c r="H818" i="6"/>
  <c r="A820" i="6"/>
  <c r="M818" i="6"/>
  <c r="M819" i="3"/>
  <c r="R816" i="3"/>
  <c r="B816" i="3"/>
  <c r="C816" i="3" s="1"/>
  <c r="F817" i="3" s="1"/>
  <c r="H817" i="3"/>
  <c r="A817" i="3"/>
  <c r="G817" i="6" l="1"/>
  <c r="R817" i="6"/>
  <c r="B818" i="6"/>
  <c r="C817" i="6"/>
  <c r="F818" i="6" s="1"/>
  <c r="R817" i="9"/>
  <c r="G817" i="9"/>
  <c r="C817" i="9"/>
  <c r="F818" i="9" s="1"/>
  <c r="B818" i="9"/>
  <c r="A819" i="9"/>
  <c r="H821" i="9"/>
  <c r="M821" i="9"/>
  <c r="A821" i="6"/>
  <c r="M819" i="6"/>
  <c r="H819" i="6"/>
  <c r="M820" i="3"/>
  <c r="H818" i="3"/>
  <c r="R817" i="3"/>
  <c r="B817" i="3"/>
  <c r="C817" i="3" s="1"/>
  <c r="F818" i="3" s="1"/>
  <c r="A818" i="3"/>
  <c r="R818" i="6" l="1"/>
  <c r="G818" i="6"/>
  <c r="B819" i="6"/>
  <c r="C818" i="6"/>
  <c r="F819" i="6" s="1"/>
  <c r="G818" i="9"/>
  <c r="R818" i="9"/>
  <c r="C818" i="9"/>
  <c r="F819" i="9" s="1"/>
  <c r="B819" i="9"/>
  <c r="A820" i="9"/>
  <c r="M822" i="9"/>
  <c r="H822" i="9"/>
  <c r="H820" i="6"/>
  <c r="M820" i="6"/>
  <c r="A822" i="6"/>
  <c r="M821" i="3"/>
  <c r="B818" i="3"/>
  <c r="C818" i="3" s="1"/>
  <c r="F819" i="3" s="1"/>
  <c r="R818" i="3"/>
  <c r="H819" i="3"/>
  <c r="A819" i="3"/>
  <c r="R819" i="6" l="1"/>
  <c r="G819" i="6"/>
  <c r="B820" i="6"/>
  <c r="C819" i="6"/>
  <c r="F820" i="6" s="1"/>
  <c r="R820" i="6" s="1"/>
  <c r="R819" i="9"/>
  <c r="G819" i="9"/>
  <c r="C819" i="9"/>
  <c r="F820" i="9" s="1"/>
  <c r="B820" i="9"/>
  <c r="A821" i="9"/>
  <c r="H823" i="9"/>
  <c r="M823" i="9"/>
  <c r="M821" i="6"/>
  <c r="A823" i="6"/>
  <c r="H821" i="6"/>
  <c r="M822" i="3"/>
  <c r="B819" i="3"/>
  <c r="C819" i="3" s="1"/>
  <c r="F820" i="3" s="1"/>
  <c r="H820" i="3"/>
  <c r="R819" i="3"/>
  <c r="A820" i="3"/>
  <c r="B821" i="6" l="1"/>
  <c r="C820" i="6"/>
  <c r="F821" i="6" s="1"/>
  <c r="G820" i="6"/>
  <c r="R820" i="9"/>
  <c r="G820" i="9"/>
  <c r="C820" i="9"/>
  <c r="F821" i="9" s="1"/>
  <c r="B821" i="9"/>
  <c r="A822" i="9"/>
  <c r="M824" i="9"/>
  <c r="H824" i="9"/>
  <c r="H822" i="6"/>
  <c r="A824" i="6"/>
  <c r="M822" i="6"/>
  <c r="M823" i="3"/>
  <c r="H821" i="3"/>
  <c r="B820" i="3"/>
  <c r="C820" i="3" s="1"/>
  <c r="F821" i="3" s="1"/>
  <c r="R820" i="3"/>
  <c r="A821" i="3"/>
  <c r="R821" i="6" l="1"/>
  <c r="G821" i="6"/>
  <c r="B822" i="6"/>
  <c r="C821" i="6"/>
  <c r="F822" i="6" s="1"/>
  <c r="R822" i="6" s="1"/>
  <c r="G821" i="9"/>
  <c r="R821" i="9"/>
  <c r="C821" i="9"/>
  <c r="F822" i="9" s="1"/>
  <c r="A823" i="9"/>
  <c r="B822" i="9"/>
  <c r="H825" i="9"/>
  <c r="M825" i="9"/>
  <c r="A825" i="6"/>
  <c r="H823" i="6"/>
  <c r="M823" i="6"/>
  <c r="M824" i="3"/>
  <c r="R821" i="3"/>
  <c r="B821" i="3"/>
  <c r="C821" i="3" s="1"/>
  <c r="F822" i="3" s="1"/>
  <c r="H822" i="3"/>
  <c r="A822" i="3"/>
  <c r="B823" i="6" l="1"/>
  <c r="C822" i="6"/>
  <c r="F823" i="6" s="1"/>
  <c r="G822" i="6"/>
  <c r="R822" i="9"/>
  <c r="G822" i="9"/>
  <c r="C822" i="9"/>
  <c r="F823" i="9" s="1"/>
  <c r="B823" i="9"/>
  <c r="A824" i="9"/>
  <c r="M826" i="9"/>
  <c r="H826" i="9"/>
  <c r="M824" i="6"/>
  <c r="H824" i="6"/>
  <c r="A826" i="6"/>
  <c r="M825" i="3"/>
  <c r="H823" i="3"/>
  <c r="R822" i="3"/>
  <c r="B822" i="3"/>
  <c r="C822" i="3" s="1"/>
  <c r="F823" i="3" s="1"/>
  <c r="A823" i="3"/>
  <c r="R823" i="6" l="1"/>
  <c r="G823" i="6"/>
  <c r="B824" i="6"/>
  <c r="C823" i="6"/>
  <c r="F824" i="6" s="1"/>
  <c r="G824" i="6" s="1"/>
  <c r="G823" i="9"/>
  <c r="R823" i="9"/>
  <c r="C823" i="9"/>
  <c r="F824" i="9" s="1"/>
  <c r="A825" i="9"/>
  <c r="B824" i="9"/>
  <c r="M827" i="9"/>
  <c r="H827" i="9"/>
  <c r="H825" i="6"/>
  <c r="A827" i="6"/>
  <c r="M825" i="6"/>
  <c r="M826" i="3"/>
  <c r="B823" i="3"/>
  <c r="C823" i="3" s="1"/>
  <c r="F824" i="3" s="1"/>
  <c r="R823" i="3"/>
  <c r="H824" i="3"/>
  <c r="A824" i="3"/>
  <c r="R824" i="6" l="1"/>
  <c r="B825" i="6"/>
  <c r="C824" i="6"/>
  <c r="F825" i="6" s="1"/>
  <c r="G825" i="6" s="1"/>
  <c r="R824" i="9"/>
  <c r="G824" i="9"/>
  <c r="C824" i="9"/>
  <c r="F825" i="9" s="1"/>
  <c r="A826" i="9"/>
  <c r="B825" i="9"/>
  <c r="H828" i="9"/>
  <c r="M828" i="9"/>
  <c r="A828" i="6"/>
  <c r="H826" i="6"/>
  <c r="M826" i="6"/>
  <c r="M827" i="3"/>
  <c r="B824" i="3"/>
  <c r="C824" i="3" s="1"/>
  <c r="F825" i="3" s="1"/>
  <c r="H825" i="3"/>
  <c r="R824" i="3"/>
  <c r="A825" i="3"/>
  <c r="R825" i="6" l="1"/>
  <c r="B826" i="6"/>
  <c r="C825" i="6"/>
  <c r="F826" i="6" s="1"/>
  <c r="R826" i="6" s="1"/>
  <c r="R825" i="9"/>
  <c r="G825" i="9"/>
  <c r="C825" i="9"/>
  <c r="F826" i="9" s="1"/>
  <c r="A827" i="9"/>
  <c r="B826" i="9"/>
  <c r="M829" i="9"/>
  <c r="H829" i="9"/>
  <c r="M827" i="6"/>
  <c r="H827" i="6"/>
  <c r="A829" i="6"/>
  <c r="M828" i="3"/>
  <c r="H826" i="3"/>
  <c r="B825" i="3"/>
  <c r="C825" i="3" s="1"/>
  <c r="F826" i="3" s="1"/>
  <c r="R825" i="3"/>
  <c r="A826" i="3"/>
  <c r="G826" i="6" l="1"/>
  <c r="B827" i="6"/>
  <c r="C826" i="6"/>
  <c r="F827" i="6" s="1"/>
  <c r="R827" i="6" s="1"/>
  <c r="R826" i="9"/>
  <c r="G826" i="9"/>
  <c r="C826" i="9"/>
  <c r="F827" i="9" s="1"/>
  <c r="B827" i="9"/>
  <c r="A828" i="9"/>
  <c r="H830" i="9"/>
  <c r="M830" i="9"/>
  <c r="H828" i="6"/>
  <c r="M828" i="6"/>
  <c r="A830" i="6"/>
  <c r="M829" i="3"/>
  <c r="R826" i="3"/>
  <c r="B826" i="3"/>
  <c r="C826" i="3" s="1"/>
  <c r="F827" i="3" s="1"/>
  <c r="H827" i="3"/>
  <c r="A827" i="3"/>
  <c r="G827" i="6" l="1"/>
  <c r="B828" i="6"/>
  <c r="C827" i="6"/>
  <c r="F828" i="6" s="1"/>
  <c r="G828" i="6" s="1"/>
  <c r="G827" i="9"/>
  <c r="R827" i="9"/>
  <c r="C827" i="9"/>
  <c r="F828" i="9" s="1"/>
  <c r="B828" i="9"/>
  <c r="A829" i="9"/>
  <c r="M831" i="9"/>
  <c r="H831" i="9"/>
  <c r="M829" i="6"/>
  <c r="A831" i="6"/>
  <c r="H829" i="6"/>
  <c r="M830" i="3"/>
  <c r="H828" i="3"/>
  <c r="R827" i="3"/>
  <c r="B827" i="3"/>
  <c r="C827" i="3" s="1"/>
  <c r="F828" i="3" s="1"/>
  <c r="A828" i="3"/>
  <c r="R828" i="6" l="1"/>
  <c r="B829" i="6"/>
  <c r="C828" i="6"/>
  <c r="F829" i="6" s="1"/>
  <c r="G828" i="9"/>
  <c r="R828" i="9"/>
  <c r="C828" i="9"/>
  <c r="F829" i="9" s="1"/>
  <c r="B829" i="9"/>
  <c r="A830" i="9"/>
  <c r="H832" i="9"/>
  <c r="M832" i="9"/>
  <c r="M830" i="6"/>
  <c r="A832" i="6"/>
  <c r="H830" i="6"/>
  <c r="M831" i="3"/>
  <c r="B828" i="3"/>
  <c r="C828" i="3" s="1"/>
  <c r="F829" i="3" s="1"/>
  <c r="R828" i="3"/>
  <c r="H829" i="3"/>
  <c r="A829" i="3"/>
  <c r="R829" i="6" l="1"/>
  <c r="G829" i="6"/>
  <c r="B830" i="6"/>
  <c r="C829" i="6"/>
  <c r="F830" i="6" s="1"/>
  <c r="R830" i="6" s="1"/>
  <c r="R829" i="9"/>
  <c r="G829" i="9"/>
  <c r="C829" i="9"/>
  <c r="F830" i="9" s="1"/>
  <c r="B830" i="9"/>
  <c r="A831" i="9"/>
  <c r="M833" i="9"/>
  <c r="H833" i="9"/>
  <c r="A833" i="6"/>
  <c r="H831" i="6"/>
  <c r="M831" i="6"/>
  <c r="M832" i="3"/>
  <c r="B829" i="3"/>
  <c r="C829" i="3" s="1"/>
  <c r="F830" i="3" s="1"/>
  <c r="H830" i="3"/>
  <c r="R829" i="3"/>
  <c r="A830" i="3"/>
  <c r="B831" i="6" l="1"/>
  <c r="C830" i="6"/>
  <c r="F831" i="6" s="1"/>
  <c r="G830" i="6"/>
  <c r="R830" i="9"/>
  <c r="G830" i="9"/>
  <c r="C830" i="9"/>
  <c r="F831" i="9" s="1"/>
  <c r="B831" i="9"/>
  <c r="A832" i="9"/>
  <c r="H834" i="9"/>
  <c r="M834" i="9"/>
  <c r="M832" i="6"/>
  <c r="H832" i="6"/>
  <c r="A834" i="6"/>
  <c r="M833" i="3"/>
  <c r="H831" i="3"/>
  <c r="B830" i="3"/>
  <c r="C830" i="3" s="1"/>
  <c r="F831" i="3" s="1"/>
  <c r="R830" i="3"/>
  <c r="A831" i="3"/>
  <c r="R831" i="6" l="1"/>
  <c r="G831" i="6"/>
  <c r="B832" i="6"/>
  <c r="C831" i="6"/>
  <c r="F832" i="6" s="1"/>
  <c r="R831" i="9"/>
  <c r="G831" i="9"/>
  <c r="C831" i="9"/>
  <c r="F832" i="9" s="1"/>
  <c r="B832" i="9"/>
  <c r="A833" i="9"/>
  <c r="M835" i="9"/>
  <c r="H835" i="9"/>
  <c r="H833" i="6"/>
  <c r="A835" i="6"/>
  <c r="M833" i="6"/>
  <c r="M834" i="3"/>
  <c r="R831" i="3"/>
  <c r="B831" i="3"/>
  <c r="C831" i="3" s="1"/>
  <c r="F832" i="3" s="1"/>
  <c r="H832" i="3"/>
  <c r="A832" i="3"/>
  <c r="R832" i="6" l="1"/>
  <c r="G832" i="6"/>
  <c r="B833" i="6"/>
  <c r="C832" i="6"/>
  <c r="F833" i="6" s="1"/>
  <c r="R832" i="9"/>
  <c r="G832" i="9"/>
  <c r="C832" i="9"/>
  <c r="F833" i="9" s="1"/>
  <c r="A834" i="9"/>
  <c r="B833" i="9"/>
  <c r="M836" i="9"/>
  <c r="H836" i="9"/>
  <c r="H834" i="6"/>
  <c r="A836" i="6"/>
  <c r="M834" i="6"/>
  <c r="M835" i="3"/>
  <c r="H833" i="3"/>
  <c r="R832" i="3"/>
  <c r="B832" i="3"/>
  <c r="C832" i="3" s="1"/>
  <c r="F833" i="3" s="1"/>
  <c r="A833" i="3"/>
  <c r="R833" i="6" l="1"/>
  <c r="G833" i="6"/>
  <c r="B834" i="6"/>
  <c r="C833" i="6"/>
  <c r="F834" i="6" s="1"/>
  <c r="R833" i="9"/>
  <c r="G833" i="9"/>
  <c r="C833" i="9"/>
  <c r="F834" i="9" s="1"/>
  <c r="B834" i="9"/>
  <c r="A835" i="9"/>
  <c r="H837" i="9"/>
  <c r="M837" i="9"/>
  <c r="M835" i="6"/>
  <c r="A837" i="6"/>
  <c r="H835" i="6"/>
  <c r="M836" i="3"/>
  <c r="B833" i="3"/>
  <c r="C833" i="3" s="1"/>
  <c r="F834" i="3" s="1"/>
  <c r="R833" i="3"/>
  <c r="H834" i="3"/>
  <c r="A834" i="3"/>
  <c r="R834" i="6" l="1"/>
  <c r="G834" i="6"/>
  <c r="B835" i="6"/>
  <c r="C834" i="6"/>
  <c r="F835" i="6" s="1"/>
  <c r="R834" i="9"/>
  <c r="G834" i="9"/>
  <c r="C834" i="9"/>
  <c r="F835" i="9" s="1"/>
  <c r="A836" i="9"/>
  <c r="B835" i="9"/>
  <c r="M838" i="9"/>
  <c r="H838" i="9"/>
  <c r="H836" i="6"/>
  <c r="A838" i="6"/>
  <c r="M836" i="6"/>
  <c r="M837" i="3"/>
  <c r="B834" i="3"/>
  <c r="C834" i="3" s="1"/>
  <c r="F835" i="3" s="1"/>
  <c r="H835" i="3"/>
  <c r="R834" i="3"/>
  <c r="A835" i="3"/>
  <c r="R835" i="6" l="1"/>
  <c r="G835" i="6"/>
  <c r="B836" i="6"/>
  <c r="C835" i="6"/>
  <c r="F836" i="6" s="1"/>
  <c r="G835" i="9"/>
  <c r="R835" i="9"/>
  <c r="C835" i="9"/>
  <c r="F836" i="9" s="1"/>
  <c r="A837" i="9"/>
  <c r="B836" i="9"/>
  <c r="H839" i="9"/>
  <c r="M839" i="9"/>
  <c r="A839" i="6"/>
  <c r="M837" i="6"/>
  <c r="H837" i="6"/>
  <c r="M838" i="3"/>
  <c r="H836" i="3"/>
  <c r="B835" i="3"/>
  <c r="C835" i="3" s="1"/>
  <c r="F836" i="3" s="1"/>
  <c r="R835" i="3"/>
  <c r="A836" i="3"/>
  <c r="R836" i="6" l="1"/>
  <c r="G836" i="6"/>
  <c r="B837" i="6"/>
  <c r="C836" i="6"/>
  <c r="F837" i="6" s="1"/>
  <c r="G836" i="9"/>
  <c r="R836" i="9"/>
  <c r="C836" i="9"/>
  <c r="F837" i="9" s="1"/>
  <c r="B837" i="9"/>
  <c r="A838" i="9"/>
  <c r="M840" i="9"/>
  <c r="H840" i="9"/>
  <c r="M838" i="6"/>
  <c r="A840" i="6"/>
  <c r="H838" i="6"/>
  <c r="M839" i="3"/>
  <c r="R836" i="3"/>
  <c r="B836" i="3"/>
  <c r="C836" i="3" s="1"/>
  <c r="F837" i="3" s="1"/>
  <c r="H837" i="3"/>
  <c r="A837" i="3"/>
  <c r="G837" i="6" l="1"/>
  <c r="R837" i="6"/>
  <c r="B838" i="6"/>
  <c r="C837" i="6"/>
  <c r="F838" i="6" s="1"/>
  <c r="G837" i="9"/>
  <c r="R837" i="9"/>
  <c r="C837" i="9"/>
  <c r="F838" i="9" s="1"/>
  <c r="B838" i="9"/>
  <c r="A839" i="9"/>
  <c r="M841" i="9"/>
  <c r="H841" i="9"/>
  <c r="A841" i="6"/>
  <c r="H839" i="6"/>
  <c r="M839" i="6"/>
  <c r="M840" i="3"/>
  <c r="H838" i="3"/>
  <c r="R837" i="3"/>
  <c r="B837" i="3"/>
  <c r="C837" i="3" s="1"/>
  <c r="F838" i="3" s="1"/>
  <c r="A838" i="3"/>
  <c r="R838" i="6" l="1"/>
  <c r="G838" i="6"/>
  <c r="B839" i="6"/>
  <c r="C838" i="6"/>
  <c r="F839" i="6" s="1"/>
  <c r="R838" i="9"/>
  <c r="G838" i="9"/>
  <c r="C838" i="9"/>
  <c r="F839" i="9" s="1"/>
  <c r="B839" i="9"/>
  <c r="A840" i="9"/>
  <c r="H842" i="9"/>
  <c r="M842" i="9"/>
  <c r="M840" i="6"/>
  <c r="H840" i="6"/>
  <c r="A842" i="6"/>
  <c r="M841" i="3"/>
  <c r="B838" i="3"/>
  <c r="C838" i="3" s="1"/>
  <c r="F839" i="3" s="1"/>
  <c r="R838" i="3"/>
  <c r="H839" i="3"/>
  <c r="A839" i="3"/>
  <c r="R839" i="6" l="1"/>
  <c r="G839" i="6"/>
  <c r="B840" i="6"/>
  <c r="C839" i="6"/>
  <c r="F840" i="6" s="1"/>
  <c r="G839" i="9"/>
  <c r="R839" i="9"/>
  <c r="C839" i="9"/>
  <c r="F840" i="9" s="1"/>
  <c r="B840" i="9"/>
  <c r="A841" i="9"/>
  <c r="H843" i="9"/>
  <c r="M843" i="9"/>
  <c r="A843" i="6"/>
  <c r="H841" i="6"/>
  <c r="M841" i="6"/>
  <c r="M842" i="3"/>
  <c r="B839" i="3"/>
  <c r="C839" i="3" s="1"/>
  <c r="F840" i="3" s="1"/>
  <c r="H840" i="3"/>
  <c r="R839" i="3"/>
  <c r="A840" i="3"/>
  <c r="G840" i="6" l="1"/>
  <c r="R840" i="6"/>
  <c r="B841" i="6"/>
  <c r="C840" i="6"/>
  <c r="F841" i="6" s="1"/>
  <c r="G840" i="9"/>
  <c r="R840" i="9"/>
  <c r="C840" i="9"/>
  <c r="F841" i="9" s="1"/>
  <c r="A842" i="9"/>
  <c r="B841" i="9"/>
  <c r="H844" i="9"/>
  <c r="M844" i="9"/>
  <c r="H842" i="6"/>
  <c r="A844" i="6"/>
  <c r="M842" i="6"/>
  <c r="M843" i="3"/>
  <c r="H841" i="3"/>
  <c r="B840" i="3"/>
  <c r="C840" i="3" s="1"/>
  <c r="F841" i="3" s="1"/>
  <c r="R840" i="3"/>
  <c r="A841" i="3"/>
  <c r="R841" i="6" l="1"/>
  <c r="G841" i="6"/>
  <c r="B842" i="6"/>
  <c r="C841" i="6"/>
  <c r="F842" i="6" s="1"/>
  <c r="G841" i="9"/>
  <c r="R841" i="9"/>
  <c r="C841" i="9"/>
  <c r="F842" i="9" s="1"/>
  <c r="B842" i="9"/>
  <c r="A843" i="9"/>
  <c r="M845" i="9"/>
  <c r="H845" i="9"/>
  <c r="M843" i="6"/>
  <c r="A845" i="6"/>
  <c r="H843" i="6"/>
  <c r="M844" i="3"/>
  <c r="R841" i="3"/>
  <c r="B841" i="3"/>
  <c r="C841" i="3" s="1"/>
  <c r="F842" i="3" s="1"/>
  <c r="H842" i="3"/>
  <c r="A842" i="3"/>
  <c r="R842" i="6" l="1"/>
  <c r="G842" i="6"/>
  <c r="B843" i="6"/>
  <c r="C842" i="6"/>
  <c r="F843" i="6" s="1"/>
  <c r="R842" i="9"/>
  <c r="G842" i="9"/>
  <c r="C842" i="9"/>
  <c r="F843" i="9" s="1"/>
  <c r="B843" i="9"/>
  <c r="A844" i="9"/>
  <c r="H846" i="9"/>
  <c r="M846" i="9"/>
  <c r="A846" i="6"/>
  <c r="H844" i="6"/>
  <c r="M844" i="6"/>
  <c r="M845" i="3"/>
  <c r="H843" i="3"/>
  <c r="R842" i="3"/>
  <c r="B842" i="3"/>
  <c r="C842" i="3" s="1"/>
  <c r="F843" i="3" s="1"/>
  <c r="A843" i="3"/>
  <c r="G843" i="6" l="1"/>
  <c r="R843" i="6"/>
  <c r="B844" i="6"/>
  <c r="C843" i="6"/>
  <c r="F844" i="6" s="1"/>
  <c r="R843" i="9"/>
  <c r="G843" i="9"/>
  <c r="C843" i="9"/>
  <c r="F844" i="9" s="1"/>
  <c r="A845" i="9"/>
  <c r="B844" i="9"/>
  <c r="H847" i="9"/>
  <c r="M847" i="9"/>
  <c r="M845" i="6"/>
  <c r="A847" i="6"/>
  <c r="H845" i="6"/>
  <c r="M846" i="3"/>
  <c r="B843" i="3"/>
  <c r="C843" i="3" s="1"/>
  <c r="F844" i="3" s="1"/>
  <c r="R843" i="3"/>
  <c r="H844" i="3"/>
  <c r="A844" i="3"/>
  <c r="R844" i="6" l="1"/>
  <c r="G844" i="6"/>
  <c r="B845" i="6"/>
  <c r="C844" i="6"/>
  <c r="F845" i="6" s="1"/>
  <c r="G844" i="9"/>
  <c r="R844" i="9"/>
  <c r="C844" i="9"/>
  <c r="F845" i="9" s="1"/>
  <c r="A846" i="9"/>
  <c r="B845" i="9"/>
  <c r="M848" i="9"/>
  <c r="H848" i="9"/>
  <c r="H846" i="6"/>
  <c r="A848" i="6"/>
  <c r="M846" i="6"/>
  <c r="M847" i="3"/>
  <c r="B844" i="3"/>
  <c r="C844" i="3" s="1"/>
  <c r="F845" i="3" s="1"/>
  <c r="H845" i="3"/>
  <c r="R844" i="3"/>
  <c r="A845" i="3"/>
  <c r="R845" i="6" l="1"/>
  <c r="G845" i="6"/>
  <c r="B846" i="6"/>
  <c r="C845" i="6"/>
  <c r="F846" i="6" s="1"/>
  <c r="G845" i="9"/>
  <c r="R845" i="9"/>
  <c r="C845" i="9"/>
  <c r="F846" i="9" s="1"/>
  <c r="B846" i="9"/>
  <c r="A847" i="9"/>
  <c r="H849" i="9"/>
  <c r="M849" i="9"/>
  <c r="M847" i="6"/>
  <c r="A849" i="6"/>
  <c r="H847" i="6"/>
  <c r="M848" i="3"/>
  <c r="H846" i="3"/>
  <c r="B845" i="3"/>
  <c r="C845" i="3" s="1"/>
  <c r="F846" i="3" s="1"/>
  <c r="R845" i="3"/>
  <c r="A846" i="3"/>
  <c r="R846" i="6" l="1"/>
  <c r="G846" i="6"/>
  <c r="B847" i="6"/>
  <c r="C846" i="6"/>
  <c r="F847" i="6" s="1"/>
  <c r="R846" i="9"/>
  <c r="G846" i="9"/>
  <c r="C846" i="9"/>
  <c r="F847" i="9" s="1"/>
  <c r="A848" i="9"/>
  <c r="B847" i="9"/>
  <c r="M850" i="9"/>
  <c r="H850" i="9"/>
  <c r="A850" i="6"/>
  <c r="H848" i="6"/>
  <c r="M848" i="6"/>
  <c r="M849" i="3"/>
  <c r="R846" i="3"/>
  <c r="B846" i="3"/>
  <c r="C846" i="3" s="1"/>
  <c r="F847" i="3" s="1"/>
  <c r="H847" i="3"/>
  <c r="A847" i="3"/>
  <c r="R847" i="6" l="1"/>
  <c r="G847" i="6"/>
  <c r="B848" i="6"/>
  <c r="C847" i="6"/>
  <c r="F848" i="6" s="1"/>
  <c r="R847" i="9"/>
  <c r="G847" i="9"/>
  <c r="C847" i="9"/>
  <c r="F848" i="9" s="1"/>
  <c r="B848" i="9"/>
  <c r="A849" i="9"/>
  <c r="M851" i="9"/>
  <c r="H851" i="9"/>
  <c r="M849" i="6"/>
  <c r="H849" i="6"/>
  <c r="A851" i="6"/>
  <c r="M850" i="3"/>
  <c r="H848" i="3"/>
  <c r="R847" i="3"/>
  <c r="B847" i="3"/>
  <c r="C847" i="3" s="1"/>
  <c r="F848" i="3" s="1"/>
  <c r="A848" i="3"/>
  <c r="R848" i="6" l="1"/>
  <c r="G848" i="6"/>
  <c r="B849" i="6"/>
  <c r="C848" i="6"/>
  <c r="F849" i="6" s="1"/>
  <c r="R848" i="9"/>
  <c r="G848" i="9"/>
  <c r="C848" i="9"/>
  <c r="F849" i="9" s="1"/>
  <c r="A850" i="9"/>
  <c r="B849" i="9"/>
  <c r="M852" i="9"/>
  <c r="H852" i="9"/>
  <c r="A852" i="6"/>
  <c r="H850" i="6"/>
  <c r="M850" i="6"/>
  <c r="M851" i="3"/>
  <c r="B848" i="3"/>
  <c r="C848" i="3" s="1"/>
  <c r="F849" i="3" s="1"/>
  <c r="R848" i="3"/>
  <c r="H849" i="3"/>
  <c r="A849" i="3"/>
  <c r="R849" i="6" l="1"/>
  <c r="G849" i="6"/>
  <c r="B850" i="6"/>
  <c r="C849" i="6"/>
  <c r="F850" i="6" s="1"/>
  <c r="R849" i="9"/>
  <c r="G849" i="9"/>
  <c r="C849" i="9"/>
  <c r="F850" i="9" s="1"/>
  <c r="B850" i="9"/>
  <c r="A851" i="9"/>
  <c r="H853" i="9"/>
  <c r="M853" i="9"/>
  <c r="H851" i="6"/>
  <c r="M851" i="6"/>
  <c r="A853" i="6"/>
  <c r="M852" i="3"/>
  <c r="B849" i="3"/>
  <c r="C849" i="3" s="1"/>
  <c r="F850" i="3" s="1"/>
  <c r="H850" i="3"/>
  <c r="R849" i="3"/>
  <c r="A850" i="3"/>
  <c r="G850" i="6" l="1"/>
  <c r="R850" i="6"/>
  <c r="B851" i="6"/>
  <c r="C850" i="6"/>
  <c r="F851" i="6" s="1"/>
  <c r="G850" i="9"/>
  <c r="R850" i="9"/>
  <c r="C850" i="9"/>
  <c r="F851" i="9" s="1"/>
  <c r="A852" i="9"/>
  <c r="B851" i="9"/>
  <c r="H854" i="9"/>
  <c r="M854" i="9"/>
  <c r="A854" i="6"/>
  <c r="M852" i="6"/>
  <c r="H852" i="6"/>
  <c r="M853" i="3"/>
  <c r="H851" i="3"/>
  <c r="B850" i="3"/>
  <c r="C850" i="3" s="1"/>
  <c r="F851" i="3" s="1"/>
  <c r="R850" i="3"/>
  <c r="A851" i="3"/>
  <c r="R851" i="6" l="1"/>
  <c r="G851" i="6"/>
  <c r="B852" i="6"/>
  <c r="C851" i="6"/>
  <c r="F852" i="6" s="1"/>
  <c r="G851" i="9"/>
  <c r="R851" i="9"/>
  <c r="C851" i="9"/>
  <c r="F852" i="9" s="1"/>
  <c r="B852" i="9"/>
  <c r="A853" i="9"/>
  <c r="H855" i="9"/>
  <c r="M855" i="9"/>
  <c r="H853" i="6"/>
  <c r="M853" i="6"/>
  <c r="A855" i="6"/>
  <c r="M854" i="3"/>
  <c r="R851" i="3"/>
  <c r="B851" i="3"/>
  <c r="C851" i="3" s="1"/>
  <c r="F852" i="3" s="1"/>
  <c r="H852" i="3"/>
  <c r="A852" i="3"/>
  <c r="G852" i="6" l="1"/>
  <c r="R852" i="6"/>
  <c r="B853" i="6"/>
  <c r="C852" i="6"/>
  <c r="F853" i="6" s="1"/>
  <c r="G852" i="9"/>
  <c r="R852" i="9"/>
  <c r="C852" i="9"/>
  <c r="F853" i="9" s="1"/>
  <c r="A854" i="9"/>
  <c r="B853" i="9"/>
  <c r="H856" i="9"/>
  <c r="M856" i="9"/>
  <c r="H854" i="6"/>
  <c r="A856" i="6"/>
  <c r="M854" i="6"/>
  <c r="M855" i="3"/>
  <c r="H853" i="3"/>
  <c r="R852" i="3"/>
  <c r="B852" i="3"/>
  <c r="C852" i="3" s="1"/>
  <c r="F853" i="3" s="1"/>
  <c r="A853" i="3"/>
  <c r="R853" i="6" l="1"/>
  <c r="G853" i="6"/>
  <c r="B854" i="6"/>
  <c r="C853" i="6"/>
  <c r="F854" i="6" s="1"/>
  <c r="R853" i="9"/>
  <c r="G853" i="9"/>
  <c r="C853" i="9"/>
  <c r="F854" i="9" s="1"/>
  <c r="B854" i="9"/>
  <c r="A855" i="9"/>
  <c r="M857" i="9"/>
  <c r="H857" i="9"/>
  <c r="M855" i="6"/>
  <c r="A857" i="6"/>
  <c r="H855" i="6"/>
  <c r="M856" i="3"/>
  <c r="B853" i="3"/>
  <c r="C853" i="3" s="1"/>
  <c r="F854" i="3" s="1"/>
  <c r="R853" i="3"/>
  <c r="H854" i="3"/>
  <c r="A854" i="3"/>
  <c r="G854" i="6" l="1"/>
  <c r="R854" i="6"/>
  <c r="B855" i="6"/>
  <c r="C854" i="6"/>
  <c r="F855" i="6" s="1"/>
  <c r="G854" i="9"/>
  <c r="R854" i="9"/>
  <c r="C854" i="9"/>
  <c r="F855" i="9" s="1"/>
  <c r="A856" i="9"/>
  <c r="B855" i="9"/>
  <c r="H858" i="9"/>
  <c r="M858" i="9"/>
  <c r="H856" i="6"/>
  <c r="A858" i="6"/>
  <c r="M856" i="6"/>
  <c r="M857" i="3"/>
  <c r="B854" i="3"/>
  <c r="C854" i="3" s="1"/>
  <c r="F855" i="3" s="1"/>
  <c r="H855" i="3"/>
  <c r="R854" i="3"/>
  <c r="A855" i="3"/>
  <c r="G855" i="6" l="1"/>
  <c r="R855" i="6"/>
  <c r="B856" i="6"/>
  <c r="C855" i="6"/>
  <c r="F856" i="6" s="1"/>
  <c r="R855" i="9"/>
  <c r="G855" i="9"/>
  <c r="C855" i="9"/>
  <c r="F856" i="9" s="1"/>
  <c r="B856" i="9"/>
  <c r="A857" i="9"/>
  <c r="H859" i="9"/>
  <c r="M859" i="9"/>
  <c r="M857" i="6"/>
  <c r="A859" i="6"/>
  <c r="H857" i="6"/>
  <c r="M858" i="3"/>
  <c r="H856" i="3"/>
  <c r="B855" i="3"/>
  <c r="C855" i="3" s="1"/>
  <c r="F856" i="3" s="1"/>
  <c r="R855" i="3"/>
  <c r="A856" i="3"/>
  <c r="R856" i="6" l="1"/>
  <c r="G856" i="6"/>
  <c r="B857" i="6"/>
  <c r="C856" i="6"/>
  <c r="F857" i="6" s="1"/>
  <c r="R856" i="9"/>
  <c r="G856" i="9"/>
  <c r="C856" i="9"/>
  <c r="F857" i="9" s="1"/>
  <c r="B857" i="9"/>
  <c r="A858" i="9"/>
  <c r="H860" i="9"/>
  <c r="M860" i="9"/>
  <c r="M858" i="6"/>
  <c r="H858" i="6"/>
  <c r="A860" i="6"/>
  <c r="M859" i="3"/>
  <c r="R856" i="3"/>
  <c r="B856" i="3"/>
  <c r="C856" i="3" s="1"/>
  <c r="F857" i="3" s="1"/>
  <c r="H857" i="3"/>
  <c r="A857" i="3"/>
  <c r="R857" i="6" l="1"/>
  <c r="G857" i="6"/>
  <c r="B858" i="6"/>
  <c r="C857" i="6"/>
  <c r="F858" i="6" s="1"/>
  <c r="G857" i="9"/>
  <c r="R857" i="9"/>
  <c r="C857" i="9"/>
  <c r="F858" i="9" s="1"/>
  <c r="A859" i="9"/>
  <c r="B858" i="9"/>
  <c r="M861" i="9"/>
  <c r="H861" i="9"/>
  <c r="M859" i="6"/>
  <c r="A861" i="6"/>
  <c r="H859" i="6"/>
  <c r="M860" i="3"/>
  <c r="H858" i="3"/>
  <c r="R857" i="3"/>
  <c r="B857" i="3"/>
  <c r="C857" i="3" s="1"/>
  <c r="F858" i="3" s="1"/>
  <c r="A858" i="3"/>
  <c r="G858" i="6" l="1"/>
  <c r="R858" i="6"/>
  <c r="B859" i="6"/>
  <c r="C858" i="6"/>
  <c r="F859" i="6" s="1"/>
  <c r="G858" i="9"/>
  <c r="R858" i="9"/>
  <c r="C858" i="9"/>
  <c r="F859" i="9" s="1"/>
  <c r="B859" i="9"/>
  <c r="A860" i="9"/>
  <c r="M862" i="9"/>
  <c r="H862" i="9"/>
  <c r="M860" i="6"/>
  <c r="H860" i="6"/>
  <c r="A862" i="6"/>
  <c r="M861" i="3"/>
  <c r="B858" i="3"/>
  <c r="C858" i="3" s="1"/>
  <c r="F859" i="3" s="1"/>
  <c r="R858" i="3"/>
  <c r="H859" i="3"/>
  <c r="A859" i="3"/>
  <c r="G859" i="6" l="1"/>
  <c r="R859" i="6"/>
  <c r="B860" i="6"/>
  <c r="C859" i="6"/>
  <c r="F860" i="6" s="1"/>
  <c r="R859" i="9"/>
  <c r="G859" i="9"/>
  <c r="C859" i="9"/>
  <c r="F860" i="9" s="1"/>
  <c r="B860" i="9"/>
  <c r="A861" i="9"/>
  <c r="M863" i="9"/>
  <c r="H863" i="9"/>
  <c r="A863" i="6"/>
  <c r="H861" i="6"/>
  <c r="M861" i="6"/>
  <c r="M862" i="3"/>
  <c r="B859" i="3"/>
  <c r="C859" i="3" s="1"/>
  <c r="F860" i="3" s="1"/>
  <c r="H860" i="3"/>
  <c r="R859" i="3"/>
  <c r="A860" i="3"/>
  <c r="R860" i="6" l="1"/>
  <c r="G860" i="6"/>
  <c r="B861" i="6"/>
  <c r="C860" i="6"/>
  <c r="F861" i="6" s="1"/>
  <c r="G860" i="9"/>
  <c r="R860" i="9"/>
  <c r="C860" i="9"/>
  <c r="F861" i="9" s="1"/>
  <c r="A862" i="9"/>
  <c r="B861" i="9"/>
  <c r="M864" i="9"/>
  <c r="H864" i="9"/>
  <c r="M862" i="6"/>
  <c r="H862" i="6"/>
  <c r="A864" i="6"/>
  <c r="M863" i="3"/>
  <c r="H861" i="3"/>
  <c r="B860" i="3"/>
  <c r="C860" i="3" s="1"/>
  <c r="F861" i="3" s="1"/>
  <c r="R860" i="3"/>
  <c r="A861" i="3"/>
  <c r="R861" i="6" l="1"/>
  <c r="G861" i="6"/>
  <c r="B862" i="6"/>
  <c r="C861" i="6"/>
  <c r="F862" i="6" s="1"/>
  <c r="R861" i="9"/>
  <c r="G861" i="9"/>
  <c r="C861" i="9"/>
  <c r="F862" i="9" s="1"/>
  <c r="B862" i="9"/>
  <c r="A863" i="9"/>
  <c r="H865" i="9"/>
  <c r="M865" i="9"/>
  <c r="A865" i="6"/>
  <c r="H863" i="6"/>
  <c r="M863" i="6"/>
  <c r="M864" i="3"/>
  <c r="R861" i="3"/>
  <c r="B861" i="3"/>
  <c r="C861" i="3" s="1"/>
  <c r="F862" i="3" s="1"/>
  <c r="H862" i="3"/>
  <c r="A862" i="3"/>
  <c r="G862" i="6" l="1"/>
  <c r="R862" i="6"/>
  <c r="B863" i="6"/>
  <c r="C862" i="6"/>
  <c r="F863" i="6" s="1"/>
  <c r="R862" i="9"/>
  <c r="G862" i="9"/>
  <c r="C862" i="9"/>
  <c r="F863" i="9" s="1"/>
  <c r="B863" i="9"/>
  <c r="A864" i="9"/>
  <c r="M866" i="9"/>
  <c r="H866" i="9"/>
  <c r="M864" i="6"/>
  <c r="H864" i="6"/>
  <c r="A866" i="6"/>
  <c r="M865" i="3"/>
  <c r="H863" i="3"/>
  <c r="R862" i="3"/>
  <c r="B862" i="3"/>
  <c r="C862" i="3" s="1"/>
  <c r="F863" i="3" s="1"/>
  <c r="A863" i="3"/>
  <c r="R863" i="6" l="1"/>
  <c r="G863" i="6"/>
  <c r="B864" i="6"/>
  <c r="C863" i="6"/>
  <c r="F864" i="6" s="1"/>
  <c r="G863" i="9"/>
  <c r="R863" i="9"/>
  <c r="C863" i="9"/>
  <c r="F864" i="9" s="1"/>
  <c r="A865" i="9"/>
  <c r="B864" i="9"/>
  <c r="M867" i="9"/>
  <c r="H867" i="9"/>
  <c r="A867" i="6"/>
  <c r="H865" i="6"/>
  <c r="M865" i="6"/>
  <c r="M866" i="3"/>
  <c r="B863" i="3"/>
  <c r="C863" i="3" s="1"/>
  <c r="F864" i="3" s="1"/>
  <c r="R863" i="3"/>
  <c r="H864" i="3"/>
  <c r="A864" i="3"/>
  <c r="G864" i="6" l="1"/>
  <c r="R864" i="6"/>
  <c r="B865" i="6"/>
  <c r="C864" i="6"/>
  <c r="F865" i="6" s="1"/>
  <c r="R864" i="9"/>
  <c r="G864" i="9"/>
  <c r="C864" i="9"/>
  <c r="F865" i="9" s="1"/>
  <c r="B865" i="9"/>
  <c r="A866" i="9"/>
  <c r="M868" i="9"/>
  <c r="H868" i="9"/>
  <c r="H866" i="6"/>
  <c r="A868" i="6"/>
  <c r="M866" i="6"/>
  <c r="M867" i="3"/>
  <c r="B864" i="3"/>
  <c r="C864" i="3" s="1"/>
  <c r="F865" i="3" s="1"/>
  <c r="H865" i="3"/>
  <c r="R864" i="3"/>
  <c r="A865" i="3"/>
  <c r="R865" i="6" l="1"/>
  <c r="G865" i="6"/>
  <c r="B866" i="6"/>
  <c r="C865" i="6"/>
  <c r="F866" i="6" s="1"/>
  <c r="G865" i="9"/>
  <c r="R865" i="9"/>
  <c r="C865" i="9"/>
  <c r="F866" i="9" s="1"/>
  <c r="A867" i="9"/>
  <c r="B866" i="9"/>
  <c r="H869" i="9"/>
  <c r="M869" i="9"/>
  <c r="A869" i="6"/>
  <c r="M867" i="6"/>
  <c r="H867" i="6"/>
  <c r="M868" i="3"/>
  <c r="H866" i="3"/>
  <c r="B865" i="3"/>
  <c r="C865" i="3" s="1"/>
  <c r="F866" i="3" s="1"/>
  <c r="R865" i="3"/>
  <c r="A866" i="3"/>
  <c r="G866" i="6" l="1"/>
  <c r="R866" i="6"/>
  <c r="B867" i="6"/>
  <c r="C866" i="6"/>
  <c r="F867" i="6" s="1"/>
  <c r="R866" i="9"/>
  <c r="G866" i="9"/>
  <c r="C866" i="9"/>
  <c r="F867" i="9" s="1"/>
  <c r="B867" i="9"/>
  <c r="A868" i="9"/>
  <c r="M870" i="9"/>
  <c r="H870" i="9"/>
  <c r="M868" i="6"/>
  <c r="H868" i="6"/>
  <c r="A870" i="6"/>
  <c r="M869" i="3"/>
  <c r="R866" i="3"/>
  <c r="B866" i="3"/>
  <c r="C866" i="3" s="1"/>
  <c r="F867" i="3" s="1"/>
  <c r="H867" i="3"/>
  <c r="A867" i="3"/>
  <c r="G867" i="6" l="1"/>
  <c r="R867" i="6"/>
  <c r="B868" i="6"/>
  <c r="C867" i="6"/>
  <c r="F868" i="6" s="1"/>
  <c r="R867" i="9"/>
  <c r="G867" i="9"/>
  <c r="C867" i="9"/>
  <c r="F868" i="9" s="1"/>
  <c r="B868" i="9"/>
  <c r="A869" i="9"/>
  <c r="M871" i="9"/>
  <c r="H871" i="9"/>
  <c r="H869" i="6"/>
  <c r="M869" i="6"/>
  <c r="A871" i="6"/>
  <c r="M870" i="3"/>
  <c r="H868" i="3"/>
  <c r="R867" i="3"/>
  <c r="B867" i="3"/>
  <c r="C867" i="3" s="1"/>
  <c r="F868" i="3" s="1"/>
  <c r="A868" i="3"/>
  <c r="G868" i="6" l="1"/>
  <c r="R868" i="6"/>
  <c r="B869" i="6"/>
  <c r="C868" i="6"/>
  <c r="F869" i="6" s="1"/>
  <c r="G868" i="9"/>
  <c r="R868" i="9"/>
  <c r="C868" i="9"/>
  <c r="F869" i="9" s="1"/>
  <c r="A870" i="9"/>
  <c r="B869" i="9"/>
  <c r="M872" i="9"/>
  <c r="H872" i="9"/>
  <c r="M870" i="6"/>
  <c r="H870" i="6"/>
  <c r="A872" i="6"/>
  <c r="M871" i="3"/>
  <c r="B868" i="3"/>
  <c r="C868" i="3" s="1"/>
  <c r="F869" i="3" s="1"/>
  <c r="R868" i="3"/>
  <c r="H869" i="3"/>
  <c r="A869" i="3"/>
  <c r="R869" i="6" l="1"/>
  <c r="G869" i="6"/>
  <c r="B870" i="6"/>
  <c r="C869" i="6"/>
  <c r="F870" i="6" s="1"/>
  <c r="R869" i="9"/>
  <c r="G869" i="9"/>
  <c r="C869" i="9"/>
  <c r="F870" i="9" s="1"/>
  <c r="A871" i="9"/>
  <c r="B870" i="9"/>
  <c r="H873" i="9"/>
  <c r="M873" i="9"/>
  <c r="M871" i="6"/>
  <c r="H871" i="6"/>
  <c r="A873" i="6"/>
  <c r="M872" i="3"/>
  <c r="B869" i="3"/>
  <c r="C869" i="3" s="1"/>
  <c r="F870" i="3" s="1"/>
  <c r="H870" i="3"/>
  <c r="R869" i="3"/>
  <c r="A870" i="3"/>
  <c r="G870" i="6" l="1"/>
  <c r="R870" i="6"/>
  <c r="B871" i="6"/>
  <c r="C870" i="6"/>
  <c r="F871" i="6" s="1"/>
  <c r="G870" i="9"/>
  <c r="R870" i="9"/>
  <c r="C870" i="9"/>
  <c r="F871" i="9" s="1"/>
  <c r="B871" i="9"/>
  <c r="A872" i="9"/>
  <c r="H874" i="9"/>
  <c r="M874" i="9"/>
  <c r="H872" i="6"/>
  <c r="A874" i="6"/>
  <c r="M872" i="6"/>
  <c r="M873" i="3"/>
  <c r="H871" i="3"/>
  <c r="B870" i="3"/>
  <c r="C870" i="3" s="1"/>
  <c r="F871" i="3" s="1"/>
  <c r="R870" i="3"/>
  <c r="A871" i="3"/>
  <c r="G871" i="6" l="1"/>
  <c r="R871" i="6"/>
  <c r="B872" i="6"/>
  <c r="C871" i="6"/>
  <c r="F872" i="6" s="1"/>
  <c r="G871" i="9"/>
  <c r="R871" i="9"/>
  <c r="C871" i="9"/>
  <c r="F872" i="9" s="1"/>
  <c r="B872" i="9"/>
  <c r="A873" i="9"/>
  <c r="M875" i="9"/>
  <c r="H875" i="9"/>
  <c r="A875" i="6"/>
  <c r="H873" i="6"/>
  <c r="M873" i="6"/>
  <c r="M874" i="3"/>
  <c r="R871" i="3"/>
  <c r="B871" i="3"/>
  <c r="C871" i="3" s="1"/>
  <c r="F872" i="3" s="1"/>
  <c r="H872" i="3"/>
  <c r="A872" i="3"/>
  <c r="R872" i="6" l="1"/>
  <c r="G872" i="6"/>
  <c r="B873" i="6"/>
  <c r="C872" i="6"/>
  <c r="F873" i="6" s="1"/>
  <c r="R872" i="9"/>
  <c r="G872" i="9"/>
  <c r="C872" i="9"/>
  <c r="F873" i="9" s="1"/>
  <c r="A874" i="9"/>
  <c r="B873" i="9"/>
  <c r="H876" i="9"/>
  <c r="M876" i="9"/>
  <c r="M874" i="6"/>
  <c r="H874" i="6"/>
  <c r="A876" i="6"/>
  <c r="M875" i="3"/>
  <c r="H873" i="3"/>
  <c r="R872" i="3"/>
  <c r="B872" i="3"/>
  <c r="C872" i="3" s="1"/>
  <c r="F873" i="3" s="1"/>
  <c r="A873" i="3"/>
  <c r="R873" i="6" l="1"/>
  <c r="G873" i="6"/>
  <c r="B874" i="6"/>
  <c r="C873" i="6"/>
  <c r="F874" i="6" s="1"/>
  <c r="G873" i="9"/>
  <c r="R873" i="9"/>
  <c r="C873" i="9"/>
  <c r="F874" i="9" s="1"/>
  <c r="B874" i="9"/>
  <c r="A875" i="9"/>
  <c r="H877" i="9"/>
  <c r="M877" i="9"/>
  <c r="H875" i="6"/>
  <c r="A877" i="6"/>
  <c r="M875" i="6"/>
  <c r="M876" i="3"/>
  <c r="B873" i="3"/>
  <c r="C873" i="3" s="1"/>
  <c r="F874" i="3" s="1"/>
  <c r="R873" i="3"/>
  <c r="H874" i="3"/>
  <c r="A874" i="3"/>
  <c r="R874" i="6" l="1"/>
  <c r="G874" i="6"/>
  <c r="B875" i="6"/>
  <c r="C874" i="6"/>
  <c r="F875" i="6" s="1"/>
  <c r="G874" i="9"/>
  <c r="R874" i="9"/>
  <c r="C874" i="9"/>
  <c r="F875" i="9" s="1"/>
  <c r="A876" i="9"/>
  <c r="B875" i="9"/>
  <c r="H878" i="9"/>
  <c r="M878" i="9"/>
  <c r="M876" i="6"/>
  <c r="A878" i="6"/>
  <c r="H876" i="6"/>
  <c r="M877" i="3"/>
  <c r="H875" i="3"/>
  <c r="B874" i="3"/>
  <c r="C874" i="3" s="1"/>
  <c r="F875" i="3" s="1"/>
  <c r="R874" i="3"/>
  <c r="A875" i="3"/>
  <c r="G875" i="6" l="1"/>
  <c r="R875" i="6"/>
  <c r="B876" i="6"/>
  <c r="C875" i="6"/>
  <c r="F876" i="6" s="1"/>
  <c r="R875" i="9"/>
  <c r="G875" i="9"/>
  <c r="C875" i="9"/>
  <c r="F876" i="9" s="1"/>
  <c r="A877" i="9"/>
  <c r="B876" i="9"/>
  <c r="M879" i="9"/>
  <c r="H879" i="9"/>
  <c r="H877" i="6"/>
  <c r="A879" i="6"/>
  <c r="M877" i="6"/>
  <c r="M878" i="3"/>
  <c r="R875" i="3"/>
  <c r="B875" i="3"/>
  <c r="C875" i="3" s="1"/>
  <c r="F876" i="3" s="1"/>
  <c r="H876" i="3"/>
  <c r="A876" i="3"/>
  <c r="G876" i="6" l="1"/>
  <c r="R876" i="6"/>
  <c r="B877" i="6"/>
  <c r="C876" i="6"/>
  <c r="F877" i="6" s="1"/>
  <c r="G876" i="9"/>
  <c r="R876" i="9"/>
  <c r="C876" i="9"/>
  <c r="F877" i="9" s="1"/>
  <c r="B877" i="9"/>
  <c r="A878" i="9"/>
  <c r="H880" i="9"/>
  <c r="M880" i="9"/>
  <c r="A880" i="6"/>
  <c r="H878" i="6"/>
  <c r="M878" i="6"/>
  <c r="M879" i="3"/>
  <c r="H877" i="3"/>
  <c r="R876" i="3"/>
  <c r="B876" i="3"/>
  <c r="C876" i="3" s="1"/>
  <c r="F877" i="3" s="1"/>
  <c r="A877" i="3"/>
  <c r="G877" i="6" l="1"/>
  <c r="R877" i="6"/>
  <c r="B878" i="6"/>
  <c r="C877" i="6"/>
  <c r="F878" i="6" s="1"/>
  <c r="G877" i="9"/>
  <c r="R877" i="9"/>
  <c r="C877" i="9"/>
  <c r="F878" i="9" s="1"/>
  <c r="A879" i="9"/>
  <c r="B878" i="9"/>
  <c r="M881" i="9"/>
  <c r="H881" i="9"/>
  <c r="H879" i="6"/>
  <c r="M879" i="6"/>
  <c r="A881" i="6"/>
  <c r="M880" i="3"/>
  <c r="R877" i="3"/>
  <c r="B877" i="3"/>
  <c r="C877" i="3" s="1"/>
  <c r="F878" i="3" s="1"/>
  <c r="H878" i="3"/>
  <c r="A878" i="3"/>
  <c r="R878" i="6" l="1"/>
  <c r="G878" i="6"/>
  <c r="B879" i="6"/>
  <c r="C878" i="6"/>
  <c r="F879" i="6" s="1"/>
  <c r="R878" i="9"/>
  <c r="G878" i="9"/>
  <c r="C878" i="9"/>
  <c r="F879" i="9" s="1"/>
  <c r="A880" i="9"/>
  <c r="B879" i="9"/>
  <c r="M882" i="9"/>
  <c r="H882" i="9"/>
  <c r="M880" i="6"/>
  <c r="H880" i="6"/>
  <c r="A882" i="6"/>
  <c r="M881" i="3"/>
  <c r="H879" i="3"/>
  <c r="R878" i="3"/>
  <c r="B878" i="3"/>
  <c r="C878" i="3" s="1"/>
  <c r="F879" i="3" s="1"/>
  <c r="A879" i="3"/>
  <c r="R879" i="6" l="1"/>
  <c r="G879" i="6"/>
  <c r="B880" i="6"/>
  <c r="C879" i="6"/>
  <c r="F880" i="6" s="1"/>
  <c r="R879" i="9"/>
  <c r="G879" i="9"/>
  <c r="C879" i="9"/>
  <c r="F880" i="9" s="1"/>
  <c r="A881" i="9"/>
  <c r="B880" i="9"/>
  <c r="H883" i="9"/>
  <c r="M883" i="9"/>
  <c r="H881" i="6"/>
  <c r="A883" i="6"/>
  <c r="M881" i="6"/>
  <c r="M882" i="3"/>
  <c r="B879" i="3"/>
  <c r="C879" i="3" s="1"/>
  <c r="F880" i="3" s="1"/>
  <c r="R879" i="3"/>
  <c r="H880" i="3"/>
  <c r="A880" i="3"/>
  <c r="R880" i="6" l="1"/>
  <c r="G880" i="6"/>
  <c r="B881" i="6"/>
  <c r="C880" i="6"/>
  <c r="F881" i="6" s="1"/>
  <c r="R880" i="9"/>
  <c r="G880" i="9"/>
  <c r="C880" i="9"/>
  <c r="F881" i="9" s="1"/>
  <c r="B881" i="9"/>
  <c r="A882" i="9"/>
  <c r="M884" i="9"/>
  <c r="H884" i="9"/>
  <c r="A884" i="6"/>
  <c r="H882" i="6"/>
  <c r="M882" i="6"/>
  <c r="M883" i="3"/>
  <c r="B880" i="3"/>
  <c r="C880" i="3" s="1"/>
  <c r="F881" i="3" s="1"/>
  <c r="H881" i="3"/>
  <c r="R880" i="3"/>
  <c r="A881" i="3"/>
  <c r="R881" i="6" l="1"/>
  <c r="G881" i="6"/>
  <c r="B882" i="6"/>
  <c r="C881" i="6"/>
  <c r="F882" i="6" s="1"/>
  <c r="G881" i="9"/>
  <c r="R881" i="9"/>
  <c r="C881" i="9"/>
  <c r="F882" i="9" s="1"/>
  <c r="A883" i="9"/>
  <c r="B882" i="9"/>
  <c r="H885" i="9"/>
  <c r="M885" i="9"/>
  <c r="H883" i="6"/>
  <c r="M883" i="6"/>
  <c r="A885" i="6"/>
  <c r="M884" i="3"/>
  <c r="H882" i="3"/>
  <c r="B881" i="3"/>
  <c r="C881" i="3" s="1"/>
  <c r="F882" i="3" s="1"/>
  <c r="R881" i="3"/>
  <c r="A882" i="3"/>
  <c r="G882" i="6" l="1"/>
  <c r="R882" i="6"/>
  <c r="B883" i="6"/>
  <c r="C882" i="6"/>
  <c r="F883" i="6" s="1"/>
  <c r="G882" i="9"/>
  <c r="R882" i="9"/>
  <c r="C882" i="9"/>
  <c r="F883" i="9" s="1"/>
  <c r="A884" i="9"/>
  <c r="B883" i="9"/>
  <c r="H886" i="9"/>
  <c r="M886" i="9"/>
  <c r="M884" i="6"/>
  <c r="H884" i="6"/>
  <c r="A886" i="6"/>
  <c r="M885" i="3"/>
  <c r="R882" i="3"/>
  <c r="B882" i="3"/>
  <c r="C882" i="3" s="1"/>
  <c r="F883" i="3" s="1"/>
  <c r="H883" i="3"/>
  <c r="A883" i="3"/>
  <c r="G883" i="6" l="1"/>
  <c r="R883" i="6"/>
  <c r="B884" i="6"/>
  <c r="C883" i="6"/>
  <c r="F884" i="6" s="1"/>
  <c r="R883" i="9"/>
  <c r="G883" i="9"/>
  <c r="C883" i="9"/>
  <c r="F884" i="9" s="1"/>
  <c r="A885" i="9"/>
  <c r="B884" i="9"/>
  <c r="H887" i="9"/>
  <c r="M887" i="9"/>
  <c r="M885" i="6"/>
  <c r="A887" i="6"/>
  <c r="H885" i="6"/>
  <c r="M886" i="3"/>
  <c r="H884" i="3"/>
  <c r="R883" i="3"/>
  <c r="B883" i="3"/>
  <c r="C883" i="3" s="1"/>
  <c r="F884" i="3" s="1"/>
  <c r="A884" i="3"/>
  <c r="R884" i="6" l="1"/>
  <c r="G884" i="6"/>
  <c r="B885" i="6"/>
  <c r="C884" i="6"/>
  <c r="F885" i="6" s="1"/>
  <c r="R884" i="9"/>
  <c r="G884" i="9"/>
  <c r="C884" i="9"/>
  <c r="F885" i="9" s="1"/>
  <c r="B885" i="9"/>
  <c r="A886" i="9"/>
  <c r="M888" i="9"/>
  <c r="H888" i="9"/>
  <c r="A888" i="6"/>
  <c r="M886" i="6"/>
  <c r="H886" i="6"/>
  <c r="M887" i="3"/>
  <c r="R884" i="3"/>
  <c r="B884" i="3"/>
  <c r="C884" i="3" s="1"/>
  <c r="F885" i="3" s="1"/>
  <c r="H885" i="3"/>
  <c r="A885" i="3"/>
  <c r="R885" i="6" l="1"/>
  <c r="G885" i="6"/>
  <c r="B886" i="6"/>
  <c r="C885" i="6"/>
  <c r="F886" i="6" s="1"/>
  <c r="G885" i="9"/>
  <c r="R885" i="9"/>
  <c r="C885" i="9"/>
  <c r="F886" i="9" s="1"/>
  <c r="A887" i="9"/>
  <c r="B886" i="9"/>
  <c r="M889" i="9"/>
  <c r="H889" i="9"/>
  <c r="M887" i="6"/>
  <c r="A889" i="6"/>
  <c r="H887" i="6"/>
  <c r="M888" i="3"/>
  <c r="B885" i="3"/>
  <c r="C885" i="3" s="1"/>
  <c r="F886" i="3" s="1"/>
  <c r="R885" i="3"/>
  <c r="H886" i="3"/>
  <c r="A886" i="3"/>
  <c r="R886" i="6" l="1"/>
  <c r="G886" i="6"/>
  <c r="B887" i="6"/>
  <c r="C886" i="6"/>
  <c r="F887" i="6" s="1"/>
  <c r="R886" i="9"/>
  <c r="G886" i="9"/>
  <c r="C886" i="9"/>
  <c r="F887" i="9" s="1"/>
  <c r="A888" i="9"/>
  <c r="B887" i="9"/>
  <c r="M890" i="9"/>
  <c r="H890" i="9"/>
  <c r="A890" i="6"/>
  <c r="H888" i="6"/>
  <c r="M888" i="6"/>
  <c r="M889" i="3"/>
  <c r="H887" i="3"/>
  <c r="B886" i="3"/>
  <c r="C886" i="3" s="1"/>
  <c r="F887" i="3" s="1"/>
  <c r="R886" i="3"/>
  <c r="A887" i="3"/>
  <c r="G887" i="6" l="1"/>
  <c r="R887" i="6"/>
  <c r="B888" i="6"/>
  <c r="C887" i="6"/>
  <c r="F888" i="6" s="1"/>
  <c r="R887" i="9"/>
  <c r="G887" i="9"/>
  <c r="C887" i="9"/>
  <c r="F888" i="9" s="1"/>
  <c r="B888" i="9"/>
  <c r="A889" i="9"/>
  <c r="H891" i="9"/>
  <c r="M891" i="9"/>
  <c r="H889" i="6"/>
  <c r="M889" i="6"/>
  <c r="A891" i="6"/>
  <c r="M890" i="3"/>
  <c r="R887" i="3"/>
  <c r="B887" i="3"/>
  <c r="C887" i="3" s="1"/>
  <c r="F888" i="3" s="1"/>
  <c r="H888" i="3"/>
  <c r="A888" i="3"/>
  <c r="R888" i="6" l="1"/>
  <c r="G888" i="6"/>
  <c r="B889" i="6"/>
  <c r="C888" i="6"/>
  <c r="F889" i="6" s="1"/>
  <c r="G889" i="6" s="1"/>
  <c r="G888" i="9"/>
  <c r="R888" i="9"/>
  <c r="C888" i="9"/>
  <c r="F889" i="9" s="1"/>
  <c r="B889" i="9"/>
  <c r="A890" i="9"/>
  <c r="M892" i="9"/>
  <c r="H892" i="9"/>
  <c r="A892" i="6"/>
  <c r="M890" i="6"/>
  <c r="H890" i="6"/>
  <c r="M891" i="3"/>
  <c r="H889" i="3"/>
  <c r="R888" i="3"/>
  <c r="B888" i="3"/>
  <c r="C888" i="3" s="1"/>
  <c r="F889" i="3" s="1"/>
  <c r="A889" i="3"/>
  <c r="B890" i="6" l="1"/>
  <c r="C889" i="6"/>
  <c r="F890" i="6" s="1"/>
  <c r="R889" i="6"/>
  <c r="G889" i="9"/>
  <c r="R889" i="9"/>
  <c r="C889" i="9"/>
  <c r="F890" i="9" s="1"/>
  <c r="A891" i="9"/>
  <c r="B890" i="9"/>
  <c r="M893" i="9"/>
  <c r="H893" i="9"/>
  <c r="H891" i="6"/>
  <c r="M891" i="6"/>
  <c r="A893" i="6"/>
  <c r="M892" i="3"/>
  <c r="R889" i="3"/>
  <c r="B889" i="3"/>
  <c r="C889" i="3" s="1"/>
  <c r="F890" i="3" s="1"/>
  <c r="H890" i="3"/>
  <c r="A890" i="3"/>
  <c r="G890" i="6" l="1"/>
  <c r="R890" i="6"/>
  <c r="B891" i="6"/>
  <c r="C890" i="6"/>
  <c r="F891" i="6" s="1"/>
  <c r="R891" i="6" s="1"/>
  <c r="G890" i="9"/>
  <c r="R890" i="9"/>
  <c r="C890" i="9"/>
  <c r="F891" i="9" s="1"/>
  <c r="A892" i="9"/>
  <c r="B891" i="9"/>
  <c r="H894" i="9"/>
  <c r="M894" i="9"/>
  <c r="A894" i="6"/>
  <c r="M892" i="6"/>
  <c r="H892" i="6"/>
  <c r="M893" i="3"/>
  <c r="H891" i="3"/>
  <c r="R890" i="3"/>
  <c r="B890" i="3"/>
  <c r="C890" i="3" s="1"/>
  <c r="F891" i="3" s="1"/>
  <c r="A891" i="3"/>
  <c r="B892" i="6" l="1"/>
  <c r="C891" i="6"/>
  <c r="F892" i="6" s="1"/>
  <c r="G891" i="6"/>
  <c r="G891" i="9"/>
  <c r="R891" i="9"/>
  <c r="C891" i="9"/>
  <c r="F892" i="9" s="1"/>
  <c r="A893" i="9"/>
  <c r="B892" i="9"/>
  <c r="H895" i="9"/>
  <c r="M895" i="9"/>
  <c r="H893" i="6"/>
  <c r="M893" i="6"/>
  <c r="A895" i="6"/>
  <c r="M894" i="3"/>
  <c r="R891" i="3"/>
  <c r="B891" i="3"/>
  <c r="C891" i="3" s="1"/>
  <c r="F892" i="3" s="1"/>
  <c r="H892" i="3"/>
  <c r="A892" i="3"/>
  <c r="R892" i="6" l="1"/>
  <c r="G892" i="6"/>
  <c r="B893" i="6"/>
  <c r="C892" i="6"/>
  <c r="F893" i="6" s="1"/>
  <c r="G892" i="9"/>
  <c r="R892" i="9"/>
  <c r="C892" i="9"/>
  <c r="F893" i="9" s="1"/>
  <c r="B893" i="9"/>
  <c r="A894" i="9"/>
  <c r="H896" i="9"/>
  <c r="M896" i="9"/>
  <c r="A896" i="6"/>
  <c r="H894" i="6"/>
  <c r="M894" i="6"/>
  <c r="M895" i="3"/>
  <c r="H893" i="3"/>
  <c r="R892" i="3"/>
  <c r="B892" i="3"/>
  <c r="C892" i="3" s="1"/>
  <c r="F893" i="3" s="1"/>
  <c r="A893" i="3"/>
  <c r="R893" i="6" l="1"/>
  <c r="G893" i="6"/>
  <c r="B894" i="6"/>
  <c r="C893" i="6"/>
  <c r="F894" i="6" s="1"/>
  <c r="G893" i="9"/>
  <c r="R893" i="9"/>
  <c r="C893" i="9"/>
  <c r="F894" i="9" s="1"/>
  <c r="B894" i="9"/>
  <c r="A895" i="9"/>
  <c r="M897" i="9"/>
  <c r="H897" i="9"/>
  <c r="M895" i="6"/>
  <c r="H895" i="6"/>
  <c r="A897" i="6"/>
  <c r="M896" i="3"/>
  <c r="B893" i="3"/>
  <c r="C893" i="3" s="1"/>
  <c r="F894" i="3" s="1"/>
  <c r="R893" i="3"/>
  <c r="H894" i="3"/>
  <c r="A894" i="3"/>
  <c r="G894" i="6" l="1"/>
  <c r="R894" i="6"/>
  <c r="B895" i="6"/>
  <c r="C894" i="6"/>
  <c r="F895" i="6" s="1"/>
  <c r="R894" i="9"/>
  <c r="G894" i="9"/>
  <c r="C894" i="9"/>
  <c r="F895" i="9" s="1"/>
  <c r="A896" i="9"/>
  <c r="B895" i="9"/>
  <c r="H898" i="9"/>
  <c r="M898" i="9"/>
  <c r="H896" i="6"/>
  <c r="A898" i="6"/>
  <c r="M896" i="6"/>
  <c r="M897" i="3"/>
  <c r="H895" i="3"/>
  <c r="B894" i="3"/>
  <c r="C894" i="3" s="1"/>
  <c r="F895" i="3" s="1"/>
  <c r="R894" i="3"/>
  <c r="A895" i="3"/>
  <c r="R895" i="6" l="1"/>
  <c r="G895" i="6"/>
  <c r="B896" i="6"/>
  <c r="C895" i="6"/>
  <c r="F896" i="6" s="1"/>
  <c r="G895" i="9"/>
  <c r="R895" i="9"/>
  <c r="C895" i="9"/>
  <c r="F896" i="9" s="1"/>
  <c r="A897" i="9"/>
  <c r="B896" i="9"/>
  <c r="H899" i="9"/>
  <c r="M899" i="9"/>
  <c r="M897" i="6"/>
  <c r="H897" i="6"/>
  <c r="A899" i="6"/>
  <c r="M898" i="3"/>
  <c r="R895" i="3"/>
  <c r="B895" i="3"/>
  <c r="C895" i="3" s="1"/>
  <c r="F896" i="3" s="1"/>
  <c r="H896" i="3"/>
  <c r="A896" i="3"/>
  <c r="R896" i="6" l="1"/>
  <c r="G896" i="6"/>
  <c r="B897" i="6"/>
  <c r="C896" i="6"/>
  <c r="F897" i="6" s="1"/>
  <c r="G896" i="9"/>
  <c r="R896" i="9"/>
  <c r="C896" i="9"/>
  <c r="F897" i="9" s="1"/>
  <c r="A898" i="9"/>
  <c r="B897" i="9"/>
  <c r="M900" i="9"/>
  <c r="H900" i="9"/>
  <c r="A900" i="6"/>
  <c r="H898" i="6"/>
  <c r="M898" i="6"/>
  <c r="M899" i="3"/>
  <c r="H897" i="3"/>
  <c r="R896" i="3"/>
  <c r="B896" i="3"/>
  <c r="C896" i="3" s="1"/>
  <c r="F897" i="3" s="1"/>
  <c r="A897" i="3"/>
  <c r="G897" i="6" l="1"/>
  <c r="B898" i="6"/>
  <c r="C897" i="6"/>
  <c r="F898" i="6" s="1"/>
  <c r="R897" i="6"/>
  <c r="R897" i="9"/>
  <c r="G897" i="9"/>
  <c r="C897" i="9"/>
  <c r="F898" i="9" s="1"/>
  <c r="B898" i="9"/>
  <c r="A899" i="9"/>
  <c r="M901" i="9"/>
  <c r="H901" i="9"/>
  <c r="H899" i="6"/>
  <c r="A901" i="6"/>
  <c r="M899" i="6"/>
  <c r="M900" i="3"/>
  <c r="B897" i="3"/>
  <c r="C897" i="3" s="1"/>
  <c r="F898" i="3" s="1"/>
  <c r="R897" i="3"/>
  <c r="H898" i="3"/>
  <c r="A898" i="3"/>
  <c r="R898" i="6" l="1"/>
  <c r="G898" i="6"/>
  <c r="B899" i="6"/>
  <c r="C898" i="6"/>
  <c r="F899" i="6" s="1"/>
  <c r="R899" i="6" s="1"/>
  <c r="R898" i="9"/>
  <c r="G898" i="9"/>
  <c r="C898" i="9"/>
  <c r="F899" i="9" s="1"/>
  <c r="A900" i="9"/>
  <c r="B899" i="9"/>
  <c r="M902" i="9"/>
  <c r="H902" i="9"/>
  <c r="A902" i="6"/>
  <c r="M900" i="6"/>
  <c r="H900" i="6"/>
  <c r="M901" i="3"/>
  <c r="H899" i="3"/>
  <c r="B898" i="3"/>
  <c r="C898" i="3" s="1"/>
  <c r="F899" i="3" s="1"/>
  <c r="R898" i="3"/>
  <c r="A899" i="3"/>
  <c r="B900" i="6" l="1"/>
  <c r="C899" i="6"/>
  <c r="F900" i="6" s="1"/>
  <c r="G899" i="6"/>
  <c r="G899" i="9"/>
  <c r="R899" i="9"/>
  <c r="C899" i="9"/>
  <c r="F900" i="9" s="1"/>
  <c r="B900" i="9"/>
  <c r="A901" i="9"/>
  <c r="H903" i="9"/>
  <c r="M903" i="9"/>
  <c r="M901" i="6"/>
  <c r="A903" i="6"/>
  <c r="H901" i="6"/>
  <c r="M902" i="3"/>
  <c r="R899" i="3"/>
  <c r="B899" i="3"/>
  <c r="C899" i="3" s="1"/>
  <c r="F900" i="3" s="1"/>
  <c r="H900" i="3"/>
  <c r="A900" i="3"/>
  <c r="R900" i="6" l="1"/>
  <c r="G900" i="6"/>
  <c r="B901" i="6"/>
  <c r="C900" i="6"/>
  <c r="F901" i="6" s="1"/>
  <c r="R901" i="6" s="1"/>
  <c r="R900" i="9"/>
  <c r="G900" i="9"/>
  <c r="C900" i="9"/>
  <c r="F901" i="9" s="1"/>
  <c r="A902" i="9"/>
  <c r="B901" i="9"/>
  <c r="M904" i="9"/>
  <c r="H904" i="9"/>
  <c r="H902" i="6"/>
  <c r="M902" i="6"/>
  <c r="A904" i="6"/>
  <c r="M903" i="3"/>
  <c r="H901" i="3"/>
  <c r="R900" i="3"/>
  <c r="B900" i="3"/>
  <c r="C900" i="3" s="1"/>
  <c r="F901" i="3" s="1"/>
  <c r="A901" i="3"/>
  <c r="G901" i="6" l="1"/>
  <c r="B902" i="6"/>
  <c r="C901" i="6"/>
  <c r="F902" i="6" s="1"/>
  <c r="G902" i="6" s="1"/>
  <c r="G901" i="9"/>
  <c r="R901" i="9"/>
  <c r="C901" i="9"/>
  <c r="F902" i="9" s="1"/>
  <c r="B902" i="9"/>
  <c r="A903" i="9"/>
  <c r="M905" i="9"/>
  <c r="H905" i="9"/>
  <c r="M903" i="6"/>
  <c r="H903" i="6"/>
  <c r="A905" i="6"/>
  <c r="M904" i="3"/>
  <c r="B901" i="3"/>
  <c r="C901" i="3" s="1"/>
  <c r="F902" i="3" s="1"/>
  <c r="R901" i="3"/>
  <c r="H902" i="3"/>
  <c r="A902" i="3"/>
  <c r="R902" i="6" l="1"/>
  <c r="B903" i="6"/>
  <c r="C902" i="6"/>
  <c r="F903" i="6" s="1"/>
  <c r="R903" i="6" s="1"/>
  <c r="R902" i="9"/>
  <c r="G902" i="9"/>
  <c r="C902" i="9"/>
  <c r="F903" i="9" s="1"/>
  <c r="B903" i="9"/>
  <c r="A904" i="9"/>
  <c r="M906" i="9"/>
  <c r="H906" i="9"/>
  <c r="H904" i="6"/>
  <c r="M904" i="6"/>
  <c r="A906" i="6"/>
  <c r="M905" i="3"/>
  <c r="B902" i="3"/>
  <c r="C902" i="3" s="1"/>
  <c r="F903" i="3" s="1"/>
  <c r="H903" i="3"/>
  <c r="R902" i="3"/>
  <c r="A903" i="3"/>
  <c r="G903" i="6" l="1"/>
  <c r="B904" i="6"/>
  <c r="C903" i="6"/>
  <c r="F904" i="6" s="1"/>
  <c r="G903" i="9"/>
  <c r="R903" i="9"/>
  <c r="C903" i="9"/>
  <c r="F904" i="9" s="1"/>
  <c r="B904" i="9"/>
  <c r="A905" i="9"/>
  <c r="M907" i="9"/>
  <c r="H907" i="9"/>
  <c r="H905" i="6"/>
  <c r="M905" i="6"/>
  <c r="A907" i="6"/>
  <c r="M906" i="3"/>
  <c r="H904" i="3"/>
  <c r="B903" i="3"/>
  <c r="C903" i="3" s="1"/>
  <c r="F904" i="3" s="1"/>
  <c r="R903" i="3"/>
  <c r="A904" i="3"/>
  <c r="R904" i="6" l="1"/>
  <c r="G904" i="6"/>
  <c r="B905" i="6"/>
  <c r="C904" i="6"/>
  <c r="F905" i="6" s="1"/>
  <c r="G904" i="9"/>
  <c r="R904" i="9"/>
  <c r="C904" i="9"/>
  <c r="F905" i="9" s="1"/>
  <c r="B905" i="9"/>
  <c r="A906" i="9"/>
  <c r="H908" i="9"/>
  <c r="M908" i="9"/>
  <c r="M906" i="6"/>
  <c r="H906" i="6"/>
  <c r="A908" i="6"/>
  <c r="M907" i="3"/>
  <c r="R904" i="3"/>
  <c r="B904" i="3"/>
  <c r="C904" i="3" s="1"/>
  <c r="F905" i="3" s="1"/>
  <c r="H905" i="3"/>
  <c r="A905" i="3"/>
  <c r="G905" i="6" l="1"/>
  <c r="R905" i="6"/>
  <c r="B906" i="6"/>
  <c r="C905" i="6"/>
  <c r="F906" i="6" s="1"/>
  <c r="R906" i="6" s="1"/>
  <c r="R905" i="9"/>
  <c r="G905" i="9"/>
  <c r="C905" i="9"/>
  <c r="F906" i="9" s="1"/>
  <c r="B906" i="9"/>
  <c r="A907" i="9"/>
  <c r="H909" i="9"/>
  <c r="M909" i="9"/>
  <c r="A909" i="6"/>
  <c r="H907" i="6"/>
  <c r="M907" i="6"/>
  <c r="M908" i="3"/>
  <c r="H906" i="3"/>
  <c r="R905" i="3"/>
  <c r="B905" i="3"/>
  <c r="C905" i="3" s="1"/>
  <c r="F906" i="3" s="1"/>
  <c r="A906" i="3"/>
  <c r="B907" i="6" l="1"/>
  <c r="C906" i="6"/>
  <c r="F907" i="6" s="1"/>
  <c r="G907" i="6" s="1"/>
  <c r="G906" i="6"/>
  <c r="G906" i="9"/>
  <c r="R906" i="9"/>
  <c r="C906" i="9"/>
  <c r="F907" i="9" s="1"/>
  <c r="A908" i="9"/>
  <c r="B907" i="9"/>
  <c r="H910" i="9"/>
  <c r="M910" i="9"/>
  <c r="H908" i="6"/>
  <c r="M908" i="6"/>
  <c r="A910" i="6"/>
  <c r="M909" i="3"/>
  <c r="B906" i="3"/>
  <c r="C906" i="3" s="1"/>
  <c r="F907" i="3" s="1"/>
  <c r="R906" i="3"/>
  <c r="H907" i="3"/>
  <c r="A907" i="3"/>
  <c r="R907" i="6" l="1"/>
  <c r="B908" i="6"/>
  <c r="C907" i="6"/>
  <c r="F908" i="6" s="1"/>
  <c r="G908" i="6" s="1"/>
  <c r="R907" i="9"/>
  <c r="G907" i="9"/>
  <c r="C907" i="9"/>
  <c r="F908" i="9" s="1"/>
  <c r="A909" i="9"/>
  <c r="B908" i="9"/>
  <c r="M911" i="9"/>
  <c r="H911" i="9"/>
  <c r="M909" i="6"/>
  <c r="H909" i="6"/>
  <c r="A911" i="6"/>
  <c r="M910" i="3"/>
  <c r="B907" i="3"/>
  <c r="C907" i="3" s="1"/>
  <c r="F908" i="3" s="1"/>
  <c r="H908" i="3"/>
  <c r="R907" i="3"/>
  <c r="A908" i="3"/>
  <c r="R908" i="6" l="1"/>
  <c r="B909" i="6"/>
  <c r="C908" i="6"/>
  <c r="F909" i="6" s="1"/>
  <c r="R909" i="6" s="1"/>
  <c r="G908" i="9"/>
  <c r="R908" i="9"/>
  <c r="C908" i="9"/>
  <c r="F909" i="9" s="1"/>
  <c r="B909" i="9"/>
  <c r="A910" i="9"/>
  <c r="H912" i="9"/>
  <c r="M912" i="9"/>
  <c r="M910" i="6"/>
  <c r="H910" i="6"/>
  <c r="A912" i="6"/>
  <c r="M911" i="3"/>
  <c r="H909" i="3"/>
  <c r="B908" i="3"/>
  <c r="C908" i="3" s="1"/>
  <c r="F909" i="3" s="1"/>
  <c r="R908" i="3"/>
  <c r="A909" i="3"/>
  <c r="G909" i="6" l="1"/>
  <c r="B910" i="6"/>
  <c r="C909" i="6"/>
  <c r="F910" i="6" s="1"/>
  <c r="R910" i="6" s="1"/>
  <c r="R909" i="9"/>
  <c r="G909" i="9"/>
  <c r="C909" i="9"/>
  <c r="F910" i="9" s="1"/>
  <c r="B910" i="9"/>
  <c r="A911" i="9"/>
  <c r="H913" i="9"/>
  <c r="M913" i="9"/>
  <c r="H911" i="6"/>
  <c r="A913" i="6"/>
  <c r="M911" i="6"/>
  <c r="M912" i="3"/>
  <c r="R909" i="3"/>
  <c r="B909" i="3"/>
  <c r="C909" i="3" s="1"/>
  <c r="F910" i="3" s="1"/>
  <c r="H910" i="3"/>
  <c r="A910" i="3"/>
  <c r="B911" i="6" l="1"/>
  <c r="C910" i="6"/>
  <c r="F911" i="6" s="1"/>
  <c r="G910" i="6"/>
  <c r="R910" i="9"/>
  <c r="G910" i="9"/>
  <c r="C910" i="9"/>
  <c r="F911" i="9" s="1"/>
  <c r="A912" i="9"/>
  <c r="B911" i="9"/>
  <c r="M914" i="9"/>
  <c r="H914" i="9"/>
  <c r="M912" i="6"/>
  <c r="A914" i="6"/>
  <c r="H912" i="6"/>
  <c r="M913" i="3"/>
  <c r="H911" i="3"/>
  <c r="R910" i="3"/>
  <c r="B910" i="3"/>
  <c r="C910" i="3" s="1"/>
  <c r="F911" i="3" s="1"/>
  <c r="A911" i="3"/>
  <c r="R911" i="6" l="1"/>
  <c r="G911" i="6"/>
  <c r="B912" i="6"/>
  <c r="C911" i="6"/>
  <c r="F912" i="6" s="1"/>
  <c r="G912" i="6" s="1"/>
  <c r="R911" i="9"/>
  <c r="G911" i="9"/>
  <c r="C911" i="9"/>
  <c r="F912" i="9" s="1"/>
  <c r="B912" i="9"/>
  <c r="A913" i="9"/>
  <c r="M915" i="9"/>
  <c r="H915" i="9"/>
  <c r="A915" i="6"/>
  <c r="H913" i="6"/>
  <c r="M913" i="6"/>
  <c r="M914" i="3"/>
  <c r="B911" i="3"/>
  <c r="C911" i="3" s="1"/>
  <c r="F912" i="3" s="1"/>
  <c r="R911" i="3"/>
  <c r="H912" i="3"/>
  <c r="A912" i="3"/>
  <c r="R912" i="6" l="1"/>
  <c r="B913" i="6"/>
  <c r="C912" i="6"/>
  <c r="F913" i="6" s="1"/>
  <c r="G913" i="6" s="1"/>
  <c r="R912" i="9"/>
  <c r="G912" i="9"/>
  <c r="C912" i="9"/>
  <c r="F913" i="9" s="1"/>
  <c r="A914" i="9"/>
  <c r="B913" i="9"/>
  <c r="H916" i="9"/>
  <c r="M916" i="9"/>
  <c r="H914" i="6"/>
  <c r="A916" i="6"/>
  <c r="M914" i="6"/>
  <c r="M915" i="3"/>
  <c r="B912" i="3"/>
  <c r="C912" i="3" s="1"/>
  <c r="F913" i="3" s="1"/>
  <c r="H913" i="3"/>
  <c r="R912" i="3"/>
  <c r="A913" i="3"/>
  <c r="R913" i="6" l="1"/>
  <c r="B914" i="6"/>
  <c r="C913" i="6"/>
  <c r="F914" i="6" s="1"/>
  <c r="G913" i="9"/>
  <c r="R913" i="9"/>
  <c r="C913" i="9"/>
  <c r="F914" i="9" s="1"/>
  <c r="B914" i="9"/>
  <c r="A915" i="9"/>
  <c r="H917" i="9"/>
  <c r="M917" i="9"/>
  <c r="M915" i="6"/>
  <c r="A917" i="6"/>
  <c r="H915" i="6"/>
  <c r="M916" i="3"/>
  <c r="H914" i="3"/>
  <c r="B913" i="3"/>
  <c r="C913" i="3" s="1"/>
  <c r="F914" i="3" s="1"/>
  <c r="R913" i="3"/>
  <c r="A914" i="3"/>
  <c r="R914" i="6" l="1"/>
  <c r="G914" i="6"/>
  <c r="B915" i="6"/>
  <c r="C914" i="6"/>
  <c r="F915" i="6" s="1"/>
  <c r="R915" i="6" s="1"/>
  <c r="G914" i="9"/>
  <c r="R914" i="9"/>
  <c r="C914" i="9"/>
  <c r="F915" i="9" s="1"/>
  <c r="A916" i="9"/>
  <c r="B915" i="9"/>
  <c r="H918" i="9"/>
  <c r="M918" i="9"/>
  <c r="A918" i="6"/>
  <c r="M916" i="6"/>
  <c r="H916" i="6"/>
  <c r="M917" i="3"/>
  <c r="R914" i="3"/>
  <c r="B914" i="3"/>
  <c r="C914" i="3" s="1"/>
  <c r="F915" i="3" s="1"/>
  <c r="H915" i="3"/>
  <c r="A915" i="3"/>
  <c r="G915" i="6" l="1"/>
  <c r="B916" i="6"/>
  <c r="C915" i="6"/>
  <c r="F916" i="6" s="1"/>
  <c r="G915" i="9"/>
  <c r="R915" i="9"/>
  <c r="C915" i="9"/>
  <c r="F916" i="9" s="1"/>
  <c r="B916" i="9"/>
  <c r="A917" i="9"/>
  <c r="H919" i="9"/>
  <c r="M919" i="9"/>
  <c r="M917" i="6"/>
  <c r="H917" i="6"/>
  <c r="A919" i="6"/>
  <c r="M918" i="3"/>
  <c r="H916" i="3"/>
  <c r="R915" i="3"/>
  <c r="B915" i="3"/>
  <c r="C915" i="3" s="1"/>
  <c r="F916" i="3" s="1"/>
  <c r="A916" i="3"/>
  <c r="G916" i="6" l="1"/>
  <c r="R916" i="6"/>
  <c r="B917" i="6"/>
  <c r="C916" i="6"/>
  <c r="F917" i="6" s="1"/>
  <c r="R917" i="6" s="1"/>
  <c r="G916" i="9"/>
  <c r="R916" i="9"/>
  <c r="C916" i="9"/>
  <c r="F917" i="9" s="1"/>
  <c r="A918" i="9"/>
  <c r="B917" i="9"/>
  <c r="M920" i="9"/>
  <c r="H920" i="9"/>
  <c r="M918" i="6"/>
  <c r="H918" i="6"/>
  <c r="A920" i="6"/>
  <c r="M919" i="3"/>
  <c r="B916" i="3"/>
  <c r="C916" i="3" s="1"/>
  <c r="F917" i="3" s="1"/>
  <c r="R916" i="3"/>
  <c r="H917" i="3"/>
  <c r="A917" i="3"/>
  <c r="B918" i="6" l="1"/>
  <c r="C917" i="6"/>
  <c r="F918" i="6" s="1"/>
  <c r="G917" i="6"/>
  <c r="G917" i="9"/>
  <c r="R917" i="9"/>
  <c r="C917" i="9"/>
  <c r="F918" i="9" s="1"/>
  <c r="A919" i="9"/>
  <c r="B918" i="9"/>
  <c r="M921" i="9"/>
  <c r="H921" i="9"/>
  <c r="H919" i="6"/>
  <c r="A921" i="6"/>
  <c r="M919" i="6"/>
  <c r="M920" i="3"/>
  <c r="B917" i="3"/>
  <c r="C917" i="3" s="1"/>
  <c r="F918" i="3" s="1"/>
  <c r="H918" i="3"/>
  <c r="R917" i="3"/>
  <c r="A918" i="3"/>
  <c r="R918" i="6" l="1"/>
  <c r="G918" i="6"/>
  <c r="B919" i="6"/>
  <c r="C918" i="6"/>
  <c r="F919" i="6" s="1"/>
  <c r="G919" i="6" s="1"/>
  <c r="R918" i="9"/>
  <c r="G918" i="9"/>
  <c r="C918" i="9"/>
  <c r="F919" i="9" s="1"/>
  <c r="B919" i="9"/>
  <c r="A920" i="9"/>
  <c r="M922" i="9"/>
  <c r="H922" i="9"/>
  <c r="M920" i="6"/>
  <c r="A922" i="6"/>
  <c r="H920" i="6"/>
  <c r="M921" i="3"/>
  <c r="H919" i="3"/>
  <c r="B918" i="3"/>
  <c r="C918" i="3" s="1"/>
  <c r="F919" i="3" s="1"/>
  <c r="R918" i="3"/>
  <c r="A919" i="3"/>
  <c r="B920" i="6" l="1"/>
  <c r="C919" i="6"/>
  <c r="F920" i="6" s="1"/>
  <c r="R919" i="6"/>
  <c r="R919" i="9"/>
  <c r="G919" i="9"/>
  <c r="C919" i="9"/>
  <c r="F920" i="9" s="1"/>
  <c r="B920" i="9"/>
  <c r="A921" i="9"/>
  <c r="H923" i="9"/>
  <c r="M923" i="9"/>
  <c r="A923" i="6"/>
  <c r="H921" i="6"/>
  <c r="M921" i="6"/>
  <c r="M922" i="3"/>
  <c r="R919" i="3"/>
  <c r="B919" i="3"/>
  <c r="C919" i="3" s="1"/>
  <c r="F920" i="3" s="1"/>
  <c r="H920" i="3"/>
  <c r="A920" i="3"/>
  <c r="R920" i="6" l="1"/>
  <c r="G920" i="6"/>
  <c r="B921" i="6"/>
  <c r="C920" i="6"/>
  <c r="F921" i="6" s="1"/>
  <c r="R921" i="6" s="1"/>
  <c r="R920" i="9"/>
  <c r="G920" i="9"/>
  <c r="C920" i="9"/>
  <c r="F921" i="9" s="1"/>
  <c r="B921" i="9"/>
  <c r="A922" i="9"/>
  <c r="H924" i="9"/>
  <c r="M924" i="9"/>
  <c r="H922" i="6"/>
  <c r="A924" i="6"/>
  <c r="M922" i="6"/>
  <c r="M923" i="3"/>
  <c r="H921" i="3"/>
  <c r="R920" i="3"/>
  <c r="B920" i="3"/>
  <c r="C920" i="3" s="1"/>
  <c r="F921" i="3" s="1"/>
  <c r="A921" i="3"/>
  <c r="G921" i="6" l="1"/>
  <c r="B922" i="6"/>
  <c r="C921" i="6"/>
  <c r="F922" i="6" s="1"/>
  <c r="R921" i="9"/>
  <c r="G921" i="9"/>
  <c r="C921" i="9"/>
  <c r="F922" i="9" s="1"/>
  <c r="B922" i="9"/>
  <c r="A923" i="9"/>
  <c r="H925" i="9"/>
  <c r="M925" i="9"/>
  <c r="M923" i="6"/>
  <c r="A925" i="6"/>
  <c r="H923" i="6"/>
  <c r="M924" i="3"/>
  <c r="B921" i="3"/>
  <c r="C921" i="3" s="1"/>
  <c r="F922" i="3" s="1"/>
  <c r="R921" i="3"/>
  <c r="H922" i="3"/>
  <c r="A922" i="3"/>
  <c r="G922" i="6" l="1"/>
  <c r="R922" i="6"/>
  <c r="B923" i="6"/>
  <c r="C922" i="6"/>
  <c r="F923" i="6" s="1"/>
  <c r="R922" i="9"/>
  <c r="G922" i="9"/>
  <c r="C922" i="9"/>
  <c r="F923" i="9" s="1"/>
  <c r="A924" i="9"/>
  <c r="B923" i="9"/>
  <c r="H926" i="9"/>
  <c r="M926" i="9"/>
  <c r="M924" i="6"/>
  <c r="H924" i="6"/>
  <c r="A926" i="6"/>
  <c r="M925" i="3"/>
  <c r="B922" i="3"/>
  <c r="C922" i="3" s="1"/>
  <c r="F923" i="3" s="1"/>
  <c r="H923" i="3"/>
  <c r="R922" i="3"/>
  <c r="A923" i="3"/>
  <c r="R923" i="6" l="1"/>
  <c r="G923" i="6"/>
  <c r="B924" i="6"/>
  <c r="C923" i="6"/>
  <c r="F924" i="6" s="1"/>
  <c r="R924" i="6" s="1"/>
  <c r="R923" i="9"/>
  <c r="G923" i="9"/>
  <c r="C923" i="9"/>
  <c r="F924" i="9" s="1"/>
  <c r="A925" i="9"/>
  <c r="B924" i="9"/>
  <c r="H927" i="9"/>
  <c r="M927" i="9"/>
  <c r="H925" i="6"/>
  <c r="M925" i="6"/>
  <c r="A927" i="6"/>
  <c r="M926" i="3"/>
  <c r="H924" i="3"/>
  <c r="B923" i="3"/>
  <c r="C923" i="3" s="1"/>
  <c r="F924" i="3" s="1"/>
  <c r="R923" i="3"/>
  <c r="A924" i="3"/>
  <c r="B925" i="6" l="1"/>
  <c r="C924" i="6"/>
  <c r="F925" i="6" s="1"/>
  <c r="G924" i="6"/>
  <c r="G924" i="9"/>
  <c r="R924" i="9"/>
  <c r="C924" i="9"/>
  <c r="F925" i="9" s="1"/>
  <c r="B925" i="9"/>
  <c r="A926" i="9"/>
  <c r="M928" i="9"/>
  <c r="H928" i="9"/>
  <c r="H926" i="6"/>
  <c r="M926" i="6"/>
  <c r="A928" i="6"/>
  <c r="M927" i="3"/>
  <c r="R924" i="3"/>
  <c r="B924" i="3"/>
  <c r="C924" i="3" s="1"/>
  <c r="F925" i="3" s="1"/>
  <c r="H925" i="3"/>
  <c r="A925" i="3"/>
  <c r="R925" i="6" l="1"/>
  <c r="G925" i="6"/>
  <c r="B926" i="6"/>
  <c r="C925" i="6"/>
  <c r="F926" i="6" s="1"/>
  <c r="G925" i="9"/>
  <c r="R925" i="9"/>
  <c r="C925" i="9"/>
  <c r="F926" i="9" s="1"/>
  <c r="A927" i="9"/>
  <c r="B926" i="9"/>
  <c r="H929" i="9"/>
  <c r="M929" i="9"/>
  <c r="H927" i="6"/>
  <c r="M927" i="6"/>
  <c r="A929" i="6"/>
  <c r="M928" i="3"/>
  <c r="H926" i="3"/>
  <c r="R925" i="3"/>
  <c r="B925" i="3"/>
  <c r="C925" i="3" s="1"/>
  <c r="F926" i="3" s="1"/>
  <c r="A926" i="3"/>
  <c r="R926" i="6" l="1"/>
  <c r="G926" i="6"/>
  <c r="B927" i="6"/>
  <c r="C926" i="6"/>
  <c r="F927" i="6" s="1"/>
  <c r="G927" i="6" s="1"/>
  <c r="G926" i="9"/>
  <c r="R926" i="9"/>
  <c r="C926" i="9"/>
  <c r="F927" i="9" s="1"/>
  <c r="B927" i="9"/>
  <c r="A928" i="9"/>
  <c r="H930" i="9"/>
  <c r="M930" i="9"/>
  <c r="H928" i="6"/>
  <c r="M928" i="6"/>
  <c r="A930" i="6"/>
  <c r="M929" i="3"/>
  <c r="R926" i="3"/>
  <c r="B926" i="3"/>
  <c r="C926" i="3" s="1"/>
  <c r="F927" i="3" s="1"/>
  <c r="H927" i="3"/>
  <c r="A927" i="3"/>
  <c r="R927" i="6" l="1"/>
  <c r="B928" i="6"/>
  <c r="C927" i="6"/>
  <c r="F928" i="6" s="1"/>
  <c r="G928" i="6" s="1"/>
  <c r="R927" i="9"/>
  <c r="G927" i="9"/>
  <c r="C927" i="9"/>
  <c r="F928" i="9" s="1"/>
  <c r="B928" i="9"/>
  <c r="A929" i="9"/>
  <c r="M929" i="6"/>
  <c r="H929" i="6"/>
  <c r="M930" i="3"/>
  <c r="H928" i="3"/>
  <c r="R927" i="3"/>
  <c r="B927" i="3"/>
  <c r="C927" i="3" s="1"/>
  <c r="F928" i="3" s="1"/>
  <c r="A928" i="3"/>
  <c r="R928" i="6" l="1"/>
  <c r="B929" i="6"/>
  <c r="C928" i="6"/>
  <c r="F929" i="6" s="1"/>
  <c r="R929" i="6" s="1"/>
  <c r="G928" i="9"/>
  <c r="R928" i="9"/>
  <c r="C928" i="9"/>
  <c r="F929" i="9" s="1"/>
  <c r="A930" i="9"/>
  <c r="B929" i="9"/>
  <c r="Z4" i="9"/>
  <c r="Z3" i="9"/>
  <c r="H930" i="6"/>
  <c r="M930" i="6"/>
  <c r="R928" i="3"/>
  <c r="B928" i="3"/>
  <c r="C928" i="3" s="1"/>
  <c r="F929" i="3" s="1"/>
  <c r="H929" i="3"/>
  <c r="A929" i="3"/>
  <c r="G929" i="6" l="1"/>
  <c r="B930" i="6"/>
  <c r="C930" i="6" s="1"/>
  <c r="C929" i="6"/>
  <c r="F930" i="6" s="1"/>
  <c r="R929" i="9"/>
  <c r="G929" i="9"/>
  <c r="C929" i="9"/>
  <c r="F930" i="9" s="1"/>
  <c r="P887" i="9" s="1"/>
  <c r="B930" i="9"/>
  <c r="C930" i="9" s="1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X3" i="9" s="1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L286" i="9" s="1"/>
  <c r="K287" i="9"/>
  <c r="K288" i="9"/>
  <c r="K289" i="9"/>
  <c r="K290" i="9"/>
  <c r="K291" i="9"/>
  <c r="K292" i="9"/>
  <c r="K293" i="9"/>
  <c r="K294" i="9"/>
  <c r="L294" i="9" s="1"/>
  <c r="K295" i="9"/>
  <c r="K296" i="9"/>
  <c r="K297" i="9"/>
  <c r="K298" i="9"/>
  <c r="K299" i="9"/>
  <c r="K300" i="9"/>
  <c r="K301" i="9"/>
  <c r="K302" i="9"/>
  <c r="L302" i="9" s="1"/>
  <c r="K303" i="9"/>
  <c r="K304" i="9"/>
  <c r="K305" i="9"/>
  <c r="K306" i="9"/>
  <c r="K307" i="9"/>
  <c r="K308" i="9"/>
  <c r="K309" i="9"/>
  <c r="K310" i="9"/>
  <c r="L310" i="9" s="1"/>
  <c r="K311" i="9"/>
  <c r="K312" i="9"/>
  <c r="K313" i="9"/>
  <c r="K314" i="9"/>
  <c r="K315" i="9"/>
  <c r="K316" i="9"/>
  <c r="K317" i="9"/>
  <c r="K318" i="9"/>
  <c r="L318" i="9" s="1"/>
  <c r="K319" i="9"/>
  <c r="K320" i="9"/>
  <c r="K321" i="9"/>
  <c r="K322" i="9"/>
  <c r="K323" i="9"/>
  <c r="K324" i="9"/>
  <c r="K325" i="9"/>
  <c r="K326" i="9"/>
  <c r="L326" i="9" s="1"/>
  <c r="K327" i="9"/>
  <c r="K328" i="9"/>
  <c r="K329" i="9"/>
  <c r="K330" i="9"/>
  <c r="K331" i="9"/>
  <c r="K332" i="9"/>
  <c r="K333" i="9"/>
  <c r="K334" i="9"/>
  <c r="L334" i="9" s="1"/>
  <c r="K335" i="9"/>
  <c r="K336" i="9"/>
  <c r="K337" i="9"/>
  <c r="K338" i="9"/>
  <c r="K339" i="9"/>
  <c r="K340" i="9"/>
  <c r="K341" i="9"/>
  <c r="K342" i="9"/>
  <c r="L342" i="9" s="1"/>
  <c r="K343" i="9"/>
  <c r="K344" i="9"/>
  <c r="K345" i="9"/>
  <c r="K346" i="9"/>
  <c r="K347" i="9"/>
  <c r="K348" i="9"/>
  <c r="K349" i="9"/>
  <c r="K350" i="9"/>
  <c r="L350" i="9" s="1"/>
  <c r="K351" i="9"/>
  <c r="K352" i="9"/>
  <c r="K353" i="9"/>
  <c r="K354" i="9"/>
  <c r="K355" i="9"/>
  <c r="K356" i="9"/>
  <c r="K357" i="9"/>
  <c r="K358" i="9"/>
  <c r="L358" i="9" s="1"/>
  <c r="K359" i="9"/>
  <c r="K360" i="9"/>
  <c r="K361" i="9"/>
  <c r="K362" i="9"/>
  <c r="K363" i="9"/>
  <c r="K364" i="9"/>
  <c r="K365" i="9"/>
  <c r="K366" i="9"/>
  <c r="L366" i="9" s="1"/>
  <c r="K367" i="9"/>
  <c r="K368" i="9"/>
  <c r="K369" i="9"/>
  <c r="K370" i="9"/>
  <c r="K371" i="9"/>
  <c r="K372" i="9"/>
  <c r="K373" i="9"/>
  <c r="K374" i="9"/>
  <c r="L374" i="9" s="1"/>
  <c r="K375" i="9"/>
  <c r="K376" i="9"/>
  <c r="K377" i="9"/>
  <c r="K378" i="9"/>
  <c r="K379" i="9"/>
  <c r="K380" i="9"/>
  <c r="K381" i="9"/>
  <c r="K382" i="9"/>
  <c r="L382" i="9" s="1"/>
  <c r="K383" i="9"/>
  <c r="K384" i="9"/>
  <c r="K385" i="9"/>
  <c r="K386" i="9"/>
  <c r="K387" i="9"/>
  <c r="K388" i="9"/>
  <c r="K389" i="9"/>
  <c r="K390" i="9"/>
  <c r="L390" i="9" s="1"/>
  <c r="K391" i="9"/>
  <c r="K392" i="9"/>
  <c r="K393" i="9"/>
  <c r="K394" i="9"/>
  <c r="K395" i="9"/>
  <c r="K396" i="9"/>
  <c r="K397" i="9"/>
  <c r="K398" i="9"/>
  <c r="L398" i="9" s="1"/>
  <c r="K399" i="9"/>
  <c r="K400" i="9"/>
  <c r="K401" i="9"/>
  <c r="K402" i="9"/>
  <c r="K403" i="9"/>
  <c r="K404" i="9"/>
  <c r="K405" i="9"/>
  <c r="K406" i="9"/>
  <c r="L406" i="9" s="1"/>
  <c r="K407" i="9"/>
  <c r="K408" i="9"/>
  <c r="K409" i="9"/>
  <c r="K410" i="9"/>
  <c r="K411" i="9"/>
  <c r="K412" i="9"/>
  <c r="K413" i="9"/>
  <c r="K414" i="9"/>
  <c r="L414" i="9" s="1"/>
  <c r="K415" i="9"/>
  <c r="K416" i="9"/>
  <c r="K417" i="9"/>
  <c r="K418" i="9"/>
  <c r="K419" i="9"/>
  <c r="K420" i="9"/>
  <c r="K421" i="9"/>
  <c r="K422" i="9"/>
  <c r="L422" i="9" s="1"/>
  <c r="K423" i="9"/>
  <c r="K424" i="9"/>
  <c r="K425" i="9"/>
  <c r="K426" i="9"/>
  <c r="K427" i="9"/>
  <c r="K428" i="9"/>
  <c r="K429" i="9"/>
  <c r="K430" i="9"/>
  <c r="L430" i="9" s="1"/>
  <c r="K431" i="9"/>
  <c r="K432" i="9"/>
  <c r="K433" i="9"/>
  <c r="K434" i="9"/>
  <c r="K435" i="9"/>
  <c r="K436" i="9"/>
  <c r="K437" i="9"/>
  <c r="K438" i="9"/>
  <c r="L438" i="9" s="1"/>
  <c r="K439" i="9"/>
  <c r="K440" i="9"/>
  <c r="K441" i="9"/>
  <c r="K442" i="9"/>
  <c r="K443" i="9"/>
  <c r="K444" i="9"/>
  <c r="K445" i="9"/>
  <c r="K446" i="9"/>
  <c r="L446" i="9" s="1"/>
  <c r="K447" i="9"/>
  <c r="K448" i="9"/>
  <c r="K449" i="9"/>
  <c r="K450" i="9"/>
  <c r="K451" i="9"/>
  <c r="K452" i="9"/>
  <c r="K453" i="9"/>
  <c r="K454" i="9"/>
  <c r="L454" i="9" s="1"/>
  <c r="K455" i="9"/>
  <c r="K456" i="9"/>
  <c r="K457" i="9"/>
  <c r="K458" i="9"/>
  <c r="K459" i="9"/>
  <c r="K460" i="9"/>
  <c r="K461" i="9"/>
  <c r="K462" i="9"/>
  <c r="L462" i="9" s="1"/>
  <c r="K463" i="9"/>
  <c r="K464" i="9"/>
  <c r="K465" i="9"/>
  <c r="K466" i="9"/>
  <c r="K467" i="9"/>
  <c r="K468" i="9"/>
  <c r="K469" i="9"/>
  <c r="K470" i="9"/>
  <c r="L470" i="9" s="1"/>
  <c r="K471" i="9"/>
  <c r="K472" i="9"/>
  <c r="K473" i="9"/>
  <c r="K474" i="9"/>
  <c r="K475" i="9"/>
  <c r="K476" i="9"/>
  <c r="K477" i="9"/>
  <c r="K478" i="9"/>
  <c r="L478" i="9" s="1"/>
  <c r="K479" i="9"/>
  <c r="K480" i="9"/>
  <c r="K481" i="9"/>
  <c r="K482" i="9"/>
  <c r="K483" i="9"/>
  <c r="K484" i="9"/>
  <c r="K485" i="9"/>
  <c r="K486" i="9"/>
  <c r="L486" i="9" s="1"/>
  <c r="K487" i="9"/>
  <c r="K488" i="9"/>
  <c r="K489" i="9"/>
  <c r="K490" i="9"/>
  <c r="K491" i="9"/>
  <c r="K492" i="9"/>
  <c r="K493" i="9"/>
  <c r="K494" i="9"/>
  <c r="L494" i="9" s="1"/>
  <c r="K495" i="9"/>
  <c r="K496" i="9"/>
  <c r="K497" i="9"/>
  <c r="K498" i="9"/>
  <c r="K499" i="9"/>
  <c r="K500" i="9"/>
  <c r="K501" i="9"/>
  <c r="K502" i="9"/>
  <c r="L502" i="9" s="1"/>
  <c r="K503" i="9"/>
  <c r="K504" i="9"/>
  <c r="K505" i="9"/>
  <c r="K506" i="9"/>
  <c r="K507" i="9"/>
  <c r="K508" i="9"/>
  <c r="K509" i="9"/>
  <c r="K510" i="9"/>
  <c r="L510" i="9" s="1"/>
  <c r="K511" i="9"/>
  <c r="K512" i="9"/>
  <c r="K513" i="9"/>
  <c r="K514" i="9"/>
  <c r="K515" i="9"/>
  <c r="K516" i="9"/>
  <c r="K517" i="9"/>
  <c r="K518" i="9"/>
  <c r="L518" i="9" s="1"/>
  <c r="K519" i="9"/>
  <c r="K520" i="9"/>
  <c r="K521" i="9"/>
  <c r="K522" i="9"/>
  <c r="K523" i="9"/>
  <c r="K524" i="9"/>
  <c r="K525" i="9"/>
  <c r="K526" i="9"/>
  <c r="L526" i="9" s="1"/>
  <c r="K527" i="9"/>
  <c r="K528" i="9"/>
  <c r="K529" i="9"/>
  <c r="K530" i="9"/>
  <c r="K531" i="9"/>
  <c r="K532" i="9"/>
  <c r="K533" i="9"/>
  <c r="K534" i="9"/>
  <c r="L534" i="9" s="1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L550" i="9" s="1"/>
  <c r="K551" i="9"/>
  <c r="K552" i="9"/>
  <c r="K553" i="9"/>
  <c r="K554" i="9"/>
  <c r="K555" i="9"/>
  <c r="K556" i="9"/>
  <c r="K557" i="9"/>
  <c r="K558" i="9"/>
  <c r="L558" i="9" s="1"/>
  <c r="K559" i="9"/>
  <c r="K560" i="9"/>
  <c r="K561" i="9"/>
  <c r="K562" i="9"/>
  <c r="K563" i="9"/>
  <c r="K564" i="9"/>
  <c r="K565" i="9"/>
  <c r="K566" i="9"/>
  <c r="L566" i="9" s="1"/>
  <c r="K567" i="9"/>
  <c r="K568" i="9"/>
  <c r="K569" i="9"/>
  <c r="K570" i="9"/>
  <c r="K571" i="9"/>
  <c r="K572" i="9"/>
  <c r="K573" i="9"/>
  <c r="K574" i="9"/>
  <c r="L574" i="9" s="1"/>
  <c r="K575" i="9"/>
  <c r="K576" i="9"/>
  <c r="K577" i="9"/>
  <c r="K578" i="9"/>
  <c r="K579" i="9"/>
  <c r="K580" i="9"/>
  <c r="K581" i="9"/>
  <c r="K582" i="9"/>
  <c r="L582" i="9" s="1"/>
  <c r="K583" i="9"/>
  <c r="K584" i="9"/>
  <c r="K585" i="9"/>
  <c r="K586" i="9"/>
  <c r="K587" i="9"/>
  <c r="K588" i="9"/>
  <c r="K589" i="9"/>
  <c r="K590" i="9"/>
  <c r="L590" i="9" s="1"/>
  <c r="K591" i="9"/>
  <c r="K592" i="9"/>
  <c r="K593" i="9"/>
  <c r="K594" i="9"/>
  <c r="K595" i="9"/>
  <c r="K596" i="9"/>
  <c r="K597" i="9"/>
  <c r="K598" i="9"/>
  <c r="L598" i="9" s="1"/>
  <c r="K599" i="9"/>
  <c r="K600" i="9"/>
  <c r="K601" i="9"/>
  <c r="K602" i="9"/>
  <c r="K603" i="9"/>
  <c r="K604" i="9"/>
  <c r="K605" i="9"/>
  <c r="K606" i="9"/>
  <c r="L606" i="9" s="1"/>
  <c r="K607" i="9"/>
  <c r="K608" i="9"/>
  <c r="K609" i="9"/>
  <c r="K610" i="9"/>
  <c r="K611" i="9"/>
  <c r="K612" i="9"/>
  <c r="K613" i="9"/>
  <c r="K614" i="9"/>
  <c r="L614" i="9" s="1"/>
  <c r="K615" i="9"/>
  <c r="K616" i="9"/>
  <c r="K617" i="9"/>
  <c r="K618" i="9"/>
  <c r="K619" i="9"/>
  <c r="K620" i="9"/>
  <c r="K621" i="9"/>
  <c r="K622" i="9"/>
  <c r="L622" i="9" s="1"/>
  <c r="K623" i="9"/>
  <c r="K624" i="9"/>
  <c r="K625" i="9"/>
  <c r="K626" i="9"/>
  <c r="K627" i="9"/>
  <c r="K628" i="9"/>
  <c r="K629" i="9"/>
  <c r="K630" i="9"/>
  <c r="L630" i="9" s="1"/>
  <c r="K631" i="9"/>
  <c r="K632" i="9"/>
  <c r="K633" i="9"/>
  <c r="K634" i="9"/>
  <c r="K635" i="9"/>
  <c r="K636" i="9"/>
  <c r="K637" i="9"/>
  <c r="K638" i="9"/>
  <c r="L638" i="9" s="1"/>
  <c r="K639" i="9"/>
  <c r="K640" i="9"/>
  <c r="K641" i="9"/>
  <c r="K642" i="9"/>
  <c r="K643" i="9"/>
  <c r="K644" i="9"/>
  <c r="K645" i="9"/>
  <c r="K646" i="9"/>
  <c r="L646" i="9" s="1"/>
  <c r="K647" i="9"/>
  <c r="K648" i="9"/>
  <c r="K649" i="9"/>
  <c r="K650" i="9"/>
  <c r="K651" i="9"/>
  <c r="K652" i="9"/>
  <c r="K653" i="9"/>
  <c r="K654" i="9"/>
  <c r="L654" i="9" s="1"/>
  <c r="K655" i="9"/>
  <c r="K656" i="9"/>
  <c r="K657" i="9"/>
  <c r="K658" i="9"/>
  <c r="K659" i="9"/>
  <c r="K660" i="9"/>
  <c r="K661" i="9"/>
  <c r="K662" i="9"/>
  <c r="L662" i="9" s="1"/>
  <c r="K663" i="9"/>
  <c r="K664" i="9"/>
  <c r="K665" i="9"/>
  <c r="K666" i="9"/>
  <c r="K667" i="9"/>
  <c r="K668" i="9"/>
  <c r="K669" i="9"/>
  <c r="K670" i="9"/>
  <c r="L670" i="9" s="1"/>
  <c r="K671" i="9"/>
  <c r="K672" i="9"/>
  <c r="K673" i="9"/>
  <c r="K674" i="9"/>
  <c r="K675" i="9"/>
  <c r="K676" i="9"/>
  <c r="K677" i="9"/>
  <c r="K678" i="9"/>
  <c r="L678" i="9" s="1"/>
  <c r="K679" i="9"/>
  <c r="K680" i="9"/>
  <c r="K681" i="9"/>
  <c r="K682" i="9"/>
  <c r="K683" i="9"/>
  <c r="K684" i="9"/>
  <c r="K685" i="9"/>
  <c r="K686" i="9"/>
  <c r="L686" i="9" s="1"/>
  <c r="K687" i="9"/>
  <c r="K688" i="9"/>
  <c r="K689" i="9"/>
  <c r="K690" i="9"/>
  <c r="K691" i="9"/>
  <c r="K692" i="9"/>
  <c r="K693" i="9"/>
  <c r="K694" i="9"/>
  <c r="L694" i="9" s="1"/>
  <c r="K695" i="9"/>
  <c r="K696" i="9"/>
  <c r="K697" i="9"/>
  <c r="K698" i="9"/>
  <c r="K699" i="9"/>
  <c r="K700" i="9"/>
  <c r="K701" i="9"/>
  <c r="K702" i="9"/>
  <c r="L702" i="9" s="1"/>
  <c r="K703" i="9"/>
  <c r="K704" i="9"/>
  <c r="K705" i="9"/>
  <c r="K706" i="9"/>
  <c r="K707" i="9"/>
  <c r="K708" i="9"/>
  <c r="K709" i="9"/>
  <c r="K710" i="9"/>
  <c r="L710" i="9" s="1"/>
  <c r="K711" i="9"/>
  <c r="K712" i="9"/>
  <c r="K713" i="9"/>
  <c r="K714" i="9"/>
  <c r="K715" i="9"/>
  <c r="K716" i="9"/>
  <c r="K717" i="9"/>
  <c r="K718" i="9"/>
  <c r="L718" i="9" s="1"/>
  <c r="K719" i="9"/>
  <c r="K720" i="9"/>
  <c r="K721" i="9"/>
  <c r="K722" i="9"/>
  <c r="K723" i="9"/>
  <c r="K724" i="9"/>
  <c r="K725" i="9"/>
  <c r="K726" i="9"/>
  <c r="L726" i="9" s="1"/>
  <c r="K727" i="9"/>
  <c r="K728" i="9"/>
  <c r="K729" i="9"/>
  <c r="K730" i="9"/>
  <c r="K731" i="9"/>
  <c r="K732" i="9"/>
  <c r="K733" i="9"/>
  <c r="K734" i="9"/>
  <c r="L734" i="9" s="1"/>
  <c r="K735" i="9"/>
  <c r="K736" i="9"/>
  <c r="K737" i="9"/>
  <c r="K738" i="9"/>
  <c r="K739" i="9"/>
  <c r="K740" i="9"/>
  <c r="K741" i="9"/>
  <c r="K742" i="9"/>
  <c r="L742" i="9" s="1"/>
  <c r="K743" i="9"/>
  <c r="K744" i="9"/>
  <c r="K745" i="9"/>
  <c r="K746" i="9"/>
  <c r="K747" i="9"/>
  <c r="K748" i="9"/>
  <c r="K749" i="9"/>
  <c r="K750" i="9"/>
  <c r="L750" i="9" s="1"/>
  <c r="K751" i="9"/>
  <c r="K752" i="9"/>
  <c r="K753" i="9"/>
  <c r="K754" i="9"/>
  <c r="K755" i="9"/>
  <c r="K756" i="9"/>
  <c r="K757" i="9"/>
  <c r="K758" i="9"/>
  <c r="L758" i="9" s="1"/>
  <c r="K759" i="9"/>
  <c r="K760" i="9"/>
  <c r="K761" i="9"/>
  <c r="K762" i="9"/>
  <c r="K763" i="9"/>
  <c r="K764" i="9"/>
  <c r="K765" i="9"/>
  <c r="K766" i="9"/>
  <c r="L766" i="9" s="1"/>
  <c r="K767" i="9"/>
  <c r="K768" i="9"/>
  <c r="K769" i="9"/>
  <c r="K770" i="9"/>
  <c r="K771" i="9"/>
  <c r="K772" i="9"/>
  <c r="K773" i="9"/>
  <c r="K774" i="9"/>
  <c r="L774" i="9" s="1"/>
  <c r="K775" i="9"/>
  <c r="K776" i="9"/>
  <c r="K777" i="9"/>
  <c r="K778" i="9"/>
  <c r="K779" i="9"/>
  <c r="K780" i="9"/>
  <c r="K781" i="9"/>
  <c r="K782" i="9"/>
  <c r="L782" i="9" s="1"/>
  <c r="K783" i="9"/>
  <c r="K784" i="9"/>
  <c r="K785" i="9"/>
  <c r="K786" i="9"/>
  <c r="K787" i="9"/>
  <c r="K788" i="9"/>
  <c r="K789" i="9"/>
  <c r="K790" i="9"/>
  <c r="L790" i="9" s="1"/>
  <c r="K791" i="9"/>
  <c r="K792" i="9"/>
  <c r="K793" i="9"/>
  <c r="K794" i="9"/>
  <c r="K795" i="9"/>
  <c r="K796" i="9"/>
  <c r="K797" i="9"/>
  <c r="K798" i="9"/>
  <c r="L798" i="9" s="1"/>
  <c r="K799" i="9"/>
  <c r="K800" i="9"/>
  <c r="K801" i="9"/>
  <c r="K802" i="9"/>
  <c r="K803" i="9"/>
  <c r="K804" i="9"/>
  <c r="K805" i="9"/>
  <c r="K806" i="9"/>
  <c r="L806" i="9" s="1"/>
  <c r="K807" i="9"/>
  <c r="K808" i="9"/>
  <c r="K809" i="9"/>
  <c r="K810" i="9"/>
  <c r="K811" i="9"/>
  <c r="K812" i="9"/>
  <c r="K813" i="9"/>
  <c r="K814" i="9"/>
  <c r="L814" i="9" s="1"/>
  <c r="K815" i="9"/>
  <c r="K816" i="9"/>
  <c r="K817" i="9"/>
  <c r="K818" i="9"/>
  <c r="K819" i="9"/>
  <c r="K820" i="9"/>
  <c r="K821" i="9"/>
  <c r="K822" i="9"/>
  <c r="L822" i="9" s="1"/>
  <c r="K823" i="9"/>
  <c r="K824" i="9"/>
  <c r="K825" i="9"/>
  <c r="K826" i="9"/>
  <c r="K827" i="9"/>
  <c r="K828" i="9"/>
  <c r="K829" i="9"/>
  <c r="K830" i="9"/>
  <c r="L830" i="9" s="1"/>
  <c r="K831" i="9"/>
  <c r="K832" i="9"/>
  <c r="K833" i="9"/>
  <c r="K834" i="9"/>
  <c r="K835" i="9"/>
  <c r="K836" i="9"/>
  <c r="K837" i="9"/>
  <c r="K838" i="9"/>
  <c r="L838" i="9" s="1"/>
  <c r="K839" i="9"/>
  <c r="K840" i="9"/>
  <c r="K841" i="9"/>
  <c r="K842" i="9"/>
  <c r="K843" i="9"/>
  <c r="K844" i="9"/>
  <c r="K845" i="9"/>
  <c r="K846" i="9"/>
  <c r="L846" i="9" s="1"/>
  <c r="K847" i="9"/>
  <c r="K848" i="9"/>
  <c r="K849" i="9"/>
  <c r="K850" i="9"/>
  <c r="K851" i="9"/>
  <c r="K852" i="9"/>
  <c r="K853" i="9"/>
  <c r="K854" i="9"/>
  <c r="L854" i="9" s="1"/>
  <c r="K855" i="9"/>
  <c r="K856" i="9"/>
  <c r="K857" i="9"/>
  <c r="K858" i="9"/>
  <c r="K859" i="9"/>
  <c r="K860" i="9"/>
  <c r="K861" i="9"/>
  <c r="K862" i="9"/>
  <c r="L862" i="9" s="1"/>
  <c r="K863" i="9"/>
  <c r="K864" i="9"/>
  <c r="K865" i="9"/>
  <c r="K866" i="9"/>
  <c r="K867" i="9"/>
  <c r="K868" i="9"/>
  <c r="K869" i="9"/>
  <c r="K870" i="9"/>
  <c r="L870" i="9" s="1"/>
  <c r="K871" i="9"/>
  <c r="K872" i="9"/>
  <c r="K873" i="9"/>
  <c r="K874" i="9"/>
  <c r="K875" i="9"/>
  <c r="K876" i="9"/>
  <c r="K877" i="9"/>
  <c r="K878" i="9"/>
  <c r="L878" i="9" s="1"/>
  <c r="K879" i="9"/>
  <c r="K880" i="9"/>
  <c r="K881" i="9"/>
  <c r="K882" i="9"/>
  <c r="K883" i="9"/>
  <c r="K884" i="9"/>
  <c r="K885" i="9"/>
  <c r="K886" i="9"/>
  <c r="L886" i="9" s="1"/>
  <c r="K887" i="9"/>
  <c r="K888" i="9"/>
  <c r="K889" i="9"/>
  <c r="K890" i="9"/>
  <c r="K891" i="9"/>
  <c r="K892" i="9"/>
  <c r="K893" i="9"/>
  <c r="K894" i="9"/>
  <c r="L894" i="9" s="1"/>
  <c r="K895" i="9"/>
  <c r="K896" i="9"/>
  <c r="K897" i="9"/>
  <c r="K898" i="9"/>
  <c r="K899" i="9"/>
  <c r="K900" i="9"/>
  <c r="K901" i="9"/>
  <c r="K904" i="9"/>
  <c r="K905" i="9"/>
  <c r="K906" i="9"/>
  <c r="K907" i="9"/>
  <c r="K908" i="9"/>
  <c r="K909" i="9"/>
  <c r="K910" i="9"/>
  <c r="K911" i="9"/>
  <c r="L911" i="9" s="1"/>
  <c r="K912" i="9"/>
  <c r="K913" i="9"/>
  <c r="K914" i="9"/>
  <c r="K915" i="9"/>
  <c r="K916" i="9"/>
  <c r="K917" i="9"/>
  <c r="K918" i="9"/>
  <c r="K919" i="9"/>
  <c r="L919" i="9" s="1"/>
  <c r="K920" i="9"/>
  <c r="K921" i="9"/>
  <c r="K922" i="9"/>
  <c r="K923" i="9"/>
  <c r="K924" i="9"/>
  <c r="K925" i="9"/>
  <c r="K926" i="9"/>
  <c r="K927" i="9"/>
  <c r="L927" i="9" s="1"/>
  <c r="K928" i="9"/>
  <c r="K929" i="9"/>
  <c r="K930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X4" i="9" s="1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Q398" i="9" s="1"/>
  <c r="P399" i="9"/>
  <c r="P400" i="9"/>
  <c r="P401" i="9"/>
  <c r="P402" i="9"/>
  <c r="P403" i="9"/>
  <c r="P404" i="9"/>
  <c r="P405" i="9"/>
  <c r="P406" i="9"/>
  <c r="Q406" i="9" s="1"/>
  <c r="P407" i="9"/>
  <c r="P408" i="9"/>
  <c r="P409" i="9"/>
  <c r="P410" i="9"/>
  <c r="P411" i="9"/>
  <c r="P412" i="9"/>
  <c r="P413" i="9"/>
  <c r="P414" i="9"/>
  <c r="Q414" i="9" s="1"/>
  <c r="P415" i="9"/>
  <c r="P416" i="9"/>
  <c r="P417" i="9"/>
  <c r="P418" i="9"/>
  <c r="P419" i="9"/>
  <c r="P420" i="9"/>
  <c r="P421" i="9"/>
  <c r="P422" i="9"/>
  <c r="Q422" i="9" s="1"/>
  <c r="P423" i="9"/>
  <c r="P424" i="9"/>
  <c r="P425" i="9"/>
  <c r="P426" i="9"/>
  <c r="P427" i="9"/>
  <c r="P428" i="9"/>
  <c r="P429" i="9"/>
  <c r="P430" i="9"/>
  <c r="Q430" i="9" s="1"/>
  <c r="P431" i="9"/>
  <c r="P432" i="9"/>
  <c r="P433" i="9"/>
  <c r="P434" i="9"/>
  <c r="P435" i="9"/>
  <c r="P436" i="9"/>
  <c r="P437" i="9"/>
  <c r="P438" i="9"/>
  <c r="Q438" i="9" s="1"/>
  <c r="P439" i="9"/>
  <c r="P440" i="9"/>
  <c r="P441" i="9"/>
  <c r="P442" i="9"/>
  <c r="P443" i="9"/>
  <c r="P444" i="9"/>
  <c r="P445" i="9"/>
  <c r="P446" i="9"/>
  <c r="Q446" i="9" s="1"/>
  <c r="P447" i="9"/>
  <c r="P448" i="9"/>
  <c r="P449" i="9"/>
  <c r="P450" i="9"/>
  <c r="P451" i="9"/>
  <c r="P452" i="9"/>
  <c r="P453" i="9"/>
  <c r="P454" i="9"/>
  <c r="Q454" i="9" s="1"/>
  <c r="P455" i="9"/>
  <c r="P456" i="9"/>
  <c r="P457" i="9"/>
  <c r="P458" i="9"/>
  <c r="P459" i="9"/>
  <c r="P460" i="9"/>
  <c r="P461" i="9"/>
  <c r="P462" i="9"/>
  <c r="Q462" i="9" s="1"/>
  <c r="P463" i="9"/>
  <c r="P464" i="9"/>
  <c r="P465" i="9"/>
  <c r="P466" i="9"/>
  <c r="P467" i="9"/>
  <c r="P468" i="9"/>
  <c r="P469" i="9"/>
  <c r="P470" i="9"/>
  <c r="Q470" i="9" s="1"/>
  <c r="P471" i="9"/>
  <c r="P472" i="9"/>
  <c r="P473" i="9"/>
  <c r="P474" i="9"/>
  <c r="P475" i="9"/>
  <c r="P476" i="9"/>
  <c r="P477" i="9"/>
  <c r="P478" i="9"/>
  <c r="Q478" i="9" s="1"/>
  <c r="P479" i="9"/>
  <c r="P480" i="9"/>
  <c r="P481" i="9"/>
  <c r="P482" i="9"/>
  <c r="P483" i="9"/>
  <c r="P484" i="9"/>
  <c r="P485" i="9"/>
  <c r="P486" i="9"/>
  <c r="Q486" i="9" s="1"/>
  <c r="P487" i="9"/>
  <c r="P488" i="9"/>
  <c r="P489" i="9"/>
  <c r="P490" i="9"/>
  <c r="P491" i="9"/>
  <c r="P492" i="9"/>
  <c r="P493" i="9"/>
  <c r="P494" i="9"/>
  <c r="Q494" i="9" s="1"/>
  <c r="P495" i="9"/>
  <c r="P496" i="9"/>
  <c r="P497" i="9"/>
  <c r="P498" i="9"/>
  <c r="P499" i="9"/>
  <c r="P500" i="9"/>
  <c r="P501" i="9"/>
  <c r="P502" i="9"/>
  <c r="Q502" i="9" s="1"/>
  <c r="P503" i="9"/>
  <c r="P504" i="9"/>
  <c r="P505" i="9"/>
  <c r="P506" i="9"/>
  <c r="P507" i="9"/>
  <c r="P508" i="9"/>
  <c r="P509" i="9"/>
  <c r="P510" i="9"/>
  <c r="Q510" i="9" s="1"/>
  <c r="P511" i="9"/>
  <c r="P512" i="9"/>
  <c r="P513" i="9"/>
  <c r="P514" i="9"/>
  <c r="P515" i="9"/>
  <c r="P516" i="9"/>
  <c r="P517" i="9"/>
  <c r="P518" i="9"/>
  <c r="Q518" i="9" s="1"/>
  <c r="P519" i="9"/>
  <c r="P520" i="9"/>
  <c r="P521" i="9"/>
  <c r="P522" i="9"/>
  <c r="P523" i="9"/>
  <c r="P524" i="9"/>
  <c r="P525" i="9"/>
  <c r="P526" i="9"/>
  <c r="Q526" i="9" s="1"/>
  <c r="P527" i="9"/>
  <c r="P528" i="9"/>
  <c r="P529" i="9"/>
  <c r="P530" i="9"/>
  <c r="P531" i="9"/>
  <c r="P532" i="9"/>
  <c r="P533" i="9"/>
  <c r="P534" i="9"/>
  <c r="Q534" i="9" s="1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Q550" i="9" s="1"/>
  <c r="P551" i="9"/>
  <c r="P552" i="9"/>
  <c r="P553" i="9"/>
  <c r="P554" i="9"/>
  <c r="P555" i="9"/>
  <c r="P556" i="9"/>
  <c r="P557" i="9"/>
  <c r="P558" i="9"/>
  <c r="Q558" i="9" s="1"/>
  <c r="P559" i="9"/>
  <c r="P560" i="9"/>
  <c r="P561" i="9"/>
  <c r="P562" i="9"/>
  <c r="P563" i="9"/>
  <c r="P564" i="9"/>
  <c r="P565" i="9"/>
  <c r="P566" i="9"/>
  <c r="Q566" i="9" s="1"/>
  <c r="P567" i="9"/>
  <c r="P568" i="9"/>
  <c r="P569" i="9"/>
  <c r="P570" i="9"/>
  <c r="P571" i="9"/>
  <c r="P572" i="9"/>
  <c r="P573" i="9"/>
  <c r="P574" i="9"/>
  <c r="Q574" i="9" s="1"/>
  <c r="P575" i="9"/>
  <c r="P576" i="9"/>
  <c r="P577" i="9"/>
  <c r="P578" i="9"/>
  <c r="P579" i="9"/>
  <c r="P580" i="9"/>
  <c r="P581" i="9"/>
  <c r="P582" i="9"/>
  <c r="Q582" i="9" s="1"/>
  <c r="P583" i="9"/>
  <c r="P584" i="9"/>
  <c r="P585" i="9"/>
  <c r="P586" i="9"/>
  <c r="P587" i="9"/>
  <c r="P588" i="9"/>
  <c r="P589" i="9"/>
  <c r="P590" i="9"/>
  <c r="Q590" i="9" s="1"/>
  <c r="P591" i="9"/>
  <c r="P592" i="9"/>
  <c r="P593" i="9"/>
  <c r="P594" i="9"/>
  <c r="P595" i="9"/>
  <c r="P596" i="9"/>
  <c r="P597" i="9"/>
  <c r="P598" i="9"/>
  <c r="Q598" i="9" s="1"/>
  <c r="P599" i="9"/>
  <c r="P600" i="9"/>
  <c r="P601" i="9"/>
  <c r="P602" i="9"/>
  <c r="P603" i="9"/>
  <c r="P604" i="9"/>
  <c r="P605" i="9"/>
  <c r="P606" i="9"/>
  <c r="Q606" i="9" s="1"/>
  <c r="P607" i="9"/>
  <c r="P608" i="9"/>
  <c r="P609" i="9"/>
  <c r="P610" i="9"/>
  <c r="P611" i="9"/>
  <c r="P612" i="9"/>
  <c r="P613" i="9"/>
  <c r="P614" i="9"/>
  <c r="Q614" i="9" s="1"/>
  <c r="P615" i="9"/>
  <c r="P616" i="9"/>
  <c r="P617" i="9"/>
  <c r="P618" i="9"/>
  <c r="P619" i="9"/>
  <c r="P620" i="9"/>
  <c r="P621" i="9"/>
  <c r="P622" i="9"/>
  <c r="Q622" i="9" s="1"/>
  <c r="P623" i="9"/>
  <c r="P624" i="9"/>
  <c r="P625" i="9"/>
  <c r="P626" i="9"/>
  <c r="P627" i="9"/>
  <c r="P628" i="9"/>
  <c r="P629" i="9"/>
  <c r="P630" i="9"/>
  <c r="Q630" i="9" s="1"/>
  <c r="P631" i="9"/>
  <c r="P632" i="9"/>
  <c r="P633" i="9"/>
  <c r="P634" i="9"/>
  <c r="P635" i="9"/>
  <c r="P636" i="9"/>
  <c r="P637" i="9"/>
  <c r="P638" i="9"/>
  <c r="Q638" i="9" s="1"/>
  <c r="P639" i="9"/>
  <c r="P640" i="9"/>
  <c r="P641" i="9"/>
  <c r="P642" i="9"/>
  <c r="P643" i="9"/>
  <c r="P644" i="9"/>
  <c r="P645" i="9"/>
  <c r="P646" i="9"/>
  <c r="Q646" i="9" s="1"/>
  <c r="P647" i="9"/>
  <c r="P648" i="9"/>
  <c r="P649" i="9"/>
  <c r="P650" i="9"/>
  <c r="P651" i="9"/>
  <c r="P652" i="9"/>
  <c r="P653" i="9"/>
  <c r="P654" i="9"/>
  <c r="Q654" i="9" s="1"/>
  <c r="P655" i="9"/>
  <c r="P656" i="9"/>
  <c r="P657" i="9"/>
  <c r="P658" i="9"/>
  <c r="P659" i="9"/>
  <c r="P660" i="9"/>
  <c r="P661" i="9"/>
  <c r="P662" i="9"/>
  <c r="Q662" i="9" s="1"/>
  <c r="P663" i="9"/>
  <c r="P664" i="9"/>
  <c r="P665" i="9"/>
  <c r="P666" i="9"/>
  <c r="P667" i="9"/>
  <c r="P668" i="9"/>
  <c r="P669" i="9"/>
  <c r="P670" i="9"/>
  <c r="Q670" i="9" s="1"/>
  <c r="P671" i="9"/>
  <c r="P672" i="9"/>
  <c r="P673" i="9"/>
  <c r="P674" i="9"/>
  <c r="P675" i="9"/>
  <c r="P676" i="9"/>
  <c r="P677" i="9"/>
  <c r="P678" i="9"/>
  <c r="Q678" i="9" s="1"/>
  <c r="P679" i="9"/>
  <c r="P680" i="9"/>
  <c r="P681" i="9"/>
  <c r="P682" i="9"/>
  <c r="P683" i="9"/>
  <c r="P684" i="9"/>
  <c r="P685" i="9"/>
  <c r="P686" i="9"/>
  <c r="Q686" i="9" s="1"/>
  <c r="P687" i="9"/>
  <c r="P688" i="9"/>
  <c r="P689" i="9"/>
  <c r="P690" i="9"/>
  <c r="P691" i="9"/>
  <c r="P692" i="9"/>
  <c r="P693" i="9"/>
  <c r="P694" i="9"/>
  <c r="Q694" i="9" s="1"/>
  <c r="P695" i="9"/>
  <c r="P696" i="9"/>
  <c r="P697" i="9"/>
  <c r="P698" i="9"/>
  <c r="P699" i="9"/>
  <c r="P700" i="9"/>
  <c r="P701" i="9"/>
  <c r="P702" i="9"/>
  <c r="Q702" i="9" s="1"/>
  <c r="P703" i="9"/>
  <c r="P704" i="9"/>
  <c r="P705" i="9"/>
  <c r="P706" i="9"/>
  <c r="P707" i="9"/>
  <c r="P708" i="9"/>
  <c r="P709" i="9"/>
  <c r="P710" i="9"/>
  <c r="Q710" i="9" s="1"/>
  <c r="P711" i="9"/>
  <c r="P712" i="9"/>
  <c r="P713" i="9"/>
  <c r="P714" i="9"/>
  <c r="P715" i="9"/>
  <c r="P716" i="9"/>
  <c r="P717" i="9"/>
  <c r="P718" i="9"/>
  <c r="Q718" i="9" s="1"/>
  <c r="P719" i="9"/>
  <c r="P720" i="9"/>
  <c r="P721" i="9"/>
  <c r="P722" i="9"/>
  <c r="P723" i="9"/>
  <c r="P724" i="9"/>
  <c r="P725" i="9"/>
  <c r="P726" i="9"/>
  <c r="Q726" i="9" s="1"/>
  <c r="P727" i="9"/>
  <c r="P728" i="9"/>
  <c r="P729" i="9"/>
  <c r="P730" i="9"/>
  <c r="P731" i="9"/>
  <c r="P732" i="9"/>
  <c r="P733" i="9"/>
  <c r="P734" i="9"/>
  <c r="Q734" i="9" s="1"/>
  <c r="P735" i="9"/>
  <c r="P736" i="9"/>
  <c r="P737" i="9"/>
  <c r="P738" i="9"/>
  <c r="P739" i="9"/>
  <c r="P740" i="9"/>
  <c r="P741" i="9"/>
  <c r="P742" i="9"/>
  <c r="Q742" i="9" s="1"/>
  <c r="P743" i="9"/>
  <c r="P744" i="9"/>
  <c r="P745" i="9"/>
  <c r="P746" i="9"/>
  <c r="P747" i="9"/>
  <c r="P748" i="9"/>
  <c r="P749" i="9"/>
  <c r="P750" i="9"/>
  <c r="Q750" i="9" s="1"/>
  <c r="P751" i="9"/>
  <c r="P752" i="9"/>
  <c r="P753" i="9"/>
  <c r="P754" i="9"/>
  <c r="P755" i="9"/>
  <c r="P756" i="9"/>
  <c r="P757" i="9"/>
  <c r="P758" i="9"/>
  <c r="Q758" i="9" s="1"/>
  <c r="P759" i="9"/>
  <c r="P760" i="9"/>
  <c r="P761" i="9"/>
  <c r="P762" i="9"/>
  <c r="P763" i="9"/>
  <c r="P764" i="9"/>
  <c r="P765" i="9"/>
  <c r="P766" i="9"/>
  <c r="Q766" i="9" s="1"/>
  <c r="P767" i="9"/>
  <c r="P768" i="9"/>
  <c r="P769" i="9"/>
  <c r="P770" i="9"/>
  <c r="P771" i="9"/>
  <c r="P772" i="9"/>
  <c r="P773" i="9"/>
  <c r="P774" i="9"/>
  <c r="Q774" i="9" s="1"/>
  <c r="P775" i="9"/>
  <c r="P776" i="9"/>
  <c r="P777" i="9"/>
  <c r="P778" i="9"/>
  <c r="P779" i="9"/>
  <c r="P780" i="9"/>
  <c r="P781" i="9"/>
  <c r="P782" i="9"/>
  <c r="Q782" i="9" s="1"/>
  <c r="P783" i="9"/>
  <c r="P784" i="9"/>
  <c r="P785" i="9"/>
  <c r="P786" i="9"/>
  <c r="P787" i="9"/>
  <c r="P788" i="9"/>
  <c r="P789" i="9"/>
  <c r="P790" i="9"/>
  <c r="Q790" i="9" s="1"/>
  <c r="P791" i="9"/>
  <c r="P792" i="9"/>
  <c r="P793" i="9"/>
  <c r="P794" i="9"/>
  <c r="P795" i="9"/>
  <c r="P796" i="9"/>
  <c r="P797" i="9"/>
  <c r="P798" i="9"/>
  <c r="Q798" i="9" s="1"/>
  <c r="P799" i="9"/>
  <c r="P800" i="9"/>
  <c r="P801" i="9"/>
  <c r="P802" i="9"/>
  <c r="P803" i="9"/>
  <c r="P804" i="9"/>
  <c r="P805" i="9"/>
  <c r="P806" i="9"/>
  <c r="Q806" i="9" s="1"/>
  <c r="P807" i="9"/>
  <c r="P808" i="9"/>
  <c r="P809" i="9"/>
  <c r="P810" i="9"/>
  <c r="P811" i="9"/>
  <c r="P812" i="9"/>
  <c r="P813" i="9"/>
  <c r="P814" i="9"/>
  <c r="Q814" i="9" s="1"/>
  <c r="P815" i="9"/>
  <c r="P816" i="9"/>
  <c r="P817" i="9"/>
  <c r="P818" i="9"/>
  <c r="P819" i="9"/>
  <c r="P820" i="9"/>
  <c r="P821" i="9"/>
  <c r="P822" i="9"/>
  <c r="Q822" i="9" s="1"/>
  <c r="P823" i="9"/>
  <c r="P824" i="9"/>
  <c r="P825" i="9"/>
  <c r="P826" i="9"/>
  <c r="P827" i="9"/>
  <c r="P828" i="9"/>
  <c r="P829" i="9"/>
  <c r="P830" i="9"/>
  <c r="Q830" i="9" s="1"/>
  <c r="P831" i="9"/>
  <c r="P832" i="9"/>
  <c r="P833" i="9"/>
  <c r="P834" i="9"/>
  <c r="P835" i="9"/>
  <c r="P836" i="9"/>
  <c r="P837" i="9"/>
  <c r="P838" i="9"/>
  <c r="Q838" i="9" s="1"/>
  <c r="P839" i="9"/>
  <c r="P840" i="9"/>
  <c r="P841" i="9"/>
  <c r="P842" i="9"/>
  <c r="P843" i="9"/>
  <c r="P844" i="9"/>
  <c r="P845" i="9"/>
  <c r="P846" i="9"/>
  <c r="Q846" i="9" s="1"/>
  <c r="P847" i="9"/>
  <c r="P848" i="9"/>
  <c r="P849" i="9"/>
  <c r="P850" i="9"/>
  <c r="P851" i="9"/>
  <c r="P852" i="9"/>
  <c r="P853" i="9"/>
  <c r="P854" i="9"/>
  <c r="Q854" i="9" s="1"/>
  <c r="P855" i="9"/>
  <c r="P856" i="9"/>
  <c r="P857" i="9"/>
  <c r="P858" i="9"/>
  <c r="P859" i="9"/>
  <c r="P860" i="9"/>
  <c r="P861" i="9"/>
  <c r="P862" i="9"/>
  <c r="Q862" i="9" s="1"/>
  <c r="P863" i="9"/>
  <c r="P864" i="9"/>
  <c r="P865" i="9"/>
  <c r="P866" i="9"/>
  <c r="P867" i="9"/>
  <c r="P868" i="9"/>
  <c r="P869" i="9"/>
  <c r="P870" i="9"/>
  <c r="Q870" i="9" s="1"/>
  <c r="P871" i="9"/>
  <c r="P872" i="9"/>
  <c r="P873" i="9"/>
  <c r="P874" i="9"/>
  <c r="P875" i="9"/>
  <c r="P876" i="9"/>
  <c r="P877" i="9"/>
  <c r="P878" i="9"/>
  <c r="Q878" i="9" s="1"/>
  <c r="P879" i="9"/>
  <c r="P880" i="9"/>
  <c r="P881" i="9"/>
  <c r="P882" i="9"/>
  <c r="P883" i="9"/>
  <c r="P884" i="9"/>
  <c r="P885" i="9"/>
  <c r="P886" i="9"/>
  <c r="Q886" i="9" s="1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R930" i="6"/>
  <c r="G930" i="6"/>
  <c r="R929" i="3"/>
  <c r="B929" i="3"/>
  <c r="C929" i="3" s="1"/>
  <c r="F930" i="3" s="1"/>
  <c r="H930" i="3"/>
  <c r="Z4" i="3"/>
  <c r="Z3" i="3"/>
  <c r="K921" i="3" s="1"/>
  <c r="A930" i="3"/>
  <c r="Q390" i="9" l="1"/>
  <c r="Q350" i="9"/>
  <c r="Q310" i="9"/>
  <c r="Q382" i="9"/>
  <c r="Q342" i="9"/>
  <c r="Q302" i="9"/>
  <c r="Q358" i="9"/>
  <c r="Q326" i="9"/>
  <c r="Q374" i="9"/>
  <c r="Q334" i="9"/>
  <c r="Q294" i="9"/>
  <c r="Q366" i="9"/>
  <c r="Q318" i="9"/>
  <c r="Q895" i="9"/>
  <c r="Q927" i="9"/>
  <c r="Q903" i="9"/>
  <c r="Q919" i="9"/>
  <c r="Q911" i="9"/>
  <c r="K902" i="9"/>
  <c r="L902" i="9" s="1"/>
  <c r="Q286" i="9"/>
  <c r="Q278" i="9"/>
  <c r="Q246" i="9"/>
  <c r="Q238" i="9"/>
  <c r="Q270" i="9"/>
  <c r="Q230" i="9"/>
  <c r="Q254" i="9"/>
  <c r="Q262" i="9"/>
  <c r="Q214" i="9"/>
  <c r="Q190" i="9"/>
  <c r="Q206" i="9"/>
  <c r="Q222" i="9"/>
  <c r="Q198" i="9"/>
  <c r="Q917" i="9"/>
  <c r="Q924" i="9"/>
  <c r="Q908" i="9"/>
  <c r="Q900" i="9"/>
  <c r="Q892" i="9"/>
  <c r="Q883" i="9"/>
  <c r="Q875" i="9"/>
  <c r="Q925" i="9"/>
  <c r="Q916" i="9"/>
  <c r="L885" i="9"/>
  <c r="L928" i="9"/>
  <c r="L920" i="9"/>
  <c r="L912" i="9"/>
  <c r="L904" i="9"/>
  <c r="L895" i="9"/>
  <c r="L887" i="9"/>
  <c r="L879" i="9"/>
  <c r="L871" i="9"/>
  <c r="L863" i="9"/>
  <c r="L855" i="9"/>
  <c r="L847" i="9"/>
  <c r="L839" i="9"/>
  <c r="L831" i="9"/>
  <c r="L823" i="9"/>
  <c r="L815" i="9"/>
  <c r="L807" i="9"/>
  <c r="L799" i="9"/>
  <c r="L791" i="9"/>
  <c r="L783" i="9"/>
  <c r="L775" i="9"/>
  <c r="L767" i="9"/>
  <c r="L759" i="9"/>
  <c r="L751" i="9"/>
  <c r="L743" i="9"/>
  <c r="L735" i="9"/>
  <c r="L727" i="9"/>
  <c r="L719" i="9"/>
  <c r="L711" i="9"/>
  <c r="L703" i="9"/>
  <c r="L695" i="9"/>
  <c r="L687" i="9"/>
  <c r="L679" i="9"/>
  <c r="L671" i="9"/>
  <c r="L663" i="9"/>
  <c r="L655" i="9"/>
  <c r="L647" i="9"/>
  <c r="L639" i="9"/>
  <c r="L631" i="9"/>
  <c r="L623" i="9"/>
  <c r="L615" i="9"/>
  <c r="L607" i="9"/>
  <c r="L254" i="9"/>
  <c r="L222" i="9"/>
  <c r="L214" i="9"/>
  <c r="L926" i="9"/>
  <c r="L918" i="9"/>
  <c r="L910" i="9"/>
  <c r="L901" i="9"/>
  <c r="L893" i="9"/>
  <c r="L262" i="9"/>
  <c r="L230" i="9"/>
  <c r="L198" i="9"/>
  <c r="Q909" i="9"/>
  <c r="Q901" i="9"/>
  <c r="Q893" i="9"/>
  <c r="Q884" i="9"/>
  <c r="Q876" i="9"/>
  <c r="Q868" i="9"/>
  <c r="Q860" i="9"/>
  <c r="Q852" i="9"/>
  <c r="Q844" i="9"/>
  <c r="Q836" i="9"/>
  <c r="Q828" i="9"/>
  <c r="Q820" i="9"/>
  <c r="Q812" i="9"/>
  <c r="Q804" i="9"/>
  <c r="Q796" i="9"/>
  <c r="Q788" i="9"/>
  <c r="Q780" i="9"/>
  <c r="Q772" i="9"/>
  <c r="Q764" i="9"/>
  <c r="Q756" i="9"/>
  <c r="Q748" i="9"/>
  <c r="Q740" i="9"/>
  <c r="Q732" i="9"/>
  <c r="Q724" i="9"/>
  <c r="Q716" i="9"/>
  <c r="Q708" i="9"/>
  <c r="Q700" i="9"/>
  <c r="Q692" i="9"/>
  <c r="Q684" i="9"/>
  <c r="Q676" i="9"/>
  <c r="Q668" i="9"/>
  <c r="Q660" i="9"/>
  <c r="Q652" i="9"/>
  <c r="Q644" i="9"/>
  <c r="Q636" i="9"/>
  <c r="Q628" i="9"/>
  <c r="Q620" i="9"/>
  <c r="Q612" i="9"/>
  <c r="Q604" i="9"/>
  <c r="Q596" i="9"/>
  <c r="Q588" i="9"/>
  <c r="Q580" i="9"/>
  <c r="Q572" i="9"/>
  <c r="Q564" i="9"/>
  <c r="Q556" i="9"/>
  <c r="Q548" i="9"/>
  <c r="Q540" i="9"/>
  <c r="Q532" i="9"/>
  <c r="Q524" i="9"/>
  <c r="Q516" i="9"/>
  <c r="Q508" i="9"/>
  <c r="Q500" i="9"/>
  <c r="Q492" i="9"/>
  <c r="Q484" i="9"/>
  <c r="Q476" i="9"/>
  <c r="Q468" i="9"/>
  <c r="Q460" i="9"/>
  <c r="Q452" i="9"/>
  <c r="Q444" i="9"/>
  <c r="Q436" i="9"/>
  <c r="Q428" i="9"/>
  <c r="Q420" i="9"/>
  <c r="Q412" i="9"/>
  <c r="Q404" i="9"/>
  <c r="L924" i="9"/>
  <c r="L916" i="9"/>
  <c r="L908" i="9"/>
  <c r="L899" i="9"/>
  <c r="L891" i="9"/>
  <c r="L883" i="9"/>
  <c r="L875" i="9"/>
  <c r="L278" i="9"/>
  <c r="L246" i="9"/>
  <c r="L190" i="9"/>
  <c r="L923" i="9"/>
  <c r="L915" i="9"/>
  <c r="L907" i="9"/>
  <c r="L898" i="9"/>
  <c r="L890" i="9"/>
  <c r="L882" i="9"/>
  <c r="L874" i="9"/>
  <c r="L866" i="9"/>
  <c r="L858" i="9"/>
  <c r="L850" i="9"/>
  <c r="L842" i="9"/>
  <c r="L834" i="9"/>
  <c r="L826" i="9"/>
  <c r="L930" i="9"/>
  <c r="L922" i="9"/>
  <c r="L914" i="9"/>
  <c r="L906" i="9"/>
  <c r="L897" i="9"/>
  <c r="L889" i="9"/>
  <c r="L881" i="9"/>
  <c r="L873" i="9"/>
  <c r="L865" i="9"/>
  <c r="L857" i="9"/>
  <c r="L849" i="9"/>
  <c r="L841" i="9"/>
  <c r="L833" i="9"/>
  <c r="L825" i="9"/>
  <c r="L817" i="9"/>
  <c r="L809" i="9"/>
  <c r="L801" i="9"/>
  <c r="L793" i="9"/>
  <c r="L785" i="9"/>
  <c r="L777" i="9"/>
  <c r="L769" i="9"/>
  <c r="L761" i="9"/>
  <c r="L270" i="9"/>
  <c r="L238" i="9"/>
  <c r="L206" i="9"/>
  <c r="L599" i="9"/>
  <c r="L591" i="9"/>
  <c r="L583" i="9"/>
  <c r="L575" i="9"/>
  <c r="L567" i="9"/>
  <c r="L559" i="9"/>
  <c r="L551" i="9"/>
  <c r="L543" i="9"/>
  <c r="L535" i="9"/>
  <c r="L527" i="9"/>
  <c r="L519" i="9"/>
  <c r="L511" i="9"/>
  <c r="L503" i="9"/>
  <c r="L495" i="9"/>
  <c r="L487" i="9"/>
  <c r="L479" i="9"/>
  <c r="L471" i="9"/>
  <c r="L877" i="9"/>
  <c r="L869" i="9"/>
  <c r="L861" i="9"/>
  <c r="L853" i="9"/>
  <c r="L845" i="9"/>
  <c r="L837" i="9"/>
  <c r="L829" i="9"/>
  <c r="L821" i="9"/>
  <c r="L813" i="9"/>
  <c r="L805" i="9"/>
  <c r="L797" i="9"/>
  <c r="L789" i="9"/>
  <c r="L781" i="9"/>
  <c r="L773" i="9"/>
  <c r="L765" i="9"/>
  <c r="L757" i="9"/>
  <c r="L749" i="9"/>
  <c r="L741" i="9"/>
  <c r="L733" i="9"/>
  <c r="L725" i="9"/>
  <c r="L717" i="9"/>
  <c r="L709" i="9"/>
  <c r="L701" i="9"/>
  <c r="L693" i="9"/>
  <c r="L685" i="9"/>
  <c r="L677" i="9"/>
  <c r="L669" i="9"/>
  <c r="L661" i="9"/>
  <c r="L653" i="9"/>
  <c r="L645" i="9"/>
  <c r="L637" i="9"/>
  <c r="L629" i="9"/>
  <c r="L621" i="9"/>
  <c r="L613" i="9"/>
  <c r="L605" i="9"/>
  <c r="L597" i="9"/>
  <c r="L589" i="9"/>
  <c r="L581" i="9"/>
  <c r="L573" i="9"/>
  <c r="L565" i="9"/>
  <c r="L557" i="9"/>
  <c r="L549" i="9"/>
  <c r="L541" i="9"/>
  <c r="L533" i="9"/>
  <c r="L525" i="9"/>
  <c r="L517" i="9"/>
  <c r="L509" i="9"/>
  <c r="L501" i="9"/>
  <c r="L493" i="9"/>
  <c r="L485" i="9"/>
  <c r="L477" i="9"/>
  <c r="L469" i="9"/>
  <c r="L461" i="9"/>
  <c r="L453" i="9"/>
  <c r="L445" i="9"/>
  <c r="L437" i="9"/>
  <c r="L429" i="9"/>
  <c r="L421" i="9"/>
  <c r="L413" i="9"/>
  <c r="L405" i="9"/>
  <c r="L397" i="9"/>
  <c r="L389" i="9"/>
  <c r="L381" i="9"/>
  <c r="L373" i="9"/>
  <c r="L365" i="9"/>
  <c r="L357" i="9"/>
  <c r="L349" i="9"/>
  <c r="L341" i="9"/>
  <c r="L333" i="9"/>
  <c r="L325" i="9"/>
  <c r="L317" i="9"/>
  <c r="L309" i="9"/>
  <c r="L301" i="9"/>
  <c r="L293" i="9"/>
  <c r="L285" i="9"/>
  <c r="L277" i="9"/>
  <c r="L269" i="9"/>
  <c r="L261" i="9"/>
  <c r="L253" i="9"/>
  <c r="L245" i="9"/>
  <c r="L237" i="9"/>
  <c r="L229" i="9"/>
  <c r="L221" i="9"/>
  <c r="L213" i="9"/>
  <c r="L205" i="9"/>
  <c r="L925" i="9"/>
  <c r="L917" i="9"/>
  <c r="L909" i="9"/>
  <c r="L900" i="9"/>
  <c r="L892" i="9"/>
  <c r="L884" i="9"/>
  <c r="L876" i="9"/>
  <c r="L868" i="9"/>
  <c r="L860" i="9"/>
  <c r="L852" i="9"/>
  <c r="L844" i="9"/>
  <c r="L836" i="9"/>
  <c r="L828" i="9"/>
  <c r="L820" i="9"/>
  <c r="L812" i="9"/>
  <c r="L804" i="9"/>
  <c r="L796" i="9"/>
  <c r="L788" i="9"/>
  <c r="L780" i="9"/>
  <c r="L772" i="9"/>
  <c r="L764" i="9"/>
  <c r="L756" i="9"/>
  <c r="L748" i="9"/>
  <c r="L740" i="9"/>
  <c r="L732" i="9"/>
  <c r="L724" i="9"/>
  <c r="L716" i="9"/>
  <c r="L708" i="9"/>
  <c r="L700" i="9"/>
  <c r="L692" i="9"/>
  <c r="L684" i="9"/>
  <c r="L676" i="9"/>
  <c r="L668" i="9"/>
  <c r="L660" i="9"/>
  <c r="L652" i="9"/>
  <c r="L644" i="9"/>
  <c r="L636" i="9"/>
  <c r="L628" i="9"/>
  <c r="L620" i="9"/>
  <c r="L612" i="9"/>
  <c r="L604" i="9"/>
  <c r="L596" i="9"/>
  <c r="L588" i="9"/>
  <c r="L580" i="9"/>
  <c r="L572" i="9"/>
  <c r="L564" i="9"/>
  <c r="L556" i="9"/>
  <c r="L548" i="9"/>
  <c r="L540" i="9"/>
  <c r="L532" i="9"/>
  <c r="L524" i="9"/>
  <c r="L516" i="9"/>
  <c r="L508" i="9"/>
  <c r="L500" i="9"/>
  <c r="L492" i="9"/>
  <c r="L484" i="9"/>
  <c r="L476" i="9"/>
  <c r="L468" i="9"/>
  <c r="L460" i="9"/>
  <c r="L452" i="9"/>
  <c r="L444" i="9"/>
  <c r="L436" i="9"/>
  <c r="L428" i="9"/>
  <c r="L420" i="9"/>
  <c r="L412" i="9"/>
  <c r="L404" i="9"/>
  <c r="L396" i="9"/>
  <c r="L388" i="9"/>
  <c r="L380" i="9"/>
  <c r="L372" i="9"/>
  <c r="L364" i="9"/>
  <c r="L356" i="9"/>
  <c r="L348" i="9"/>
  <c r="L340" i="9"/>
  <c r="L332" i="9"/>
  <c r="L324" i="9"/>
  <c r="L316" i="9"/>
  <c r="L867" i="9"/>
  <c r="L859" i="9"/>
  <c r="L851" i="9"/>
  <c r="L843" i="9"/>
  <c r="L835" i="9"/>
  <c r="L827" i="9"/>
  <c r="L819" i="9"/>
  <c r="L811" i="9"/>
  <c r="L803" i="9"/>
  <c r="L795" i="9"/>
  <c r="L787" i="9"/>
  <c r="L779" i="9"/>
  <c r="L771" i="9"/>
  <c r="L763" i="9"/>
  <c r="L755" i="9"/>
  <c r="L747" i="9"/>
  <c r="L739" i="9"/>
  <c r="L731" i="9"/>
  <c r="L723" i="9"/>
  <c r="L715" i="9"/>
  <c r="L707" i="9"/>
  <c r="L699" i="9"/>
  <c r="L691" i="9"/>
  <c r="L683" i="9"/>
  <c r="L675" i="9"/>
  <c r="L667" i="9"/>
  <c r="L659" i="9"/>
  <c r="L651" i="9"/>
  <c r="L643" i="9"/>
  <c r="L635" i="9"/>
  <c r="L627" i="9"/>
  <c r="L619" i="9"/>
  <c r="L611" i="9"/>
  <c r="L603" i="9"/>
  <c r="L595" i="9"/>
  <c r="L587" i="9"/>
  <c r="L579" i="9"/>
  <c r="L571" i="9"/>
  <c r="L563" i="9"/>
  <c r="L555" i="9"/>
  <c r="L547" i="9"/>
  <c r="L539" i="9"/>
  <c r="L531" i="9"/>
  <c r="L523" i="9"/>
  <c r="L515" i="9"/>
  <c r="L507" i="9"/>
  <c r="L499" i="9"/>
  <c r="L491" i="9"/>
  <c r="L483" i="9"/>
  <c r="L475" i="9"/>
  <c r="L467" i="9"/>
  <c r="L459" i="9"/>
  <c r="L451" i="9"/>
  <c r="L443" i="9"/>
  <c r="L435" i="9"/>
  <c r="L427" i="9"/>
  <c r="L419" i="9"/>
  <c r="L411" i="9"/>
  <c r="L403" i="9"/>
  <c r="L395" i="9"/>
  <c r="L387" i="9"/>
  <c r="L379" i="9"/>
  <c r="L371" i="9"/>
  <c r="L363" i="9"/>
  <c r="L355" i="9"/>
  <c r="L347" i="9"/>
  <c r="L339" i="9"/>
  <c r="L331" i="9"/>
  <c r="L323" i="9"/>
  <c r="L315" i="9"/>
  <c r="L818" i="9"/>
  <c r="L810" i="9"/>
  <c r="L802" i="9"/>
  <c r="L794" i="9"/>
  <c r="L786" i="9"/>
  <c r="L778" i="9"/>
  <c r="L770" i="9"/>
  <c r="L762" i="9"/>
  <c r="L754" i="9"/>
  <c r="L746" i="9"/>
  <c r="L738" i="9"/>
  <c r="L730" i="9"/>
  <c r="L714" i="9"/>
  <c r="L706" i="9"/>
  <c r="L698" i="9"/>
  <c r="L690" i="9"/>
  <c r="L682" i="9"/>
  <c r="L674" i="9"/>
  <c r="L666" i="9"/>
  <c r="L658" i="9"/>
  <c r="L650" i="9"/>
  <c r="L642" i="9"/>
  <c r="L634" i="9"/>
  <c r="L626" i="9"/>
  <c r="L618" i="9"/>
  <c r="L610" i="9"/>
  <c r="L602" i="9"/>
  <c r="L594" i="9"/>
  <c r="L586" i="9"/>
  <c r="L578" i="9"/>
  <c r="L570" i="9"/>
  <c r="L562" i="9"/>
  <c r="L554" i="9"/>
  <c r="L546" i="9"/>
  <c r="L538" i="9"/>
  <c r="L530" i="9"/>
  <c r="L522" i="9"/>
  <c r="L514" i="9"/>
  <c r="L506" i="9"/>
  <c r="L498" i="9"/>
  <c r="L490" i="9"/>
  <c r="L482" i="9"/>
  <c r="L474" i="9"/>
  <c r="L466" i="9"/>
  <c r="L458" i="9"/>
  <c r="L450" i="9"/>
  <c r="L442" i="9"/>
  <c r="L434" i="9"/>
  <c r="L426" i="9"/>
  <c r="L418" i="9"/>
  <c r="L410" i="9"/>
  <c r="L402" i="9"/>
  <c r="L394" i="9"/>
  <c r="L386" i="9"/>
  <c r="L378" i="9"/>
  <c r="L370" i="9"/>
  <c r="L362" i="9"/>
  <c r="L354" i="9"/>
  <c r="L346" i="9"/>
  <c r="L338" i="9"/>
  <c r="L330" i="9"/>
  <c r="L322" i="9"/>
  <c r="L753" i="9"/>
  <c r="L745" i="9"/>
  <c r="L737" i="9"/>
  <c r="L729" i="9"/>
  <c r="L721" i="9"/>
  <c r="L713" i="9"/>
  <c r="L705" i="9"/>
  <c r="L697" i="9"/>
  <c r="L689" i="9"/>
  <c r="L681" i="9"/>
  <c r="L673" i="9"/>
  <c r="L665" i="9"/>
  <c r="L657" i="9"/>
  <c r="L649" i="9"/>
  <c r="L641" i="9"/>
  <c r="L633" i="9"/>
  <c r="L625" i="9"/>
  <c r="L617" i="9"/>
  <c r="L609" i="9"/>
  <c r="L601" i="9"/>
  <c r="L593" i="9"/>
  <c r="L585" i="9"/>
  <c r="L577" i="9"/>
  <c r="L569" i="9"/>
  <c r="L561" i="9"/>
  <c r="L553" i="9"/>
  <c r="L545" i="9"/>
  <c r="L537" i="9"/>
  <c r="L529" i="9"/>
  <c r="L521" i="9"/>
  <c r="L513" i="9"/>
  <c r="L505" i="9"/>
  <c r="L497" i="9"/>
  <c r="L489" i="9"/>
  <c r="L481" i="9"/>
  <c r="L473" i="9"/>
  <c r="L465" i="9"/>
  <c r="L457" i="9"/>
  <c r="L449" i="9"/>
  <c r="L441" i="9"/>
  <c r="L433" i="9"/>
  <c r="L425" i="9"/>
  <c r="L417" i="9"/>
  <c r="L409" i="9"/>
  <c r="L401" i="9"/>
  <c r="L393" i="9"/>
  <c r="L385" i="9"/>
  <c r="L377" i="9"/>
  <c r="L369" i="9"/>
  <c r="L361" i="9"/>
  <c r="L353" i="9"/>
  <c r="L345" i="9"/>
  <c r="L337" i="9"/>
  <c r="L329" i="9"/>
  <c r="L321" i="9"/>
  <c r="L929" i="9"/>
  <c r="L921" i="9"/>
  <c r="L913" i="9"/>
  <c r="L905" i="9"/>
  <c r="L896" i="9"/>
  <c r="L888" i="9"/>
  <c r="L880" i="9"/>
  <c r="L872" i="9"/>
  <c r="L864" i="9"/>
  <c r="L856" i="9"/>
  <c r="L848" i="9"/>
  <c r="L840" i="9"/>
  <c r="L832" i="9"/>
  <c r="L824" i="9"/>
  <c r="L816" i="9"/>
  <c r="L808" i="9"/>
  <c r="L800" i="9"/>
  <c r="L792" i="9"/>
  <c r="L784" i="9"/>
  <c r="L776" i="9"/>
  <c r="L768" i="9"/>
  <c r="L760" i="9"/>
  <c r="L752" i="9"/>
  <c r="L744" i="9"/>
  <c r="L736" i="9"/>
  <c r="L728" i="9"/>
  <c r="L720" i="9"/>
  <c r="L712" i="9"/>
  <c r="L704" i="9"/>
  <c r="L696" i="9"/>
  <c r="L688" i="9"/>
  <c r="L680" i="9"/>
  <c r="L672" i="9"/>
  <c r="L664" i="9"/>
  <c r="L656" i="9"/>
  <c r="L648" i="9"/>
  <c r="L640" i="9"/>
  <c r="L632" i="9"/>
  <c r="L624" i="9"/>
  <c r="L616" i="9"/>
  <c r="L608" i="9"/>
  <c r="L600" i="9"/>
  <c r="L592" i="9"/>
  <c r="L584" i="9"/>
  <c r="L576" i="9"/>
  <c r="L568" i="9"/>
  <c r="L560" i="9"/>
  <c r="L552" i="9"/>
  <c r="L544" i="9"/>
  <c r="L536" i="9"/>
  <c r="L528" i="9"/>
  <c r="L520" i="9"/>
  <c r="L512" i="9"/>
  <c r="L504" i="9"/>
  <c r="L496" i="9"/>
  <c r="L488" i="9"/>
  <c r="L480" i="9"/>
  <c r="L472" i="9"/>
  <c r="L464" i="9"/>
  <c r="L456" i="9"/>
  <c r="L448" i="9"/>
  <c r="L440" i="9"/>
  <c r="L432" i="9"/>
  <c r="L424" i="9"/>
  <c r="L416" i="9"/>
  <c r="L408" i="9"/>
  <c r="L400" i="9"/>
  <c r="L392" i="9"/>
  <c r="L384" i="9"/>
  <c r="L376" i="9"/>
  <c r="L368" i="9"/>
  <c r="L360" i="9"/>
  <c r="L352" i="9"/>
  <c r="L344" i="9"/>
  <c r="L336" i="9"/>
  <c r="L328" i="9"/>
  <c r="L320" i="9"/>
  <c r="L463" i="9"/>
  <c r="L455" i="9"/>
  <c r="L447" i="9"/>
  <c r="L439" i="9"/>
  <c r="L431" i="9"/>
  <c r="L423" i="9"/>
  <c r="L415" i="9"/>
  <c r="L407" i="9"/>
  <c r="L399" i="9"/>
  <c r="L391" i="9"/>
  <c r="L383" i="9"/>
  <c r="L375" i="9"/>
  <c r="L367" i="9"/>
  <c r="L359" i="9"/>
  <c r="L351" i="9"/>
  <c r="L343" i="9"/>
  <c r="L335" i="9"/>
  <c r="L327" i="9"/>
  <c r="L319" i="9"/>
  <c r="L311" i="9"/>
  <c r="L303" i="9"/>
  <c r="L295" i="9"/>
  <c r="L287" i="9"/>
  <c r="L279" i="9"/>
  <c r="L271" i="9"/>
  <c r="L263" i="9"/>
  <c r="L255" i="9"/>
  <c r="L247" i="9"/>
  <c r="L239" i="9"/>
  <c r="L231" i="9"/>
  <c r="L223" i="9"/>
  <c r="L215" i="9"/>
  <c r="L207" i="9"/>
  <c r="L199" i="9"/>
  <c r="Q926" i="9"/>
  <c r="Q918" i="9"/>
  <c r="Q910" i="9"/>
  <c r="Q902" i="9"/>
  <c r="Q894" i="9"/>
  <c r="Q885" i="9"/>
  <c r="Q877" i="9"/>
  <c r="Q869" i="9"/>
  <c r="Q861" i="9"/>
  <c r="Q853" i="9"/>
  <c r="Q845" i="9"/>
  <c r="Q837" i="9"/>
  <c r="Q829" i="9"/>
  <c r="Q821" i="9"/>
  <c r="Q813" i="9"/>
  <c r="Q805" i="9"/>
  <c r="Q797" i="9"/>
  <c r="Q789" i="9"/>
  <c r="Q781" i="9"/>
  <c r="Q773" i="9"/>
  <c r="Q765" i="9"/>
  <c r="Q757" i="9"/>
  <c r="Q749" i="9"/>
  <c r="Q741" i="9"/>
  <c r="Q733" i="9"/>
  <c r="Q725" i="9"/>
  <c r="Q717" i="9"/>
  <c r="Q709" i="9"/>
  <c r="Q701" i="9"/>
  <c r="Q693" i="9"/>
  <c r="Q685" i="9"/>
  <c r="Q677" i="9"/>
  <c r="Q669" i="9"/>
  <c r="Q661" i="9"/>
  <c r="Q653" i="9"/>
  <c r="Q645" i="9"/>
  <c r="Q637" i="9"/>
  <c r="Q629" i="9"/>
  <c r="Q621" i="9"/>
  <c r="Q613" i="9"/>
  <c r="Q605" i="9"/>
  <c r="Q597" i="9"/>
  <c r="Q589" i="9"/>
  <c r="Q581" i="9"/>
  <c r="Q573" i="9"/>
  <c r="Q565" i="9"/>
  <c r="Q557" i="9"/>
  <c r="Q549" i="9"/>
  <c r="Q541" i="9"/>
  <c r="Q533" i="9"/>
  <c r="Q525" i="9"/>
  <c r="Q517" i="9"/>
  <c r="Q509" i="9"/>
  <c r="Q501" i="9"/>
  <c r="Q493" i="9"/>
  <c r="Q485" i="9"/>
  <c r="Q477" i="9"/>
  <c r="Q469" i="9"/>
  <c r="Q461" i="9"/>
  <c r="Q453" i="9"/>
  <c r="Q445" i="9"/>
  <c r="Q437" i="9"/>
  <c r="Q429" i="9"/>
  <c r="Q421" i="9"/>
  <c r="Q413" i="9"/>
  <c r="Q405" i="9"/>
  <c r="Q397" i="9"/>
  <c r="Q389" i="9"/>
  <c r="Q381" i="9"/>
  <c r="Q373" i="9"/>
  <c r="Q365" i="9"/>
  <c r="Q357" i="9"/>
  <c r="Q349" i="9"/>
  <c r="Q341" i="9"/>
  <c r="Q333" i="9"/>
  <c r="Q325" i="9"/>
  <c r="Q317" i="9"/>
  <c r="Q309" i="9"/>
  <c r="Q301" i="9"/>
  <c r="Q293" i="9"/>
  <c r="Q851" i="9"/>
  <c r="Q827" i="9"/>
  <c r="Q795" i="9"/>
  <c r="Q771" i="9"/>
  <c r="Q739" i="9"/>
  <c r="Q707" i="9"/>
  <c r="Q675" i="9"/>
  <c r="Q643" i="9"/>
  <c r="Q611" i="9"/>
  <c r="Q571" i="9"/>
  <c r="Q539" i="9"/>
  <c r="Q507" i="9"/>
  <c r="Q475" i="9"/>
  <c r="Q443" i="9"/>
  <c r="Q411" i="9"/>
  <c r="Q387" i="9"/>
  <c r="Q363" i="9"/>
  <c r="Q803" i="9"/>
  <c r="Q763" i="9"/>
  <c r="Q731" i="9"/>
  <c r="Q699" i="9"/>
  <c r="Q667" i="9"/>
  <c r="Q635" i="9"/>
  <c r="Q603" i="9"/>
  <c r="Q579" i="9"/>
  <c r="Q547" i="9"/>
  <c r="Q515" i="9"/>
  <c r="Q491" i="9"/>
  <c r="Q459" i="9"/>
  <c r="Q427" i="9"/>
  <c r="Q403" i="9"/>
  <c r="Q379" i="9"/>
  <c r="Q915" i="9"/>
  <c r="Q891" i="9"/>
  <c r="Q882" i="9"/>
  <c r="Q874" i="9"/>
  <c r="Q866" i="9"/>
  <c r="Q858" i="9"/>
  <c r="Q850" i="9"/>
  <c r="Q842" i="9"/>
  <c r="Q834" i="9"/>
  <c r="Q826" i="9"/>
  <c r="Q818" i="9"/>
  <c r="Q810" i="9"/>
  <c r="Q802" i="9"/>
  <c r="Q794" i="9"/>
  <c r="Q786" i="9"/>
  <c r="Q778" i="9"/>
  <c r="Q770" i="9"/>
  <c r="Q762" i="9"/>
  <c r="Q754" i="9"/>
  <c r="Q746" i="9"/>
  <c r="Q738" i="9"/>
  <c r="Q730" i="9"/>
  <c r="Q714" i="9"/>
  <c r="Q706" i="9"/>
  <c r="Q698" i="9"/>
  <c r="Q690" i="9"/>
  <c r="Q682" i="9"/>
  <c r="Q674" i="9"/>
  <c r="Q666" i="9"/>
  <c r="Q658" i="9"/>
  <c r="Q650" i="9"/>
  <c r="Q642" i="9"/>
  <c r="Q634" i="9"/>
  <c r="Q626" i="9"/>
  <c r="Q618" i="9"/>
  <c r="Q610" i="9"/>
  <c r="Q602" i="9"/>
  <c r="Q594" i="9"/>
  <c r="Q586" i="9"/>
  <c r="Q578" i="9"/>
  <c r="Q570" i="9"/>
  <c r="Q562" i="9"/>
  <c r="Q554" i="9"/>
  <c r="Q546" i="9"/>
  <c r="Q538" i="9"/>
  <c r="Q530" i="9"/>
  <c r="Q522" i="9"/>
  <c r="Q514" i="9"/>
  <c r="Q506" i="9"/>
  <c r="Q498" i="9"/>
  <c r="Q490" i="9"/>
  <c r="Q482" i="9"/>
  <c r="Q474" i="9"/>
  <c r="Q466" i="9"/>
  <c r="Q458" i="9"/>
  <c r="Q450" i="9"/>
  <c r="Q442" i="9"/>
  <c r="Q434" i="9"/>
  <c r="Q426" i="9"/>
  <c r="Q418" i="9"/>
  <c r="Q410" i="9"/>
  <c r="Q402" i="9"/>
  <c r="Q394" i="9"/>
  <c r="Q386" i="9"/>
  <c r="Q378" i="9"/>
  <c r="Q370" i="9"/>
  <c r="Q362" i="9"/>
  <c r="Q354" i="9"/>
  <c r="Q346" i="9"/>
  <c r="Q338" i="9"/>
  <c r="Q330" i="9"/>
  <c r="Q322" i="9"/>
  <c r="Q314" i="9"/>
  <c r="Q306" i="9"/>
  <c r="Q298" i="9"/>
  <c r="Q290" i="9"/>
  <c r="Q282" i="9"/>
  <c r="Q274" i="9"/>
  <c r="Q266" i="9"/>
  <c r="Q258" i="9"/>
  <c r="Q250" i="9"/>
  <c r="Q242" i="9"/>
  <c r="Q234" i="9"/>
  <c r="Q226" i="9"/>
  <c r="Q218" i="9"/>
  <c r="Q210" i="9"/>
  <c r="Q923" i="9"/>
  <c r="Q899" i="9"/>
  <c r="Q930" i="9"/>
  <c r="Q922" i="9"/>
  <c r="Q914" i="9"/>
  <c r="Q906" i="9"/>
  <c r="Q898" i="9"/>
  <c r="Q890" i="9"/>
  <c r="Q881" i="9"/>
  <c r="Q873" i="9"/>
  <c r="Q865" i="9"/>
  <c r="Q857" i="9"/>
  <c r="Q849" i="9"/>
  <c r="Q841" i="9"/>
  <c r="Q833" i="9"/>
  <c r="Q825" i="9"/>
  <c r="Q817" i="9"/>
  <c r="Q809" i="9"/>
  <c r="Q801" i="9"/>
  <c r="Q793" i="9"/>
  <c r="Q785" i="9"/>
  <c r="Q777" i="9"/>
  <c r="Q769" i="9"/>
  <c r="Q761" i="9"/>
  <c r="Q753" i="9"/>
  <c r="Q745" i="9"/>
  <c r="Q737" i="9"/>
  <c r="Q729" i="9"/>
  <c r="Q721" i="9"/>
  <c r="Q713" i="9"/>
  <c r="Q705" i="9"/>
  <c r="Q697" i="9"/>
  <c r="Q689" i="9"/>
  <c r="Q681" i="9"/>
  <c r="Q673" i="9"/>
  <c r="Q665" i="9"/>
  <c r="Q657" i="9"/>
  <c r="Q649" i="9"/>
  <c r="Q641" i="9"/>
  <c r="Q633" i="9"/>
  <c r="Q625" i="9"/>
  <c r="Q617" i="9"/>
  <c r="Q609" i="9"/>
  <c r="Q601" i="9"/>
  <c r="Q593" i="9"/>
  <c r="Q585" i="9"/>
  <c r="Q577" i="9"/>
  <c r="Q569" i="9"/>
  <c r="Q561" i="9"/>
  <c r="Q553" i="9"/>
  <c r="Q545" i="9"/>
  <c r="Q537" i="9"/>
  <c r="Q529" i="9"/>
  <c r="Q521" i="9"/>
  <c r="Q513" i="9"/>
  <c r="Q505" i="9"/>
  <c r="Q497" i="9"/>
  <c r="Q489" i="9"/>
  <c r="Q481" i="9"/>
  <c r="Q473" i="9"/>
  <c r="Q465" i="9"/>
  <c r="Q457" i="9"/>
  <c r="Q449" i="9"/>
  <c r="Q441" i="9"/>
  <c r="Q433" i="9"/>
  <c r="Q425" i="9"/>
  <c r="Q417" i="9"/>
  <c r="Q409" i="9"/>
  <c r="Q401" i="9"/>
  <c r="Q393" i="9"/>
  <c r="Q385" i="9"/>
  <c r="Q377" i="9"/>
  <c r="Q369" i="9"/>
  <c r="Q361" i="9"/>
  <c r="Q867" i="9"/>
  <c r="Q843" i="9"/>
  <c r="Q819" i="9"/>
  <c r="Q787" i="9"/>
  <c r="Q755" i="9"/>
  <c r="Q723" i="9"/>
  <c r="Q683" i="9"/>
  <c r="Q651" i="9"/>
  <c r="Q619" i="9"/>
  <c r="Q587" i="9"/>
  <c r="Q555" i="9"/>
  <c r="Q523" i="9"/>
  <c r="Q483" i="9"/>
  <c r="Q451" i="9"/>
  <c r="Q419" i="9"/>
  <c r="Q395" i="9"/>
  <c r="Q371" i="9"/>
  <c r="Q907" i="9"/>
  <c r="Q929" i="9"/>
  <c r="Q921" i="9"/>
  <c r="Q913" i="9"/>
  <c r="Q905" i="9"/>
  <c r="Q897" i="9"/>
  <c r="Q889" i="9"/>
  <c r="Q880" i="9"/>
  <c r="Q872" i="9"/>
  <c r="Q864" i="9"/>
  <c r="Q856" i="9"/>
  <c r="Q848" i="9"/>
  <c r="Q840" i="9"/>
  <c r="Q832" i="9"/>
  <c r="Q824" i="9"/>
  <c r="Q816" i="9"/>
  <c r="Q808" i="9"/>
  <c r="Q800" i="9"/>
  <c r="Q792" i="9"/>
  <c r="Q784" i="9"/>
  <c r="Q776" i="9"/>
  <c r="Q768" i="9"/>
  <c r="Q760" i="9"/>
  <c r="Q752" i="9"/>
  <c r="Q744" i="9"/>
  <c r="Q736" i="9"/>
  <c r="Q728" i="9"/>
  <c r="Q720" i="9"/>
  <c r="Q712" i="9"/>
  <c r="Q704" i="9"/>
  <c r="Q696" i="9"/>
  <c r="Q688" i="9"/>
  <c r="Q680" i="9"/>
  <c r="Q672" i="9"/>
  <c r="Q664" i="9"/>
  <c r="Q656" i="9"/>
  <c r="Q648" i="9"/>
  <c r="Q640" i="9"/>
  <c r="Q632" i="9"/>
  <c r="Q624" i="9"/>
  <c r="Q616" i="9"/>
  <c r="Q608" i="9"/>
  <c r="Q600" i="9"/>
  <c r="Q592" i="9"/>
  <c r="Q584" i="9"/>
  <c r="Q576" i="9"/>
  <c r="Q568" i="9"/>
  <c r="Q560" i="9"/>
  <c r="Q552" i="9"/>
  <c r="Q544" i="9"/>
  <c r="Q536" i="9"/>
  <c r="Q528" i="9"/>
  <c r="Q520" i="9"/>
  <c r="Q512" i="9"/>
  <c r="Q504" i="9"/>
  <c r="Q496" i="9"/>
  <c r="Q488" i="9"/>
  <c r="Q480" i="9"/>
  <c r="Q472" i="9"/>
  <c r="Q464" i="9"/>
  <c r="Q456" i="9"/>
  <c r="Q448" i="9"/>
  <c r="Q440" i="9"/>
  <c r="Q432" i="9"/>
  <c r="Q424" i="9"/>
  <c r="Q416" i="9"/>
  <c r="Q408" i="9"/>
  <c r="Q400" i="9"/>
  <c r="Q859" i="9"/>
  <c r="Q835" i="9"/>
  <c r="Q811" i="9"/>
  <c r="Q779" i="9"/>
  <c r="Q747" i="9"/>
  <c r="Q715" i="9"/>
  <c r="Q691" i="9"/>
  <c r="Q659" i="9"/>
  <c r="Q627" i="9"/>
  <c r="Q595" i="9"/>
  <c r="Q563" i="9"/>
  <c r="Q531" i="9"/>
  <c r="Q499" i="9"/>
  <c r="Q467" i="9"/>
  <c r="Q435" i="9"/>
  <c r="Q928" i="9"/>
  <c r="Q920" i="9"/>
  <c r="Q912" i="9"/>
  <c r="Q904" i="9"/>
  <c r="Q896" i="9"/>
  <c r="Q887" i="9"/>
  <c r="Q879" i="9"/>
  <c r="Q871" i="9"/>
  <c r="Q863" i="9"/>
  <c r="Q855" i="9"/>
  <c r="Q847" i="9"/>
  <c r="Q839" i="9"/>
  <c r="Q831" i="9"/>
  <c r="Q823" i="9"/>
  <c r="Q815" i="9"/>
  <c r="Q807" i="9"/>
  <c r="Q799" i="9"/>
  <c r="Q791" i="9"/>
  <c r="Q783" i="9"/>
  <c r="Q775" i="9"/>
  <c r="Q767" i="9"/>
  <c r="Q759" i="9"/>
  <c r="Q751" i="9"/>
  <c r="Q743" i="9"/>
  <c r="Q735" i="9"/>
  <c r="Q727" i="9"/>
  <c r="Q719" i="9"/>
  <c r="Q711" i="9"/>
  <c r="Q703" i="9"/>
  <c r="Q695" i="9"/>
  <c r="Q687" i="9"/>
  <c r="Q679" i="9"/>
  <c r="Q671" i="9"/>
  <c r="Q663" i="9"/>
  <c r="Q655" i="9"/>
  <c r="Q647" i="9"/>
  <c r="Q639" i="9"/>
  <c r="Q631" i="9"/>
  <c r="Q623" i="9"/>
  <c r="Q615" i="9"/>
  <c r="Q607" i="9"/>
  <c r="Q599" i="9"/>
  <c r="Q591" i="9"/>
  <c r="Q583" i="9"/>
  <c r="Q575" i="9"/>
  <c r="Q567" i="9"/>
  <c r="Q559" i="9"/>
  <c r="Q551" i="9"/>
  <c r="Q543" i="9"/>
  <c r="Q535" i="9"/>
  <c r="Q527" i="9"/>
  <c r="Q519" i="9"/>
  <c r="Q511" i="9"/>
  <c r="Q503" i="9"/>
  <c r="Q495" i="9"/>
  <c r="Q487" i="9"/>
  <c r="Q479" i="9"/>
  <c r="Q471" i="9"/>
  <c r="Q463" i="9"/>
  <c r="Q455" i="9"/>
  <c r="Q447" i="9"/>
  <c r="Q439" i="9"/>
  <c r="Q431" i="9"/>
  <c r="Q423" i="9"/>
  <c r="Q415" i="9"/>
  <c r="Q407" i="9"/>
  <c r="Q399" i="9"/>
  <c r="Q391" i="9"/>
  <c r="Q383" i="9"/>
  <c r="Q375" i="9"/>
  <c r="Q367" i="9"/>
  <c r="Q359" i="9"/>
  <c r="Q351" i="9"/>
  <c r="Q343" i="9"/>
  <c r="K903" i="9"/>
  <c r="L903" i="9" s="1"/>
  <c r="P888" i="9"/>
  <c r="Q888" i="9" s="1"/>
  <c r="R930" i="9"/>
  <c r="G930" i="9"/>
  <c r="Q355" i="9"/>
  <c r="Q347" i="9"/>
  <c r="Q339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353" i="9"/>
  <c r="Q345" i="9"/>
  <c r="Q337" i="9"/>
  <c r="Q329" i="9"/>
  <c r="Q321" i="9"/>
  <c r="Q313" i="9"/>
  <c r="Q305" i="9"/>
  <c r="Q297" i="9"/>
  <c r="Q289" i="9"/>
  <c r="Q281" i="9"/>
  <c r="Q273" i="9"/>
  <c r="Q265" i="9"/>
  <c r="Q257" i="9"/>
  <c r="Q249" i="9"/>
  <c r="Q241" i="9"/>
  <c r="Q233" i="9"/>
  <c r="Q225" i="9"/>
  <c r="Q217" i="9"/>
  <c r="Q209" i="9"/>
  <c r="Q201" i="9"/>
  <c r="Q335" i="9"/>
  <c r="Q327" i="9"/>
  <c r="Q319" i="9"/>
  <c r="Q311" i="9"/>
  <c r="Q303" i="9"/>
  <c r="Q295" i="9"/>
  <c r="Q287" i="9"/>
  <c r="Q279" i="9"/>
  <c r="Q271" i="9"/>
  <c r="Q263" i="9"/>
  <c r="Q255" i="9"/>
  <c r="Q247" i="9"/>
  <c r="Q239" i="9"/>
  <c r="Q231" i="9"/>
  <c r="Q223" i="9"/>
  <c r="Q215" i="9"/>
  <c r="L191" i="9"/>
  <c r="Q285" i="9"/>
  <c r="Q277" i="9"/>
  <c r="Q269" i="9"/>
  <c r="Q261" i="9"/>
  <c r="Q253" i="9"/>
  <c r="Q245" i="9"/>
  <c r="Q237" i="9"/>
  <c r="Q229" i="9"/>
  <c r="L197" i="9"/>
  <c r="L189" i="9"/>
  <c r="Q187" i="9"/>
  <c r="Q193" i="9"/>
  <c r="Q185" i="9"/>
  <c r="Q202" i="9"/>
  <c r="Q396" i="9"/>
  <c r="Q388" i="9"/>
  <c r="Q380" i="9"/>
  <c r="Q372" i="9"/>
  <c r="Q364" i="9"/>
  <c r="Q356" i="9"/>
  <c r="Q348" i="9"/>
  <c r="Q340" i="9"/>
  <c r="Q332" i="9"/>
  <c r="Q324" i="9"/>
  <c r="Q316" i="9"/>
  <c r="Q308" i="9"/>
  <c r="Q300" i="9"/>
  <c r="Q292" i="9"/>
  <c r="Q284" i="9"/>
  <c r="Q276" i="9"/>
  <c r="Q268" i="9"/>
  <c r="Q260" i="9"/>
  <c r="Q252" i="9"/>
  <c r="Q244" i="9"/>
  <c r="Q236" i="9"/>
  <c r="Q228" i="9"/>
  <c r="Q220" i="9"/>
  <c r="Q212" i="9"/>
  <c r="Q204" i="9"/>
  <c r="Q196" i="9"/>
  <c r="Q188" i="9"/>
  <c r="L308" i="9"/>
  <c r="L300" i="9"/>
  <c r="L292" i="9"/>
  <c r="L284" i="9"/>
  <c r="L276" i="9"/>
  <c r="L268" i="9"/>
  <c r="L260" i="9"/>
  <c r="L252" i="9"/>
  <c r="L244" i="9"/>
  <c r="L236" i="9"/>
  <c r="L228" i="9"/>
  <c r="L220" i="9"/>
  <c r="L212" i="9"/>
  <c r="L204" i="9"/>
  <c r="L196" i="9"/>
  <c r="L307" i="9"/>
  <c r="L299" i="9"/>
  <c r="L291" i="9"/>
  <c r="L283" i="9"/>
  <c r="L275" i="9"/>
  <c r="L267" i="9"/>
  <c r="L259" i="9"/>
  <c r="L251" i="9"/>
  <c r="L243" i="9"/>
  <c r="L235" i="9"/>
  <c r="L227" i="9"/>
  <c r="L219" i="9"/>
  <c r="L211" i="9"/>
  <c r="L203" i="9"/>
  <c r="L195" i="9"/>
  <c r="L314" i="9"/>
  <c r="L306" i="9"/>
  <c r="L298" i="9"/>
  <c r="L290" i="9"/>
  <c r="L282" i="9"/>
  <c r="L274" i="9"/>
  <c r="L266" i="9"/>
  <c r="L258" i="9"/>
  <c r="L250" i="9"/>
  <c r="L242" i="9"/>
  <c r="L234" i="9"/>
  <c r="L226" i="9"/>
  <c r="L218" i="9"/>
  <c r="L210" i="9"/>
  <c r="L202" i="9"/>
  <c r="L194" i="9"/>
  <c r="L313" i="9"/>
  <c r="L305" i="9"/>
  <c r="L297" i="9"/>
  <c r="L289" i="9"/>
  <c r="L281" i="9"/>
  <c r="L273" i="9"/>
  <c r="L265" i="9"/>
  <c r="L257" i="9"/>
  <c r="L249" i="9"/>
  <c r="L241" i="9"/>
  <c r="L233" i="9"/>
  <c r="L225" i="9"/>
  <c r="L217" i="9"/>
  <c r="L209" i="9"/>
  <c r="L201" i="9"/>
  <c r="L193" i="9"/>
  <c r="Q392" i="9"/>
  <c r="Q384" i="9"/>
  <c r="Q376" i="9"/>
  <c r="Q368" i="9"/>
  <c r="Q360" i="9"/>
  <c r="Q352" i="9"/>
  <c r="Q344" i="9"/>
  <c r="Q336" i="9"/>
  <c r="Q328" i="9"/>
  <c r="Q320" i="9"/>
  <c r="Q312" i="9"/>
  <c r="Q304" i="9"/>
  <c r="Q296" i="9"/>
  <c r="Q288" i="9"/>
  <c r="Q280" i="9"/>
  <c r="Q272" i="9"/>
  <c r="Q264" i="9"/>
  <c r="Q256" i="9"/>
  <c r="Q248" i="9"/>
  <c r="Q240" i="9"/>
  <c r="Q232" i="9"/>
  <c r="Q224" i="9"/>
  <c r="Q216" i="9"/>
  <c r="Q208" i="9"/>
  <c r="Q200" i="9"/>
  <c r="Q192" i="9"/>
  <c r="Q184" i="9"/>
  <c r="L312" i="9"/>
  <c r="L304" i="9"/>
  <c r="L296" i="9"/>
  <c r="L288" i="9"/>
  <c r="L280" i="9"/>
  <c r="L272" i="9"/>
  <c r="L264" i="9"/>
  <c r="L256" i="9"/>
  <c r="L248" i="9"/>
  <c r="L240" i="9"/>
  <c r="L232" i="9"/>
  <c r="L224" i="9"/>
  <c r="L216" i="9"/>
  <c r="L208" i="9"/>
  <c r="L200" i="9"/>
  <c r="L192" i="9"/>
  <c r="Q194" i="9"/>
  <c r="Q186" i="9"/>
  <c r="L185" i="9"/>
  <c r="Z8" i="9"/>
  <c r="L722" i="9"/>
  <c r="AA9" i="9" s="1"/>
  <c r="L186" i="9"/>
  <c r="L184" i="9"/>
  <c r="Q722" i="9"/>
  <c r="AC9" i="9" s="1"/>
  <c r="AB8" i="9"/>
  <c r="Q207" i="9"/>
  <c r="Q199" i="9"/>
  <c r="Q191" i="9"/>
  <c r="Q183" i="9"/>
  <c r="L183" i="9"/>
  <c r="AB9" i="9"/>
  <c r="Q542" i="9"/>
  <c r="L542" i="9"/>
  <c r="Z9" i="9"/>
  <c r="Q221" i="9"/>
  <c r="Q213" i="9"/>
  <c r="Q205" i="9"/>
  <c r="Q197" i="9"/>
  <c r="Q189" i="9"/>
  <c r="L188" i="9"/>
  <c r="L187" i="9"/>
  <c r="Z3" i="6"/>
  <c r="Z4" i="6"/>
  <c r="P5" i="3"/>
  <c r="P4" i="3"/>
  <c r="P6" i="3"/>
  <c r="P3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K930" i="3"/>
  <c r="K929" i="3"/>
  <c r="K925" i="3"/>
  <c r="K923" i="3"/>
  <c r="K928" i="3"/>
  <c r="K926" i="3"/>
  <c r="K927" i="3"/>
  <c r="K924" i="3"/>
  <c r="K922" i="3"/>
  <c r="R930" i="3"/>
  <c r="K3" i="3"/>
  <c r="K4" i="3"/>
  <c r="K6" i="3"/>
  <c r="K5" i="3"/>
  <c r="K8" i="3"/>
  <c r="K9" i="3"/>
  <c r="K7" i="3"/>
  <c r="K11" i="3"/>
  <c r="K10" i="3"/>
  <c r="K13" i="3"/>
  <c r="K14" i="3"/>
  <c r="K12" i="3"/>
  <c r="K16" i="3"/>
  <c r="K15" i="3"/>
  <c r="K17" i="3"/>
  <c r="K20" i="3"/>
  <c r="K18" i="3"/>
  <c r="K19" i="3"/>
  <c r="K21" i="3"/>
  <c r="K23" i="3"/>
  <c r="K22" i="3"/>
  <c r="K24" i="3"/>
  <c r="K26" i="3"/>
  <c r="K25" i="3"/>
  <c r="K27" i="3"/>
  <c r="K28" i="3"/>
  <c r="K29" i="3"/>
  <c r="K30" i="3"/>
  <c r="K31" i="3"/>
  <c r="K33" i="3"/>
  <c r="K32" i="3"/>
  <c r="K34" i="3"/>
  <c r="K36" i="3"/>
  <c r="K35" i="3"/>
  <c r="K38" i="3"/>
  <c r="K37" i="3"/>
  <c r="K40" i="3"/>
  <c r="K39" i="3"/>
  <c r="K41" i="3"/>
  <c r="K42" i="3"/>
  <c r="K43" i="3"/>
  <c r="K44" i="3"/>
  <c r="K47" i="3"/>
  <c r="K46" i="3"/>
  <c r="K49" i="3"/>
  <c r="K45" i="3"/>
  <c r="K48" i="3"/>
  <c r="K51" i="3"/>
  <c r="K50" i="3"/>
  <c r="K53" i="3"/>
  <c r="K55" i="3"/>
  <c r="K52" i="3"/>
  <c r="K56" i="3"/>
  <c r="K54" i="3"/>
  <c r="K57" i="3"/>
  <c r="K58" i="3"/>
  <c r="K61" i="3"/>
  <c r="K59" i="3"/>
  <c r="K60" i="3"/>
  <c r="K62" i="3"/>
  <c r="K63" i="3"/>
  <c r="K67" i="3"/>
  <c r="K64" i="3"/>
  <c r="K65" i="3"/>
  <c r="K66" i="3"/>
  <c r="K68" i="3"/>
  <c r="K71" i="3"/>
  <c r="K70" i="3"/>
  <c r="K69" i="3"/>
  <c r="K73" i="3"/>
  <c r="K72" i="3"/>
  <c r="K74" i="3"/>
  <c r="K75" i="3"/>
  <c r="K76" i="3"/>
  <c r="K77" i="3"/>
  <c r="K78" i="3"/>
  <c r="K79" i="3"/>
  <c r="K82" i="3"/>
  <c r="K80" i="3"/>
  <c r="K81" i="3"/>
  <c r="K85" i="3"/>
  <c r="K86" i="3"/>
  <c r="K83" i="3"/>
  <c r="K84" i="3"/>
  <c r="K88" i="3"/>
  <c r="K87" i="3"/>
  <c r="K89" i="3"/>
  <c r="K90" i="3"/>
  <c r="K91" i="3"/>
  <c r="K92" i="3"/>
  <c r="K93" i="3"/>
  <c r="K95" i="3"/>
  <c r="K94" i="3"/>
  <c r="K96" i="3"/>
  <c r="K101" i="3"/>
  <c r="K97" i="3"/>
  <c r="K98" i="3"/>
  <c r="K99" i="3"/>
  <c r="K100" i="3"/>
  <c r="K104" i="3"/>
  <c r="K102" i="3"/>
  <c r="K103" i="3"/>
  <c r="K105" i="3"/>
  <c r="K106" i="3"/>
  <c r="K108" i="3"/>
  <c r="K107" i="3"/>
  <c r="K109" i="3"/>
  <c r="K110" i="3"/>
  <c r="K111" i="3"/>
  <c r="K112" i="3"/>
  <c r="K115" i="3"/>
  <c r="K113" i="3"/>
  <c r="K114" i="3"/>
  <c r="K116" i="3"/>
  <c r="K117" i="3"/>
  <c r="K118" i="3"/>
  <c r="K119" i="3"/>
  <c r="K120" i="3"/>
  <c r="K121" i="3"/>
  <c r="K125" i="3"/>
  <c r="K123" i="3"/>
  <c r="K122" i="3"/>
  <c r="K124" i="3"/>
  <c r="K126" i="3"/>
  <c r="K127" i="3"/>
  <c r="K128" i="3"/>
  <c r="K129" i="3"/>
  <c r="K130" i="3"/>
  <c r="K132" i="3"/>
  <c r="K131" i="3"/>
  <c r="K133" i="3"/>
  <c r="K134" i="3"/>
  <c r="K135" i="3"/>
  <c r="K136" i="3"/>
  <c r="K137" i="3"/>
  <c r="K138" i="3"/>
  <c r="K139" i="3"/>
  <c r="K140" i="3"/>
  <c r="K143" i="3"/>
  <c r="K141" i="3"/>
  <c r="K142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61" i="3"/>
  <c r="K159" i="3"/>
  <c r="K158" i="3"/>
  <c r="K160" i="3"/>
  <c r="K166" i="3"/>
  <c r="K162" i="3"/>
  <c r="K163" i="3"/>
  <c r="K165" i="3"/>
  <c r="K164" i="3"/>
  <c r="K168" i="3"/>
  <c r="K167" i="3"/>
  <c r="K171" i="3"/>
  <c r="K172" i="3"/>
  <c r="K169" i="3"/>
  <c r="K170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8" i="3"/>
  <c r="K187" i="3"/>
  <c r="K189" i="3"/>
  <c r="K190" i="3"/>
  <c r="K191" i="3"/>
  <c r="K192" i="3"/>
  <c r="K193" i="3"/>
  <c r="K195" i="3"/>
  <c r="K194" i="3"/>
  <c r="K196" i="3"/>
  <c r="K197" i="3"/>
  <c r="K198" i="3"/>
  <c r="K199" i="3"/>
  <c r="K200" i="3"/>
  <c r="K201" i="3"/>
  <c r="K203" i="3"/>
  <c r="K202" i="3"/>
  <c r="K204" i="3"/>
  <c r="K205" i="3"/>
  <c r="K209" i="3"/>
  <c r="K206" i="3"/>
  <c r="K207" i="3"/>
  <c r="K208" i="3"/>
  <c r="K210" i="3"/>
  <c r="K211" i="3"/>
  <c r="K212" i="3"/>
  <c r="K214" i="3"/>
  <c r="K213" i="3"/>
  <c r="K217" i="3"/>
  <c r="K215" i="3"/>
  <c r="K216" i="3"/>
  <c r="K218" i="3"/>
  <c r="K220" i="3"/>
  <c r="K219" i="3"/>
  <c r="K221" i="3"/>
  <c r="K222" i="3"/>
  <c r="K223" i="3"/>
  <c r="K225" i="3"/>
  <c r="K224" i="3"/>
  <c r="K226" i="3"/>
  <c r="K227" i="3"/>
  <c r="K229" i="3"/>
  <c r="K228" i="3"/>
  <c r="K230" i="3"/>
  <c r="K231" i="3"/>
  <c r="K235" i="3"/>
  <c r="K232" i="3"/>
  <c r="K233" i="3"/>
  <c r="K234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6" i="3"/>
  <c r="K255" i="3"/>
  <c r="K257" i="3"/>
  <c r="K258" i="3"/>
  <c r="K259" i="3"/>
  <c r="K261" i="3"/>
  <c r="K260" i="3"/>
  <c r="K262" i="3"/>
  <c r="K263" i="3"/>
  <c r="K264" i="3"/>
  <c r="K266" i="3"/>
  <c r="K265" i="3"/>
  <c r="K267" i="3"/>
  <c r="K268" i="3"/>
  <c r="K269" i="3"/>
  <c r="K272" i="3"/>
  <c r="K270" i="3"/>
  <c r="K271" i="3"/>
  <c r="K273" i="3"/>
  <c r="K274" i="3"/>
  <c r="K275" i="3"/>
  <c r="K276" i="3"/>
  <c r="K278" i="3"/>
  <c r="K277" i="3"/>
  <c r="K279" i="3"/>
  <c r="K280" i="3"/>
  <c r="K281" i="3"/>
  <c r="K282" i="3"/>
  <c r="K283" i="3"/>
  <c r="K284" i="3"/>
  <c r="K285" i="3"/>
  <c r="K286" i="3"/>
  <c r="K290" i="3"/>
  <c r="K288" i="3"/>
  <c r="K287" i="3"/>
  <c r="K291" i="3"/>
  <c r="K289" i="3"/>
  <c r="K292" i="3"/>
  <c r="K293" i="3"/>
  <c r="K294" i="3"/>
  <c r="K295" i="3"/>
  <c r="K296" i="3"/>
  <c r="K297" i="3"/>
  <c r="K298" i="3"/>
  <c r="K300" i="3"/>
  <c r="K299" i="3"/>
  <c r="K301" i="3"/>
  <c r="K302" i="3"/>
  <c r="K306" i="3"/>
  <c r="K303" i="3"/>
  <c r="K304" i="3"/>
  <c r="K305" i="3"/>
  <c r="K307" i="3"/>
  <c r="K308" i="3"/>
  <c r="K309" i="3"/>
  <c r="K310" i="3"/>
  <c r="K312" i="3"/>
  <c r="K311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7" i="3"/>
  <c r="K336" i="3"/>
  <c r="K338" i="3"/>
  <c r="K340" i="3"/>
  <c r="K339" i="3"/>
  <c r="K341" i="3"/>
  <c r="K343" i="3"/>
  <c r="K342" i="3"/>
  <c r="K344" i="3"/>
  <c r="K345" i="3"/>
  <c r="K346" i="3"/>
  <c r="K347" i="3"/>
  <c r="K348" i="3"/>
  <c r="K350" i="3"/>
  <c r="K349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2" i="3"/>
  <c r="K371" i="3"/>
  <c r="K373" i="3"/>
  <c r="K374" i="3"/>
  <c r="K378" i="3"/>
  <c r="K375" i="3"/>
  <c r="K376" i="3"/>
  <c r="K377" i="3"/>
  <c r="K379" i="3"/>
  <c r="K380" i="3"/>
  <c r="K382" i="3"/>
  <c r="K381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7" i="3"/>
  <c r="K396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1" i="3"/>
  <c r="K560" i="3"/>
  <c r="K562" i="3"/>
  <c r="K563" i="3"/>
  <c r="K564" i="3"/>
  <c r="K566" i="3"/>
  <c r="K565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8" i="3"/>
  <c r="K607" i="3"/>
  <c r="K609" i="3"/>
  <c r="K611" i="3"/>
  <c r="K610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4" i="3"/>
  <c r="K773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3" i="3"/>
  <c r="K882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B930" i="3"/>
  <c r="C930" i="3" s="1"/>
  <c r="X3" i="3" l="1"/>
  <c r="L860" i="3" s="1"/>
  <c r="L796" i="3"/>
  <c r="L612" i="3"/>
  <c r="L229" i="3"/>
  <c r="L163" i="3"/>
  <c r="L81" i="3"/>
  <c r="L58" i="3"/>
  <c r="L908" i="3"/>
  <c r="L772" i="3"/>
  <c r="L708" i="3"/>
  <c r="L644" i="3"/>
  <c r="L580" i="3"/>
  <c r="L524" i="3"/>
  <c r="L468" i="3"/>
  <c r="L397" i="3"/>
  <c r="L268" i="3"/>
  <c r="L212" i="3"/>
  <c r="L59" i="3"/>
  <c r="L89" i="3"/>
  <c r="L80" i="3"/>
  <c r="L72" i="3"/>
  <c r="L64" i="3"/>
  <c r="L48" i="3"/>
  <c r="L41" i="3"/>
  <c r="L884" i="3"/>
  <c r="L836" i="3"/>
  <c r="L788" i="3"/>
  <c r="L724" i="3"/>
  <c r="L668" i="3"/>
  <c r="L556" i="3"/>
  <c r="L492" i="3"/>
  <c r="L436" i="3"/>
  <c r="L380" i="3"/>
  <c r="L339" i="3"/>
  <c r="L284" i="3"/>
  <c r="L236" i="3"/>
  <c r="L68" i="3"/>
  <c r="L87" i="3"/>
  <c r="L82" i="3"/>
  <c r="L73" i="3"/>
  <c r="L67" i="3"/>
  <c r="L54" i="3"/>
  <c r="L45" i="3"/>
  <c r="L33" i="3"/>
  <c r="L892" i="3"/>
  <c r="L828" i="3"/>
  <c r="L780" i="3"/>
  <c r="L732" i="3"/>
  <c r="L676" i="3"/>
  <c r="L628" i="3"/>
  <c r="L572" i="3"/>
  <c r="L516" i="3"/>
  <c r="L460" i="3"/>
  <c r="L412" i="3"/>
  <c r="L356" i="3"/>
  <c r="L299" i="3"/>
  <c r="L244" i="3"/>
  <c r="L187" i="3"/>
  <c r="L86" i="3"/>
  <c r="L916" i="3"/>
  <c r="L868" i="3"/>
  <c r="L812" i="3"/>
  <c r="L756" i="3"/>
  <c r="L700" i="3"/>
  <c r="L652" i="3"/>
  <c r="L596" i="3"/>
  <c r="L540" i="3"/>
  <c r="L484" i="3"/>
  <c r="L428" i="3"/>
  <c r="L371" i="3"/>
  <c r="L308" i="3"/>
  <c r="L252" i="3"/>
  <c r="L196" i="3"/>
  <c r="L53" i="3"/>
  <c r="L88" i="3"/>
  <c r="L79" i="3"/>
  <c r="L69" i="3"/>
  <c r="L63" i="3"/>
  <c r="L56" i="3"/>
  <c r="L49" i="3"/>
  <c r="L40" i="3"/>
  <c r="L84" i="3"/>
  <c r="L78" i="3"/>
  <c r="L70" i="3"/>
  <c r="L62" i="3"/>
  <c r="L52" i="3"/>
  <c r="L46" i="3"/>
  <c r="L37" i="3"/>
  <c r="L876" i="3"/>
  <c r="L820" i="3"/>
  <c r="L764" i="3"/>
  <c r="L716" i="3"/>
  <c r="L684" i="3"/>
  <c r="L620" i="3"/>
  <c r="L564" i="3"/>
  <c r="L508" i="3"/>
  <c r="L444" i="3"/>
  <c r="L388" i="3"/>
  <c r="L332" i="3"/>
  <c r="L276" i="3"/>
  <c r="L219" i="3"/>
  <c r="L44" i="3"/>
  <c r="L83" i="3"/>
  <c r="L77" i="3"/>
  <c r="L71" i="3"/>
  <c r="L60" i="3"/>
  <c r="L55" i="3"/>
  <c r="L47" i="3"/>
  <c r="L38" i="3"/>
  <c r="X4" i="3"/>
  <c r="Q926" i="3" s="1"/>
  <c r="Q91" i="3"/>
  <c r="Q498" i="3"/>
  <c r="Q832" i="3"/>
  <c r="Q792" i="3"/>
  <c r="Q784" i="3"/>
  <c r="Q728" i="3"/>
  <c r="Q712" i="3"/>
  <c r="Q704" i="3"/>
  <c r="Q664" i="3"/>
  <c r="Q648" i="3"/>
  <c r="Q640" i="3"/>
  <c r="Q592" i="3"/>
  <c r="Q576" i="3"/>
  <c r="Q568" i="3"/>
  <c r="Q528" i="3"/>
  <c r="Q512" i="3"/>
  <c r="Q504" i="3"/>
  <c r="Q464" i="3"/>
  <c r="Q456" i="3"/>
  <c r="Q448" i="3"/>
  <c r="Q440" i="3"/>
  <c r="Q400" i="3"/>
  <c r="Q392" i="3"/>
  <c r="Q384" i="3"/>
  <c r="Q376" i="3"/>
  <c r="Q352" i="3"/>
  <c r="Q336" i="3"/>
  <c r="Q328" i="3"/>
  <c r="Q320" i="3"/>
  <c r="Q312" i="3"/>
  <c r="Q288" i="3"/>
  <c r="Q272" i="3"/>
  <c r="Q264" i="3"/>
  <c r="Q256" i="3"/>
  <c r="Q248" i="3"/>
  <c r="Q224" i="3"/>
  <c r="Q80" i="3"/>
  <c r="Q72" i="3"/>
  <c r="Q64" i="3"/>
  <c r="Q56" i="3"/>
  <c r="Q591" i="3"/>
  <c r="Q575" i="3"/>
  <c r="Q567" i="3"/>
  <c r="Q559" i="3"/>
  <c r="Q551" i="3"/>
  <c r="Q527" i="3"/>
  <c r="Q511" i="3"/>
  <c r="Q503" i="3"/>
  <c r="Q495" i="3"/>
  <c r="Q487" i="3"/>
  <c r="Q87" i="3"/>
  <c r="Q71" i="3"/>
  <c r="Q63" i="3"/>
  <c r="Q55" i="3"/>
  <c r="Q47" i="3"/>
  <c r="L170" i="3"/>
  <c r="L131" i="3"/>
  <c r="L156" i="3"/>
  <c r="L116" i="3"/>
  <c r="L148" i="3"/>
  <c r="L897" i="3"/>
  <c r="L873" i="3"/>
  <c r="L849" i="3"/>
  <c r="L817" i="3"/>
  <c r="L793" i="3"/>
  <c r="L769" i="3"/>
  <c r="L753" i="3"/>
  <c r="L729" i="3"/>
  <c r="L705" i="3"/>
  <c r="L681" i="3"/>
  <c r="L904" i="3"/>
  <c r="L888" i="3"/>
  <c r="L872" i="3"/>
  <c r="L856" i="3"/>
  <c r="L832" i="3"/>
  <c r="L816" i="3"/>
  <c r="L800" i="3"/>
  <c r="L784" i="3"/>
  <c r="L768" i="3"/>
  <c r="L752" i="3"/>
  <c r="L728" i="3"/>
  <c r="L720" i="3"/>
  <c r="L704" i="3"/>
  <c r="L688" i="3"/>
  <c r="L680" i="3"/>
  <c r="L672" i="3"/>
  <c r="L664" i="3"/>
  <c r="L656" i="3"/>
  <c r="L648" i="3"/>
  <c r="L640" i="3"/>
  <c r="L624" i="3"/>
  <c r="L616" i="3"/>
  <c r="L607" i="3"/>
  <c r="L122" i="3"/>
  <c r="L744" i="3"/>
  <c r="L140" i="3"/>
  <c r="L913" i="3"/>
  <c r="L905" i="3"/>
  <c r="L881" i="3"/>
  <c r="L857" i="3"/>
  <c r="L833" i="3"/>
  <c r="L809" i="3"/>
  <c r="L785" i="3"/>
  <c r="L761" i="3"/>
  <c r="L737" i="3"/>
  <c r="L713" i="3"/>
  <c r="L689" i="3"/>
  <c r="L665" i="3"/>
  <c r="L920" i="3"/>
  <c r="L912" i="3"/>
  <c r="L896" i="3"/>
  <c r="L880" i="3"/>
  <c r="L864" i="3"/>
  <c r="L848" i="3"/>
  <c r="L840" i="3"/>
  <c r="L824" i="3"/>
  <c r="L808" i="3"/>
  <c r="L792" i="3"/>
  <c r="L776" i="3"/>
  <c r="L760" i="3"/>
  <c r="L736" i="3"/>
  <c r="L712" i="3"/>
  <c r="L696" i="3"/>
  <c r="L919" i="3"/>
  <c r="L911" i="3"/>
  <c r="L903" i="3"/>
  <c r="L895" i="3"/>
  <c r="L887" i="3"/>
  <c r="L879" i="3"/>
  <c r="L871" i="3"/>
  <c r="L863" i="3"/>
  <c r="L855" i="3"/>
  <c r="L839" i="3"/>
  <c r="L889" i="3"/>
  <c r="L865" i="3"/>
  <c r="L841" i="3"/>
  <c r="L825" i="3"/>
  <c r="L801" i="3"/>
  <c r="L777" i="3"/>
  <c r="L745" i="3"/>
  <c r="L721" i="3"/>
  <c r="L697" i="3"/>
  <c r="L673" i="3"/>
  <c r="L917" i="3"/>
  <c r="L909" i="3"/>
  <c r="L901" i="3"/>
  <c r="L893" i="3"/>
  <c r="L885" i="3"/>
  <c r="L877" i="3"/>
  <c r="L869" i="3"/>
  <c r="L861" i="3"/>
  <c r="L853" i="3"/>
  <c r="L845" i="3"/>
  <c r="L837" i="3"/>
  <c r="L829" i="3"/>
  <c r="L821" i="3"/>
  <c r="L813" i="3"/>
  <c r="L805" i="3"/>
  <c r="L797" i="3"/>
  <c r="L789" i="3"/>
  <c r="L781" i="3"/>
  <c r="L774" i="3"/>
  <c r="L765" i="3"/>
  <c r="L757" i="3"/>
  <c r="L749" i="3"/>
  <c r="L741" i="3"/>
  <c r="L733" i="3"/>
  <c r="L725" i="3"/>
  <c r="L717" i="3"/>
  <c r="L709" i="3"/>
  <c r="L701" i="3"/>
  <c r="L693" i="3"/>
  <c r="L685" i="3"/>
  <c r="L677" i="3"/>
  <c r="L669" i="3"/>
  <c r="Q462" i="3"/>
  <c r="Q454" i="3"/>
  <c r="Q446" i="3"/>
  <c r="Q438" i="3"/>
  <c r="Q430" i="3"/>
  <c r="Q422" i="3"/>
  <c r="Q414" i="3"/>
  <c r="Q406" i="3"/>
  <c r="Q398" i="3"/>
  <c r="Q390" i="3"/>
  <c r="Q382" i="3"/>
  <c r="Q374" i="3"/>
  <c r="Q366" i="3"/>
  <c r="Q358" i="3"/>
  <c r="Q350" i="3"/>
  <c r="Q342" i="3"/>
  <c r="Q334" i="3"/>
  <c r="Q326" i="3"/>
  <c r="Q318" i="3"/>
  <c r="Q310" i="3"/>
  <c r="Q302" i="3"/>
  <c r="Q294" i="3"/>
  <c r="Q286" i="3"/>
  <c r="Q278" i="3"/>
  <c r="Q270" i="3"/>
  <c r="Q262" i="3"/>
  <c r="Q254" i="3"/>
  <c r="Q246" i="3"/>
  <c r="Q238" i="3"/>
  <c r="Q230" i="3"/>
  <c r="Q222" i="3"/>
  <c r="Q214" i="3"/>
  <c r="Q206" i="3"/>
  <c r="Q198" i="3"/>
  <c r="Q190" i="3"/>
  <c r="Q182" i="3"/>
  <c r="Q174" i="3"/>
  <c r="Q166" i="3"/>
  <c r="Q158" i="3"/>
  <c r="Q469" i="3"/>
  <c r="Q461" i="3"/>
  <c r="Q453" i="3"/>
  <c r="Q445" i="3"/>
  <c r="Q437" i="3"/>
  <c r="Q429" i="3"/>
  <c r="Q421" i="3"/>
  <c r="Q413" i="3"/>
  <c r="Q405" i="3"/>
  <c r="Q397" i="3"/>
  <c r="Q389" i="3"/>
  <c r="Q381" i="3"/>
  <c r="Q373" i="3"/>
  <c r="Q365" i="3"/>
  <c r="Q357" i="3"/>
  <c r="Q349" i="3"/>
  <c r="Q341" i="3"/>
  <c r="Q333" i="3"/>
  <c r="Q325" i="3"/>
  <c r="Q317" i="3"/>
  <c r="Q309" i="3"/>
  <c r="Q301" i="3"/>
  <c r="Q293" i="3"/>
  <c r="Q285" i="3"/>
  <c r="Q277" i="3"/>
  <c r="Q269" i="3"/>
  <c r="Q261" i="3"/>
  <c r="Q253" i="3"/>
  <c r="Q245" i="3"/>
  <c r="Q237" i="3"/>
  <c r="Q229" i="3"/>
  <c r="Q221" i="3"/>
  <c r="Q213" i="3"/>
  <c r="Q205" i="3"/>
  <c r="Q197" i="3"/>
  <c r="Q189" i="3"/>
  <c r="Q181" i="3"/>
  <c r="Q173" i="3"/>
  <c r="Q165" i="3"/>
  <c r="Q157" i="3"/>
  <c r="Q403" i="3"/>
  <c r="Q395" i="3"/>
  <c r="Q387" i="3"/>
  <c r="Q379" i="3"/>
  <c r="Q371" i="3"/>
  <c r="Q363" i="3"/>
  <c r="Q355" i="3"/>
  <c r="Q347" i="3"/>
  <c r="Q339" i="3"/>
  <c r="Q331" i="3"/>
  <c r="Q323" i="3"/>
  <c r="Q315" i="3"/>
  <c r="Q307" i="3"/>
  <c r="Q299" i="3"/>
  <c r="Q291" i="3"/>
  <c r="Q283" i="3"/>
  <c r="Q275" i="3"/>
  <c r="Q267" i="3"/>
  <c r="Q259" i="3"/>
  <c r="Q251" i="3"/>
  <c r="Q243" i="3"/>
  <c r="Q235" i="3"/>
  <c r="Q227" i="3"/>
  <c r="Q219" i="3"/>
  <c r="Q211" i="3"/>
  <c r="Q203" i="3"/>
  <c r="Q195" i="3"/>
  <c r="Q187" i="3"/>
  <c r="Q179" i="3"/>
  <c r="Q171" i="3"/>
  <c r="Q163" i="3"/>
  <c r="Q466" i="3"/>
  <c r="Q458" i="3"/>
  <c r="Q450" i="3"/>
  <c r="Q442" i="3"/>
  <c r="Q434" i="3"/>
  <c r="Q426" i="3"/>
  <c r="Q418" i="3"/>
  <c r="Q410" i="3"/>
  <c r="Q402" i="3"/>
  <c r="Q394" i="3"/>
  <c r="Q386" i="3"/>
  <c r="Q378" i="3"/>
  <c r="Q370" i="3"/>
  <c r="Q362" i="3"/>
  <c r="Q354" i="3"/>
  <c r="Q346" i="3"/>
  <c r="Q338" i="3"/>
  <c r="Q330" i="3"/>
  <c r="Q322" i="3"/>
  <c r="Q314" i="3"/>
  <c r="Q306" i="3"/>
  <c r="Q298" i="3"/>
  <c r="Q290" i="3"/>
  <c r="Q282" i="3"/>
  <c r="Q274" i="3"/>
  <c r="Q266" i="3"/>
  <c r="Q258" i="3"/>
  <c r="Q250" i="3"/>
  <c r="Q242" i="3"/>
  <c r="Q234" i="3"/>
  <c r="Q226" i="3"/>
  <c r="Q218" i="3"/>
  <c r="Q210" i="3"/>
  <c r="Q202" i="3"/>
  <c r="Q194" i="3"/>
  <c r="Q186" i="3"/>
  <c r="Q178" i="3"/>
  <c r="Q170" i="3"/>
  <c r="Q162" i="3"/>
  <c r="L823" i="3"/>
  <c r="L807" i="3"/>
  <c r="L791" i="3"/>
  <c r="L775" i="3"/>
  <c r="L759" i="3"/>
  <c r="L735" i="3"/>
  <c r="L719" i="3"/>
  <c r="L703" i="3"/>
  <c r="L687" i="3"/>
  <c r="L671" i="3"/>
  <c r="L655" i="3"/>
  <c r="L639" i="3"/>
  <c r="L623" i="3"/>
  <c r="L608" i="3"/>
  <c r="L591" i="3"/>
  <c r="Q465" i="3"/>
  <c r="Q457" i="3"/>
  <c r="Q449" i="3"/>
  <c r="Q441" i="3"/>
  <c r="Q433" i="3"/>
  <c r="Q425" i="3"/>
  <c r="Q417" i="3"/>
  <c r="Q409" i="3"/>
  <c r="Q401" i="3"/>
  <c r="Q393" i="3"/>
  <c r="Q385" i="3"/>
  <c r="Q377" i="3"/>
  <c r="Q369" i="3"/>
  <c r="Q361" i="3"/>
  <c r="Q353" i="3"/>
  <c r="Q345" i="3"/>
  <c r="Q337" i="3"/>
  <c r="Q329" i="3"/>
  <c r="Q321" i="3"/>
  <c r="Q313" i="3"/>
  <c r="Q305" i="3"/>
  <c r="Q297" i="3"/>
  <c r="Q289" i="3"/>
  <c r="Q281" i="3"/>
  <c r="Q273" i="3"/>
  <c r="Q265" i="3"/>
  <c r="Q257" i="3"/>
  <c r="Q249" i="3"/>
  <c r="Q241" i="3"/>
  <c r="Q233" i="3"/>
  <c r="Q225" i="3"/>
  <c r="Q217" i="3"/>
  <c r="Q209" i="3"/>
  <c r="Q201" i="3"/>
  <c r="Q193" i="3"/>
  <c r="Q185" i="3"/>
  <c r="Q177" i="3"/>
  <c r="Q169" i="3"/>
  <c r="Q161" i="3"/>
  <c r="L847" i="3"/>
  <c r="L831" i="3"/>
  <c r="L815" i="3"/>
  <c r="L799" i="3"/>
  <c r="L783" i="3"/>
  <c r="L767" i="3"/>
  <c r="L751" i="3"/>
  <c r="L743" i="3"/>
  <c r="L727" i="3"/>
  <c r="L711" i="3"/>
  <c r="L695" i="3"/>
  <c r="L679" i="3"/>
  <c r="L663" i="3"/>
  <c r="L647" i="3"/>
  <c r="L631" i="3"/>
  <c r="L615" i="3"/>
  <c r="L599" i="3"/>
  <c r="L918" i="3"/>
  <c r="L910" i="3"/>
  <c r="L902" i="3"/>
  <c r="L894" i="3"/>
  <c r="L886" i="3"/>
  <c r="L878" i="3"/>
  <c r="L870" i="3"/>
  <c r="L862" i="3"/>
  <c r="L854" i="3"/>
  <c r="L846" i="3"/>
  <c r="L838" i="3"/>
  <c r="L830" i="3"/>
  <c r="L822" i="3"/>
  <c r="L814" i="3"/>
  <c r="L806" i="3"/>
  <c r="L798" i="3"/>
  <c r="L790" i="3"/>
  <c r="L782" i="3"/>
  <c r="L773" i="3"/>
  <c r="L766" i="3"/>
  <c r="L758" i="3"/>
  <c r="L750" i="3"/>
  <c r="L742" i="3"/>
  <c r="L734" i="3"/>
  <c r="L726" i="3"/>
  <c r="L718" i="3"/>
  <c r="L710" i="3"/>
  <c r="L702" i="3"/>
  <c r="L694" i="3"/>
  <c r="L686" i="3"/>
  <c r="L678" i="3"/>
  <c r="L670" i="3"/>
  <c r="L662" i="3"/>
  <c r="L654" i="3"/>
  <c r="L646" i="3"/>
  <c r="L638" i="3"/>
  <c r="L630" i="3"/>
  <c r="L622" i="3"/>
  <c r="L614" i="3"/>
  <c r="L606" i="3"/>
  <c r="L598" i="3"/>
  <c r="L590" i="3"/>
  <c r="L582" i="3"/>
  <c r="L574" i="3"/>
  <c r="L565" i="3"/>
  <c r="L558" i="3"/>
  <c r="L550" i="3"/>
  <c r="L542" i="3"/>
  <c r="L534" i="3"/>
  <c r="Q216" i="3"/>
  <c r="Q208" i="3"/>
  <c r="Q200" i="3"/>
  <c r="Q192" i="3"/>
  <c r="Q184" i="3"/>
  <c r="Q176" i="3"/>
  <c r="Q168" i="3"/>
  <c r="Q160" i="3"/>
  <c r="Q463" i="3"/>
  <c r="Q455" i="3"/>
  <c r="Q447" i="3"/>
  <c r="Q439" i="3"/>
  <c r="Q431" i="3"/>
  <c r="Q423" i="3"/>
  <c r="Q415" i="3"/>
  <c r="Q407" i="3"/>
  <c r="Q399" i="3"/>
  <c r="Q391" i="3"/>
  <c r="Q383" i="3"/>
  <c r="Q375" i="3"/>
  <c r="Q367" i="3"/>
  <c r="Q359" i="3"/>
  <c r="Q351" i="3"/>
  <c r="Q343" i="3"/>
  <c r="Q335" i="3"/>
  <c r="Q327" i="3"/>
  <c r="Q319" i="3"/>
  <c r="Q311" i="3"/>
  <c r="Q303" i="3"/>
  <c r="Q295" i="3"/>
  <c r="Q287" i="3"/>
  <c r="Q279" i="3"/>
  <c r="Q271" i="3"/>
  <c r="Q263" i="3"/>
  <c r="Q255" i="3"/>
  <c r="Q247" i="3"/>
  <c r="Q239" i="3"/>
  <c r="Q231" i="3"/>
  <c r="Q223" i="3"/>
  <c r="Q215" i="3"/>
  <c r="Q207" i="3"/>
  <c r="Q199" i="3"/>
  <c r="Q191" i="3"/>
  <c r="Q183" i="3"/>
  <c r="Q175" i="3"/>
  <c r="Q167" i="3"/>
  <c r="L657" i="3"/>
  <c r="L649" i="3"/>
  <c r="L641" i="3"/>
  <c r="L633" i="3"/>
  <c r="L625" i="3"/>
  <c r="L617" i="3"/>
  <c r="L609" i="3"/>
  <c r="L601" i="3"/>
  <c r="L593" i="3"/>
  <c r="L585" i="3"/>
  <c r="L577" i="3"/>
  <c r="L569" i="3"/>
  <c r="L560" i="3"/>
  <c r="L553" i="3"/>
  <c r="L545" i="3"/>
  <c r="L537" i="3"/>
  <c r="L529" i="3"/>
  <c r="L521" i="3"/>
  <c r="L513" i="3"/>
  <c r="L505" i="3"/>
  <c r="L497" i="3"/>
  <c r="L489" i="3"/>
  <c r="L481" i="3"/>
  <c r="L473" i="3"/>
  <c r="L465" i="3"/>
  <c r="L457" i="3"/>
  <c r="L449" i="3"/>
  <c r="L441" i="3"/>
  <c r="L433" i="3"/>
  <c r="L425" i="3"/>
  <c r="L417" i="3"/>
  <c r="L409" i="3"/>
  <c r="L401" i="3"/>
  <c r="L393" i="3"/>
  <c r="L385" i="3"/>
  <c r="L376" i="3"/>
  <c r="L600" i="3"/>
  <c r="L592" i="3"/>
  <c r="L584" i="3"/>
  <c r="L576" i="3"/>
  <c r="L568" i="3"/>
  <c r="L561" i="3"/>
  <c r="L552" i="3"/>
  <c r="L544" i="3"/>
  <c r="L536" i="3"/>
  <c r="L528" i="3"/>
  <c r="L520" i="3"/>
  <c r="L512" i="3"/>
  <c r="L504" i="3"/>
  <c r="L496" i="3"/>
  <c r="L488" i="3"/>
  <c r="L480" i="3"/>
  <c r="L472" i="3"/>
  <c r="L464" i="3"/>
  <c r="L456" i="3"/>
  <c r="L448" i="3"/>
  <c r="L440" i="3"/>
  <c r="L432" i="3"/>
  <c r="L424" i="3"/>
  <c r="L416" i="3"/>
  <c r="L408" i="3"/>
  <c r="L400" i="3"/>
  <c r="L392" i="3"/>
  <c r="L384" i="3"/>
  <c r="L583" i="3"/>
  <c r="L575" i="3"/>
  <c r="L567" i="3"/>
  <c r="L559" i="3"/>
  <c r="L551" i="3"/>
  <c r="L543" i="3"/>
  <c r="L535" i="3"/>
  <c r="L527" i="3"/>
  <c r="L519" i="3"/>
  <c r="L511" i="3"/>
  <c r="L503" i="3"/>
  <c r="L495" i="3"/>
  <c r="L487" i="3"/>
  <c r="L479" i="3"/>
  <c r="L471" i="3"/>
  <c r="L463" i="3"/>
  <c r="L455" i="3"/>
  <c r="L447" i="3"/>
  <c r="L439" i="3"/>
  <c r="L431" i="3"/>
  <c r="L423" i="3"/>
  <c r="L415" i="3"/>
  <c r="L407" i="3"/>
  <c r="L399" i="3"/>
  <c r="L391" i="3"/>
  <c r="L383" i="3"/>
  <c r="L378" i="3"/>
  <c r="L526" i="3"/>
  <c r="L518" i="3"/>
  <c r="L510" i="3"/>
  <c r="L502" i="3"/>
  <c r="L494" i="3"/>
  <c r="L486" i="3"/>
  <c r="L478" i="3"/>
  <c r="L470" i="3"/>
  <c r="L462" i="3"/>
  <c r="L454" i="3"/>
  <c r="L446" i="3"/>
  <c r="L438" i="3"/>
  <c r="L430" i="3"/>
  <c r="L422" i="3"/>
  <c r="L414" i="3"/>
  <c r="L406" i="3"/>
  <c r="L398" i="3"/>
  <c r="L390" i="3"/>
  <c r="L381" i="3"/>
  <c r="L661" i="3"/>
  <c r="L653" i="3"/>
  <c r="L645" i="3"/>
  <c r="L637" i="3"/>
  <c r="L629" i="3"/>
  <c r="L621" i="3"/>
  <c r="L613" i="3"/>
  <c r="L605" i="3"/>
  <c r="L597" i="3"/>
  <c r="L589" i="3"/>
  <c r="L581" i="3"/>
  <c r="L573" i="3"/>
  <c r="L566" i="3"/>
  <c r="L557" i="3"/>
  <c r="L549" i="3"/>
  <c r="L541" i="3"/>
  <c r="L533" i="3"/>
  <c r="L525" i="3"/>
  <c r="L517" i="3"/>
  <c r="L509" i="3"/>
  <c r="L501" i="3"/>
  <c r="L493" i="3"/>
  <c r="L485" i="3"/>
  <c r="L477" i="3"/>
  <c r="L469" i="3"/>
  <c r="L461" i="3"/>
  <c r="L453" i="3"/>
  <c r="L445" i="3"/>
  <c r="L437" i="3"/>
  <c r="L429" i="3"/>
  <c r="L421" i="3"/>
  <c r="L413" i="3"/>
  <c r="L405" i="3"/>
  <c r="L396" i="3"/>
  <c r="L389" i="3"/>
  <c r="L382" i="3"/>
  <c r="L107" i="3"/>
  <c r="L99" i="3"/>
  <c r="L914" i="3"/>
  <c r="L906" i="3"/>
  <c r="L898" i="3"/>
  <c r="L890" i="3"/>
  <c r="L883" i="3"/>
  <c r="L874" i="3"/>
  <c r="L866" i="3"/>
  <c r="L858" i="3"/>
  <c r="L850" i="3"/>
  <c r="L842" i="3"/>
  <c r="L834" i="3"/>
  <c r="L826" i="3"/>
  <c r="L818" i="3"/>
  <c r="L810" i="3"/>
  <c r="L802" i="3"/>
  <c r="L794" i="3"/>
  <c r="L786" i="3"/>
  <c r="L778" i="3"/>
  <c r="L770" i="3"/>
  <c r="L762" i="3"/>
  <c r="L754" i="3"/>
  <c r="L746" i="3"/>
  <c r="L738" i="3"/>
  <c r="L730" i="3"/>
  <c r="L714" i="3"/>
  <c r="L706" i="3"/>
  <c r="L698" i="3"/>
  <c r="L690" i="3"/>
  <c r="L682" i="3"/>
  <c r="L674" i="3"/>
  <c r="L666" i="3"/>
  <c r="L658" i="3"/>
  <c r="L650" i="3"/>
  <c r="L642" i="3"/>
  <c r="L634" i="3"/>
  <c r="L626" i="3"/>
  <c r="L618" i="3"/>
  <c r="L611" i="3"/>
  <c r="L602" i="3"/>
  <c r="L594" i="3"/>
  <c r="L586" i="3"/>
  <c r="L578" i="3"/>
  <c r="L570" i="3"/>
  <c r="L562" i="3"/>
  <c r="L554" i="3"/>
  <c r="L546" i="3"/>
  <c r="L538" i="3"/>
  <c r="L530" i="3"/>
  <c r="L522" i="3"/>
  <c r="L514" i="3"/>
  <c r="L506" i="3"/>
  <c r="L498" i="3"/>
  <c r="L490" i="3"/>
  <c r="L482" i="3"/>
  <c r="L474" i="3"/>
  <c r="L466" i="3"/>
  <c r="Z10" i="9"/>
  <c r="AB11" i="9"/>
  <c r="AB10" i="9"/>
  <c r="Z11" i="9"/>
  <c r="Q632" i="3"/>
  <c r="AB9" i="3"/>
  <c r="L722" i="3"/>
  <c r="AA9" i="3" s="1"/>
  <c r="Z8" i="3"/>
  <c r="L458" i="3"/>
  <c r="L450" i="3"/>
  <c r="L442" i="3"/>
  <c r="L434" i="3"/>
  <c r="L426" i="3"/>
  <c r="L418" i="3"/>
  <c r="L410" i="3"/>
  <c r="L402" i="3"/>
  <c r="L394" i="3"/>
  <c r="L386" i="3"/>
  <c r="L377" i="3"/>
  <c r="L632" i="3"/>
  <c r="Z9" i="3"/>
  <c r="Q722" i="3"/>
  <c r="AC9" i="3" s="1"/>
  <c r="AB8" i="3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L97" i="3"/>
  <c r="L915" i="3"/>
  <c r="L907" i="3"/>
  <c r="L899" i="3"/>
  <c r="L891" i="3"/>
  <c r="L882" i="3"/>
  <c r="L875" i="3"/>
  <c r="L867" i="3"/>
  <c r="L859" i="3"/>
  <c r="L851" i="3"/>
  <c r="L843" i="3"/>
  <c r="L835" i="3"/>
  <c r="L827" i="3"/>
  <c r="L819" i="3"/>
  <c r="L811" i="3"/>
  <c r="L803" i="3"/>
  <c r="L795" i="3"/>
  <c r="L787" i="3"/>
  <c r="L779" i="3"/>
  <c r="L771" i="3"/>
  <c r="L763" i="3"/>
  <c r="L755" i="3"/>
  <c r="L747" i="3"/>
  <c r="L739" i="3"/>
  <c r="L731" i="3"/>
  <c r="L723" i="3"/>
  <c r="L715" i="3"/>
  <c r="L707" i="3"/>
  <c r="L699" i="3"/>
  <c r="L691" i="3"/>
  <c r="L683" i="3"/>
  <c r="L675" i="3"/>
  <c r="L667" i="3"/>
  <c r="L659" i="3"/>
  <c r="L651" i="3"/>
  <c r="L643" i="3"/>
  <c r="L635" i="3"/>
  <c r="L627" i="3"/>
  <c r="L619" i="3"/>
  <c r="L610" i="3"/>
  <c r="L603" i="3"/>
  <c r="L595" i="3"/>
  <c r="L587" i="3"/>
  <c r="L579" i="3"/>
  <c r="L571" i="3"/>
  <c r="L563" i="3"/>
  <c r="L555" i="3"/>
  <c r="L547" i="3"/>
  <c r="L539" i="3"/>
  <c r="L531" i="3"/>
  <c r="L523" i="3"/>
  <c r="L515" i="3"/>
  <c r="L507" i="3"/>
  <c r="L499" i="3"/>
  <c r="L491" i="3"/>
  <c r="L483" i="3"/>
  <c r="L475" i="3"/>
  <c r="L467" i="3"/>
  <c r="L459" i="3"/>
  <c r="L451" i="3"/>
  <c r="L443" i="3"/>
  <c r="L435" i="3"/>
  <c r="L427" i="3"/>
  <c r="L419" i="3"/>
  <c r="L411" i="3"/>
  <c r="L403" i="3"/>
  <c r="L395" i="3"/>
  <c r="L387" i="3"/>
  <c r="L379" i="3"/>
  <c r="Q105" i="3"/>
  <c r="Q154" i="3"/>
  <c r="Q146" i="3"/>
  <c r="Q138" i="3"/>
  <c r="Q130" i="3"/>
  <c r="Q122" i="3"/>
  <c r="Q114" i="3"/>
  <c r="Q106" i="3"/>
  <c r="Q98" i="3"/>
  <c r="Q153" i="3"/>
  <c r="Q145" i="3"/>
  <c r="Q137" i="3"/>
  <c r="Q129" i="3"/>
  <c r="Q121" i="3"/>
  <c r="Q113" i="3"/>
  <c r="Q97" i="3"/>
  <c r="Q152" i="3"/>
  <c r="Q144" i="3"/>
  <c r="Q136" i="3"/>
  <c r="Q128" i="3"/>
  <c r="Q120" i="3"/>
  <c r="Q112" i="3"/>
  <c r="Q104" i="3"/>
  <c r="Q96" i="3"/>
  <c r="Q159" i="3"/>
  <c r="Q151" i="3"/>
  <c r="Q143" i="3"/>
  <c r="Q135" i="3"/>
  <c r="Q127" i="3"/>
  <c r="Q119" i="3"/>
  <c r="Q111" i="3"/>
  <c r="Q103" i="3"/>
  <c r="Q95" i="3"/>
  <c r="Q150" i="3"/>
  <c r="Q142" i="3"/>
  <c r="Q134" i="3"/>
  <c r="Q126" i="3"/>
  <c r="Q118" i="3"/>
  <c r="Q110" i="3"/>
  <c r="Q102" i="3"/>
  <c r="Q94" i="3"/>
  <c r="Q149" i="3"/>
  <c r="Q141" i="3"/>
  <c r="Q133" i="3"/>
  <c r="Q125" i="3"/>
  <c r="Q117" i="3"/>
  <c r="Q109" i="3"/>
  <c r="Q101" i="3"/>
  <c r="Q93" i="3"/>
  <c r="Q155" i="3"/>
  <c r="Q147" i="3"/>
  <c r="Q139" i="3"/>
  <c r="Q131" i="3"/>
  <c r="Q123" i="3"/>
  <c r="Q115" i="3"/>
  <c r="Q107" i="3"/>
  <c r="Q99" i="3"/>
  <c r="L375" i="3"/>
  <c r="L374" i="3"/>
  <c r="L373" i="3"/>
  <c r="L372" i="3"/>
  <c r="L370" i="3"/>
  <c r="L369" i="3"/>
  <c r="L368" i="3"/>
  <c r="L360" i="3"/>
  <c r="L352" i="3"/>
  <c r="L344" i="3"/>
  <c r="L337" i="3"/>
  <c r="L328" i="3"/>
  <c r="L320" i="3"/>
  <c r="L311" i="3"/>
  <c r="L303" i="3"/>
  <c r="L296" i="3"/>
  <c r="L288" i="3"/>
  <c r="L280" i="3"/>
  <c r="L271" i="3"/>
  <c r="L264" i="3"/>
  <c r="L255" i="3"/>
  <c r="L248" i="3"/>
  <c r="L240" i="3"/>
  <c r="L235" i="3"/>
  <c r="L225" i="3"/>
  <c r="L215" i="3"/>
  <c r="L207" i="3"/>
  <c r="L200" i="3"/>
  <c r="L192" i="3"/>
  <c r="L184" i="3"/>
  <c r="L176" i="3"/>
  <c r="L167" i="3"/>
  <c r="L158" i="3"/>
  <c r="L152" i="3"/>
  <c r="L144" i="3"/>
  <c r="L136" i="3"/>
  <c r="L128" i="3"/>
  <c r="L120" i="3"/>
  <c r="L112" i="3"/>
  <c r="L367" i="3"/>
  <c r="L359" i="3"/>
  <c r="L351" i="3"/>
  <c r="L342" i="3"/>
  <c r="L335" i="3"/>
  <c r="L327" i="3"/>
  <c r="L319" i="3"/>
  <c r="L312" i="3"/>
  <c r="L306" i="3"/>
  <c r="L295" i="3"/>
  <c r="L290" i="3"/>
  <c r="L279" i="3"/>
  <c r="L270" i="3"/>
  <c r="L263" i="3"/>
  <c r="L256" i="3"/>
  <c r="L247" i="3"/>
  <c r="L239" i="3"/>
  <c r="L231" i="3"/>
  <c r="L223" i="3"/>
  <c r="L217" i="3"/>
  <c r="L206" i="3"/>
  <c r="L199" i="3"/>
  <c r="L191" i="3"/>
  <c r="L183" i="3"/>
  <c r="L175" i="3"/>
  <c r="L168" i="3"/>
  <c r="L159" i="3"/>
  <c r="L151" i="3"/>
  <c r="L142" i="3"/>
  <c r="L135" i="3"/>
  <c r="L127" i="3"/>
  <c r="L119" i="3"/>
  <c r="L111" i="3"/>
  <c r="L366" i="3"/>
  <c r="L358" i="3"/>
  <c r="L349" i="3"/>
  <c r="L343" i="3"/>
  <c r="L334" i="3"/>
  <c r="L326" i="3"/>
  <c r="L318" i="3"/>
  <c r="L310" i="3"/>
  <c r="L302" i="3"/>
  <c r="L294" i="3"/>
  <c r="L286" i="3"/>
  <c r="L277" i="3"/>
  <c r="L272" i="3"/>
  <c r="L262" i="3"/>
  <c r="L254" i="3"/>
  <c r="L246" i="3"/>
  <c r="L238" i="3"/>
  <c r="L230" i="3"/>
  <c r="L222" i="3"/>
  <c r="L213" i="3"/>
  <c r="L209" i="3"/>
  <c r="L198" i="3"/>
  <c r="L190" i="3"/>
  <c r="L182" i="3"/>
  <c r="L174" i="3"/>
  <c r="L164" i="3"/>
  <c r="L161" i="3"/>
  <c r="L150" i="3"/>
  <c r="L141" i="3"/>
  <c r="L134" i="3"/>
  <c r="L126" i="3"/>
  <c r="L118" i="3"/>
  <c r="L110" i="3"/>
  <c r="L365" i="3"/>
  <c r="L357" i="3"/>
  <c r="L350" i="3"/>
  <c r="L341" i="3"/>
  <c r="L333" i="3"/>
  <c r="L325" i="3"/>
  <c r="L317" i="3"/>
  <c r="L309" i="3"/>
  <c r="L301" i="3"/>
  <c r="L293" i="3"/>
  <c r="L285" i="3"/>
  <c r="L278" i="3"/>
  <c r="L269" i="3"/>
  <c r="L260" i="3"/>
  <c r="L253" i="3"/>
  <c r="L245" i="3"/>
  <c r="L237" i="3"/>
  <c r="L228" i="3"/>
  <c r="L221" i="3"/>
  <c r="L214" i="3"/>
  <c r="L205" i="3"/>
  <c r="L197" i="3"/>
  <c r="L189" i="3"/>
  <c r="L181" i="3"/>
  <c r="L173" i="3"/>
  <c r="L165" i="3"/>
  <c r="L157" i="3"/>
  <c r="L149" i="3"/>
  <c r="L143" i="3"/>
  <c r="L133" i="3"/>
  <c r="L124" i="3"/>
  <c r="L117" i="3"/>
  <c r="L109" i="3"/>
  <c r="L363" i="3"/>
  <c r="L355" i="3"/>
  <c r="L347" i="3"/>
  <c r="L340" i="3"/>
  <c r="L331" i="3"/>
  <c r="L323" i="3"/>
  <c r="L315" i="3"/>
  <c r="L307" i="3"/>
  <c r="L300" i="3"/>
  <c r="L289" i="3"/>
  <c r="L283" i="3"/>
  <c r="L275" i="3"/>
  <c r="L267" i="3"/>
  <c r="L259" i="3"/>
  <c r="L251" i="3"/>
  <c r="L243" i="3"/>
  <c r="L234" i="3"/>
  <c r="L227" i="3"/>
  <c r="L220" i="3"/>
  <c r="L211" i="3"/>
  <c r="L202" i="3"/>
  <c r="L194" i="3"/>
  <c r="L188" i="3"/>
  <c r="L179" i="3"/>
  <c r="L169" i="3"/>
  <c r="L162" i="3"/>
  <c r="L155" i="3"/>
  <c r="L147" i="3"/>
  <c r="L139" i="3"/>
  <c r="L132" i="3"/>
  <c r="L123" i="3"/>
  <c r="L114" i="3"/>
  <c r="L108" i="3"/>
  <c r="L362" i="3"/>
  <c r="L354" i="3"/>
  <c r="L346" i="3"/>
  <c r="L338" i="3"/>
  <c r="L330" i="3"/>
  <c r="L322" i="3"/>
  <c r="L314" i="3"/>
  <c r="L305" i="3"/>
  <c r="L298" i="3"/>
  <c r="L291" i="3"/>
  <c r="L282" i="3"/>
  <c r="L274" i="3"/>
  <c r="L265" i="3"/>
  <c r="L258" i="3"/>
  <c r="L250" i="3"/>
  <c r="L242" i="3"/>
  <c r="L233" i="3"/>
  <c r="L226" i="3"/>
  <c r="L218" i="3"/>
  <c r="L210" i="3"/>
  <c r="L203" i="3"/>
  <c r="L195" i="3"/>
  <c r="L186" i="3"/>
  <c r="L178" i="3"/>
  <c r="L172" i="3"/>
  <c r="L166" i="3"/>
  <c r="L154" i="3"/>
  <c r="L146" i="3"/>
  <c r="L138" i="3"/>
  <c r="L130" i="3"/>
  <c r="L125" i="3"/>
  <c r="L113" i="3"/>
  <c r="L106" i="3"/>
  <c r="L361" i="3"/>
  <c r="L353" i="3"/>
  <c r="L345" i="3"/>
  <c r="L336" i="3"/>
  <c r="L329" i="3"/>
  <c r="L321" i="3"/>
  <c r="L313" i="3"/>
  <c r="L304" i="3"/>
  <c r="L297" i="3"/>
  <c r="L287" i="3"/>
  <c r="L281" i="3"/>
  <c r="L273" i="3"/>
  <c r="L266" i="3"/>
  <c r="L257" i="3"/>
  <c r="L249" i="3"/>
  <c r="L241" i="3"/>
  <c r="L232" i="3"/>
  <c r="L224" i="3"/>
  <c r="L216" i="3"/>
  <c r="L208" i="3"/>
  <c r="L201" i="3"/>
  <c r="L193" i="3"/>
  <c r="L185" i="3"/>
  <c r="L177" i="3"/>
  <c r="L171" i="3"/>
  <c r="L160" i="3"/>
  <c r="L153" i="3"/>
  <c r="L145" i="3"/>
  <c r="L137" i="3"/>
  <c r="L129" i="3"/>
  <c r="L121" i="3"/>
  <c r="L115" i="3"/>
  <c r="L105" i="3"/>
  <c r="L101" i="3"/>
  <c r="L102" i="3"/>
  <c r="L94" i="3"/>
  <c r="L927" i="3"/>
  <c r="L104" i="3"/>
  <c r="L95" i="3"/>
  <c r="L926" i="3"/>
  <c r="L100" i="3"/>
  <c r="L93" i="3"/>
  <c r="L928" i="3"/>
  <c r="L923" i="3"/>
  <c r="L98" i="3"/>
  <c r="L925" i="3"/>
  <c r="L929" i="3"/>
  <c r="L922" i="3"/>
  <c r="L930" i="3"/>
  <c r="L103" i="3"/>
  <c r="L96" i="3"/>
  <c r="L924" i="3"/>
  <c r="L921" i="3"/>
  <c r="Q520" i="3" l="1"/>
  <c r="Q584" i="3"/>
  <c r="Q656" i="3"/>
  <c r="Q720" i="3"/>
  <c r="Q808" i="3"/>
  <c r="Q507" i="3"/>
  <c r="Q79" i="3"/>
  <c r="Q519" i="3"/>
  <c r="Q583" i="3"/>
  <c r="Q88" i="3"/>
  <c r="Q280" i="3"/>
  <c r="Q344" i="3"/>
  <c r="Q408" i="3"/>
  <c r="Q472" i="3"/>
  <c r="Q536" i="3"/>
  <c r="Q600" i="3"/>
  <c r="Q672" i="3"/>
  <c r="Q736" i="3"/>
  <c r="Q848" i="3"/>
  <c r="Q416" i="3"/>
  <c r="Q480" i="3"/>
  <c r="Q544" i="3"/>
  <c r="Q608" i="3"/>
  <c r="Q680" i="3"/>
  <c r="Q744" i="3"/>
  <c r="Q57" i="3"/>
  <c r="Q471" i="3"/>
  <c r="Q535" i="3"/>
  <c r="Q40" i="3"/>
  <c r="Q232" i="3"/>
  <c r="Q296" i="3"/>
  <c r="Q360" i="3"/>
  <c r="Q424" i="3"/>
  <c r="Q488" i="3"/>
  <c r="Q552" i="3"/>
  <c r="Q616" i="3"/>
  <c r="Q688" i="3"/>
  <c r="Q760" i="3"/>
  <c r="Q481" i="3"/>
  <c r="L39" i="3"/>
  <c r="L180" i="3"/>
  <c r="L604" i="3"/>
  <c r="L57" i="3"/>
  <c r="L324" i="3"/>
  <c r="L852" i="3"/>
  <c r="L844" i="3"/>
  <c r="Q39" i="3"/>
  <c r="Q479" i="3"/>
  <c r="Q543" i="3"/>
  <c r="Q48" i="3"/>
  <c r="Q240" i="3"/>
  <c r="Q304" i="3"/>
  <c r="Q368" i="3"/>
  <c r="Q432" i="3"/>
  <c r="Q496" i="3"/>
  <c r="Q560" i="3"/>
  <c r="Q624" i="3"/>
  <c r="Q696" i="3"/>
  <c r="Q768" i="3"/>
  <c r="Q529" i="3"/>
  <c r="Q824" i="3"/>
  <c r="Q73" i="3"/>
  <c r="Q34" i="3"/>
  <c r="Q522" i="3"/>
  <c r="Q435" i="3"/>
  <c r="Q531" i="3"/>
  <c r="Q124" i="3"/>
  <c r="Q252" i="3"/>
  <c r="Q380" i="3"/>
  <c r="Q508" i="3"/>
  <c r="Q655" i="3"/>
  <c r="Q911" i="3"/>
  <c r="Q742" i="3"/>
  <c r="Q856" i="3"/>
  <c r="Q698" i="3"/>
  <c r="Q811" i="3"/>
  <c r="Q636" i="3"/>
  <c r="L43" i="3"/>
  <c r="Q89" i="3"/>
  <c r="Q58" i="3"/>
  <c r="Q530" i="3"/>
  <c r="Q443" i="3"/>
  <c r="Q36" i="3"/>
  <c r="Q140" i="3"/>
  <c r="Q268" i="3"/>
  <c r="Q396" i="3"/>
  <c r="Q524" i="3"/>
  <c r="Q703" i="3"/>
  <c r="Q830" i="3"/>
  <c r="Q904" i="3"/>
  <c r="Q809" i="3"/>
  <c r="Q770" i="3"/>
  <c r="Q875" i="3"/>
  <c r="Q542" i="3"/>
  <c r="Q700" i="3"/>
  <c r="Q606" i="3"/>
  <c r="L50" i="3"/>
  <c r="Q776" i="3"/>
  <c r="Q840" i="3"/>
  <c r="Q473" i="3"/>
  <c r="Q66" i="3"/>
  <c r="Q35" i="3"/>
  <c r="Q459" i="3"/>
  <c r="Q60" i="3"/>
  <c r="Q148" i="3"/>
  <c r="Q276" i="3"/>
  <c r="Q404" i="3"/>
  <c r="Q532" i="3"/>
  <c r="Q719" i="3"/>
  <c r="Q881" i="3"/>
  <c r="Q534" i="3"/>
  <c r="Q553" i="3"/>
  <c r="Q834" i="3"/>
  <c r="Q764" i="3"/>
  <c r="Q565" i="3"/>
  <c r="L66" i="3"/>
  <c r="Q82" i="3"/>
  <c r="Q59" i="3"/>
  <c r="Q467" i="3"/>
  <c r="Q68" i="3"/>
  <c r="Q180" i="3"/>
  <c r="Q308" i="3"/>
  <c r="Q436" i="3"/>
  <c r="Q69" i="3"/>
  <c r="Q767" i="3"/>
  <c r="Q617" i="3"/>
  <c r="Q898" i="3"/>
  <c r="Q828" i="3"/>
  <c r="Q629" i="3"/>
  <c r="L75" i="3"/>
  <c r="Q33" i="3"/>
  <c r="Q505" i="3"/>
  <c r="Q90" i="3"/>
  <c r="Q67" i="3"/>
  <c r="Q475" i="3"/>
  <c r="Q84" i="3"/>
  <c r="Q188" i="3"/>
  <c r="Q316" i="3"/>
  <c r="Q444" i="3"/>
  <c r="Q85" i="3"/>
  <c r="Q783" i="3"/>
  <c r="Q681" i="3"/>
  <c r="Q558" i="3"/>
  <c r="Q555" i="3"/>
  <c r="Q892" i="3"/>
  <c r="L348" i="3"/>
  <c r="Q693" i="3"/>
  <c r="Q526" i="3"/>
  <c r="Q800" i="3"/>
  <c r="Q41" i="3"/>
  <c r="Q513" i="3"/>
  <c r="Q474" i="3"/>
  <c r="Q83" i="3"/>
  <c r="Q499" i="3"/>
  <c r="Q92" i="3"/>
  <c r="Q204" i="3"/>
  <c r="Q332" i="3"/>
  <c r="Q460" i="3"/>
  <c r="Q517" i="3"/>
  <c r="Q831" i="3"/>
  <c r="Q761" i="3"/>
  <c r="Q619" i="3"/>
  <c r="L51" i="3"/>
  <c r="L404" i="3"/>
  <c r="Q757" i="3"/>
  <c r="L35" i="3"/>
  <c r="Q212" i="3"/>
  <c r="Q340" i="3"/>
  <c r="Q468" i="3"/>
  <c r="Q533" i="3"/>
  <c r="Q847" i="3"/>
  <c r="Q686" i="3"/>
  <c r="Q570" i="3"/>
  <c r="Q683" i="3"/>
  <c r="Q821" i="3"/>
  <c r="Q752" i="3"/>
  <c r="Q816" i="3"/>
  <c r="Q65" i="3"/>
  <c r="Q537" i="3"/>
  <c r="Q506" i="3"/>
  <c r="Q411" i="3"/>
  <c r="Q523" i="3"/>
  <c r="Q116" i="3"/>
  <c r="Q244" i="3"/>
  <c r="Q372" i="3"/>
  <c r="Q500" i="3"/>
  <c r="Q639" i="3"/>
  <c r="Q895" i="3"/>
  <c r="Q634" i="3"/>
  <c r="Q747" i="3"/>
  <c r="Q572" i="3"/>
  <c r="L74" i="3"/>
  <c r="L660" i="3"/>
  <c r="Q885" i="3"/>
  <c r="L476" i="3"/>
  <c r="Z10" i="3"/>
  <c r="Q81" i="3"/>
  <c r="Q521" i="3"/>
  <c r="Q74" i="3"/>
  <c r="Q514" i="3"/>
  <c r="Q75" i="3"/>
  <c r="Q451" i="3"/>
  <c r="Q515" i="3"/>
  <c r="Q76" i="3"/>
  <c r="Q132" i="3"/>
  <c r="Q196" i="3"/>
  <c r="Q260" i="3"/>
  <c r="Q324" i="3"/>
  <c r="Q388" i="3"/>
  <c r="Q452" i="3"/>
  <c r="Q516" i="3"/>
  <c r="Q77" i="3"/>
  <c r="Q525" i="3"/>
  <c r="Q647" i="3"/>
  <c r="Q711" i="3"/>
  <c r="Q775" i="3"/>
  <c r="Q839" i="3"/>
  <c r="Q903" i="3"/>
  <c r="Q782" i="3"/>
  <c r="Q912" i="3"/>
  <c r="Q825" i="3"/>
  <c r="Q889" i="3"/>
  <c r="Q590" i="3"/>
  <c r="Q561" i="3"/>
  <c r="Q625" i="3"/>
  <c r="Q689" i="3"/>
  <c r="Q777" i="3"/>
  <c r="Q718" i="3"/>
  <c r="Q578" i="3"/>
  <c r="Q642" i="3"/>
  <c r="Q706" i="3"/>
  <c r="Q778" i="3"/>
  <c r="Q842" i="3"/>
  <c r="Q906" i="3"/>
  <c r="Q614" i="3"/>
  <c r="Q563" i="3"/>
  <c r="Q627" i="3"/>
  <c r="Q691" i="3"/>
  <c r="Q755" i="3"/>
  <c r="Q819" i="3"/>
  <c r="Q883" i="3"/>
  <c r="Q598" i="3"/>
  <c r="Q580" i="3"/>
  <c r="Q644" i="3"/>
  <c r="Q708" i="3"/>
  <c r="Q772" i="3"/>
  <c r="Q836" i="3"/>
  <c r="Q900" i="3"/>
  <c r="L65" i="3"/>
  <c r="Q678" i="3"/>
  <c r="L292" i="3"/>
  <c r="L740" i="3"/>
  <c r="Q573" i="3"/>
  <c r="Q637" i="3"/>
  <c r="Q701" i="3"/>
  <c r="Q765" i="3"/>
  <c r="Q829" i="3"/>
  <c r="Q893" i="3"/>
  <c r="L61" i="3"/>
  <c r="Q582" i="3"/>
  <c r="L92" i="3"/>
  <c r="L532" i="3"/>
  <c r="Q920" i="3"/>
  <c r="Q833" i="3"/>
  <c r="Q897" i="3"/>
  <c r="Q638" i="3"/>
  <c r="Q569" i="3"/>
  <c r="Q633" i="3"/>
  <c r="Q697" i="3"/>
  <c r="Q801" i="3"/>
  <c r="Q766" i="3"/>
  <c r="Q586" i="3"/>
  <c r="Q650" i="3"/>
  <c r="Q714" i="3"/>
  <c r="Q786" i="3"/>
  <c r="Q850" i="3"/>
  <c r="Q914" i="3"/>
  <c r="Q662" i="3"/>
  <c r="Q571" i="3"/>
  <c r="Q635" i="3"/>
  <c r="Q699" i="3"/>
  <c r="Q763" i="3"/>
  <c r="Q827" i="3"/>
  <c r="Q891" i="3"/>
  <c r="Q654" i="3"/>
  <c r="Q588" i="3"/>
  <c r="Q652" i="3"/>
  <c r="Q716" i="3"/>
  <c r="Q780" i="3"/>
  <c r="Q844" i="3"/>
  <c r="Q908" i="3"/>
  <c r="Q734" i="3"/>
  <c r="Q581" i="3"/>
  <c r="Q645" i="3"/>
  <c r="Q709" i="3"/>
  <c r="Q773" i="3"/>
  <c r="Q837" i="3"/>
  <c r="Q901" i="3"/>
  <c r="Q646" i="3"/>
  <c r="L588" i="3"/>
  <c r="Q477" i="3"/>
  <c r="Q599" i="3"/>
  <c r="Q663" i="3"/>
  <c r="Q727" i="3"/>
  <c r="Q791" i="3"/>
  <c r="Q855" i="3"/>
  <c r="Q919" i="3"/>
  <c r="Q886" i="3"/>
  <c r="Q864" i="3"/>
  <c r="Q928" i="3"/>
  <c r="Q745" i="3"/>
  <c r="Q841" i="3"/>
  <c r="Q905" i="3"/>
  <c r="Q694" i="3"/>
  <c r="Q577" i="3"/>
  <c r="Q641" i="3"/>
  <c r="Q705" i="3"/>
  <c r="Q817" i="3"/>
  <c r="Q822" i="3"/>
  <c r="Q594" i="3"/>
  <c r="Q658" i="3"/>
  <c r="Q730" i="3"/>
  <c r="Q794" i="3"/>
  <c r="Q858" i="3"/>
  <c r="Q922" i="3"/>
  <c r="Q726" i="3"/>
  <c r="Q579" i="3"/>
  <c r="Q643" i="3"/>
  <c r="Q707" i="3"/>
  <c r="Q771" i="3"/>
  <c r="Q835" i="3"/>
  <c r="Q899" i="3"/>
  <c r="Q710" i="3"/>
  <c r="Q596" i="3"/>
  <c r="Q660" i="3"/>
  <c r="Q724" i="3"/>
  <c r="Q788" i="3"/>
  <c r="Q852" i="3"/>
  <c r="Q916" i="3"/>
  <c r="Q798" i="3"/>
  <c r="Q589" i="3"/>
  <c r="Q653" i="3"/>
  <c r="Q717" i="3"/>
  <c r="Q781" i="3"/>
  <c r="Q845" i="3"/>
  <c r="Q909" i="3"/>
  <c r="Q702" i="3"/>
  <c r="L204" i="3"/>
  <c r="L636" i="3"/>
  <c r="Q156" i="3"/>
  <c r="Q220" i="3"/>
  <c r="Q284" i="3"/>
  <c r="Q348" i="3"/>
  <c r="Q412" i="3"/>
  <c r="Q476" i="3"/>
  <c r="Q37" i="3"/>
  <c r="Q485" i="3"/>
  <c r="Q607" i="3"/>
  <c r="Q671" i="3"/>
  <c r="Q735" i="3"/>
  <c r="Q799" i="3"/>
  <c r="Q863" i="3"/>
  <c r="Q927" i="3"/>
  <c r="Q510" i="3"/>
  <c r="Q872" i="3"/>
  <c r="Q753" i="3"/>
  <c r="Q849" i="3"/>
  <c r="Q913" i="3"/>
  <c r="Q750" i="3"/>
  <c r="Q585" i="3"/>
  <c r="Q649" i="3"/>
  <c r="Q713" i="3"/>
  <c r="Q62" i="3"/>
  <c r="Q878" i="3"/>
  <c r="Q538" i="3"/>
  <c r="Q602" i="3"/>
  <c r="Q666" i="3"/>
  <c r="Q738" i="3"/>
  <c r="Q802" i="3"/>
  <c r="Q866" i="3"/>
  <c r="Q930" i="3"/>
  <c r="Q790" i="3"/>
  <c r="Q587" i="3"/>
  <c r="Q651" i="3"/>
  <c r="Q715" i="3"/>
  <c r="Q779" i="3"/>
  <c r="Q843" i="3"/>
  <c r="Q907" i="3"/>
  <c r="Q774" i="3"/>
  <c r="Q540" i="3"/>
  <c r="Q604" i="3"/>
  <c r="Q668" i="3"/>
  <c r="Q732" i="3"/>
  <c r="Q796" i="3"/>
  <c r="Q860" i="3"/>
  <c r="Q924" i="3"/>
  <c r="L90" i="3"/>
  <c r="Q854" i="3"/>
  <c r="L452" i="3"/>
  <c r="L900" i="3"/>
  <c r="Q597" i="3"/>
  <c r="Q661" i="3"/>
  <c r="Q725" i="3"/>
  <c r="Q789" i="3"/>
  <c r="Q853" i="3"/>
  <c r="Q917" i="3"/>
  <c r="L85" i="3"/>
  <c r="Q758" i="3"/>
  <c r="L261" i="3"/>
  <c r="L692" i="3"/>
  <c r="Q49" i="3"/>
  <c r="Q489" i="3"/>
  <c r="Q42" i="3"/>
  <c r="Q482" i="3"/>
  <c r="Q43" i="3"/>
  <c r="Q419" i="3"/>
  <c r="Q483" i="3"/>
  <c r="Q44" i="3"/>
  <c r="Q100" i="3"/>
  <c r="Q164" i="3"/>
  <c r="Q228" i="3"/>
  <c r="Q292" i="3"/>
  <c r="Q356" i="3"/>
  <c r="Q420" i="3"/>
  <c r="Q484" i="3"/>
  <c r="Q45" i="3"/>
  <c r="Q493" i="3"/>
  <c r="Q615" i="3"/>
  <c r="Q679" i="3"/>
  <c r="Q743" i="3"/>
  <c r="Q807" i="3"/>
  <c r="Q871" i="3"/>
  <c r="Q574" i="3"/>
  <c r="Q880" i="3"/>
  <c r="Q769" i="3"/>
  <c r="Q857" i="3"/>
  <c r="Q921" i="3"/>
  <c r="Q814" i="3"/>
  <c r="Q593" i="3"/>
  <c r="Q657" i="3"/>
  <c r="Q721" i="3"/>
  <c r="Q518" i="3"/>
  <c r="Q546" i="3"/>
  <c r="Q610" i="3"/>
  <c r="Q674" i="3"/>
  <c r="Q746" i="3"/>
  <c r="Q810" i="3"/>
  <c r="Q874" i="3"/>
  <c r="Q38" i="3"/>
  <c r="Q838" i="3"/>
  <c r="Q595" i="3"/>
  <c r="Q659" i="3"/>
  <c r="Q723" i="3"/>
  <c r="Q787" i="3"/>
  <c r="Q851" i="3"/>
  <c r="Q915" i="3"/>
  <c r="Q846" i="3"/>
  <c r="Q548" i="3"/>
  <c r="Q612" i="3"/>
  <c r="Q676" i="3"/>
  <c r="Q740" i="3"/>
  <c r="Q804" i="3"/>
  <c r="Q868" i="3"/>
  <c r="L34" i="3"/>
  <c r="Q54" i="3"/>
  <c r="Q902" i="3"/>
  <c r="L500" i="3"/>
  <c r="Q541" i="3"/>
  <c r="Q605" i="3"/>
  <c r="Q669" i="3"/>
  <c r="Q733" i="3"/>
  <c r="Q797" i="3"/>
  <c r="Q861" i="3"/>
  <c r="Q925" i="3"/>
  <c r="L91" i="3"/>
  <c r="Q806" i="3"/>
  <c r="L316" i="3"/>
  <c r="L748" i="3"/>
  <c r="Q497" i="3"/>
  <c r="Q50" i="3"/>
  <c r="Q490" i="3"/>
  <c r="Q51" i="3"/>
  <c r="Q427" i="3"/>
  <c r="Q491" i="3"/>
  <c r="Q52" i="3"/>
  <c r="Q108" i="3"/>
  <c r="Q172" i="3"/>
  <c r="Q236" i="3"/>
  <c r="Q300" i="3"/>
  <c r="Q364" i="3"/>
  <c r="Q428" i="3"/>
  <c r="Q492" i="3"/>
  <c r="Q53" i="3"/>
  <c r="Q501" i="3"/>
  <c r="Q623" i="3"/>
  <c r="Q687" i="3"/>
  <c r="Q751" i="3"/>
  <c r="Q815" i="3"/>
  <c r="Q879" i="3"/>
  <c r="Q622" i="3"/>
  <c r="Q888" i="3"/>
  <c r="Q785" i="3"/>
  <c r="Q865" i="3"/>
  <c r="Q929" i="3"/>
  <c r="Q70" i="3"/>
  <c r="Q870" i="3"/>
  <c r="Q601" i="3"/>
  <c r="Q665" i="3"/>
  <c r="Q729" i="3"/>
  <c r="Q566" i="3"/>
  <c r="Q554" i="3"/>
  <c r="Q618" i="3"/>
  <c r="Q682" i="3"/>
  <c r="Q754" i="3"/>
  <c r="Q818" i="3"/>
  <c r="Q882" i="3"/>
  <c r="Q86" i="3"/>
  <c r="Q894" i="3"/>
  <c r="Q539" i="3"/>
  <c r="Q603" i="3"/>
  <c r="Q667" i="3"/>
  <c r="Q731" i="3"/>
  <c r="Q795" i="3"/>
  <c r="Q859" i="3"/>
  <c r="Q923" i="3"/>
  <c r="Q46" i="3"/>
  <c r="Q918" i="3"/>
  <c r="Q556" i="3"/>
  <c r="Q620" i="3"/>
  <c r="Q684" i="3"/>
  <c r="Q748" i="3"/>
  <c r="Q812" i="3"/>
  <c r="Q876" i="3"/>
  <c r="L42" i="3"/>
  <c r="Q494" i="3"/>
  <c r="L76" i="3"/>
  <c r="L548" i="3"/>
  <c r="Q549" i="3"/>
  <c r="Q613" i="3"/>
  <c r="Q677" i="3"/>
  <c r="Q741" i="3"/>
  <c r="Q805" i="3"/>
  <c r="Q869" i="3"/>
  <c r="L36" i="3"/>
  <c r="Q78" i="3"/>
  <c r="Q862" i="3"/>
  <c r="L364" i="3"/>
  <c r="L804" i="3"/>
  <c r="Q61" i="3"/>
  <c r="Q509" i="3"/>
  <c r="Q631" i="3"/>
  <c r="Q695" i="3"/>
  <c r="Q759" i="3"/>
  <c r="Q823" i="3"/>
  <c r="Q887" i="3"/>
  <c r="Q670" i="3"/>
  <c r="Q896" i="3"/>
  <c r="Q793" i="3"/>
  <c r="Q873" i="3"/>
  <c r="Q470" i="3"/>
  <c r="Q910" i="3"/>
  <c r="Q545" i="3"/>
  <c r="Q609" i="3"/>
  <c r="Q673" i="3"/>
  <c r="Q737" i="3"/>
  <c r="Q630" i="3"/>
  <c r="Q562" i="3"/>
  <c r="Q626" i="3"/>
  <c r="Q690" i="3"/>
  <c r="Q762" i="3"/>
  <c r="Q826" i="3"/>
  <c r="Q890" i="3"/>
  <c r="Q502" i="3"/>
  <c r="Q547" i="3"/>
  <c r="Q611" i="3"/>
  <c r="Q675" i="3"/>
  <c r="Q739" i="3"/>
  <c r="Q803" i="3"/>
  <c r="Q867" i="3"/>
  <c r="Q486" i="3"/>
  <c r="Q564" i="3"/>
  <c r="Q628" i="3"/>
  <c r="Q692" i="3"/>
  <c r="Q756" i="3"/>
  <c r="Q820" i="3"/>
  <c r="Q884" i="3"/>
  <c r="Q550" i="3"/>
  <c r="Q557" i="3"/>
  <c r="Q621" i="3"/>
  <c r="Q685" i="3"/>
  <c r="Q749" i="3"/>
  <c r="Q813" i="3"/>
  <c r="Q877" i="3"/>
  <c r="Q478" i="3"/>
  <c r="L420" i="3"/>
  <c r="AB11" i="3"/>
  <c r="Z11" i="3"/>
  <c r="Z12" i="3" s="1"/>
  <c r="Z12" i="9"/>
  <c r="AB12" i="9"/>
  <c r="X3" i="6"/>
  <c r="L410" i="6" s="1"/>
  <c r="X4" i="6"/>
  <c r="Q926" i="6" s="1"/>
  <c r="L151" i="6"/>
  <c r="L165" i="6"/>
  <c r="Q109" i="6"/>
  <c r="L107" i="6"/>
  <c r="L121" i="6"/>
  <c r="L136" i="6"/>
  <c r="AB10" i="3"/>
  <c r="L178" i="6"/>
  <c r="Z8" i="6"/>
  <c r="AB8" i="6"/>
  <c r="Z9" i="6"/>
  <c r="L96" i="6"/>
  <c r="AB9" i="6"/>
  <c r="L94" i="6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Y9" i="3" s="1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L104" i="6" l="1"/>
  <c r="Q95" i="6"/>
  <c r="L144" i="6"/>
  <c r="L129" i="6"/>
  <c r="L123" i="6"/>
  <c r="L101" i="6"/>
  <c r="L173" i="6"/>
  <c r="L159" i="6"/>
  <c r="L130" i="6"/>
  <c r="L97" i="6"/>
  <c r="L152" i="6"/>
  <c r="L137" i="6"/>
  <c r="L131" i="6"/>
  <c r="L109" i="6"/>
  <c r="L181" i="6"/>
  <c r="L175" i="6"/>
  <c r="L138" i="6"/>
  <c r="L93" i="6"/>
  <c r="L160" i="6"/>
  <c r="L145" i="6"/>
  <c r="L139" i="6"/>
  <c r="L117" i="6"/>
  <c r="L111" i="6"/>
  <c r="L126" i="6"/>
  <c r="L102" i="6"/>
  <c r="L98" i="6"/>
  <c r="L146" i="6"/>
  <c r="L95" i="6"/>
  <c r="L168" i="6"/>
  <c r="L153" i="6"/>
  <c r="L147" i="6"/>
  <c r="L125" i="6"/>
  <c r="L119" i="6"/>
  <c r="L134" i="6"/>
  <c r="L110" i="6"/>
  <c r="L106" i="6"/>
  <c r="L154" i="6"/>
  <c r="L112" i="6"/>
  <c r="L176" i="6"/>
  <c r="L169" i="6"/>
  <c r="L155" i="6"/>
  <c r="L133" i="6"/>
  <c r="L127" i="6"/>
  <c r="L142" i="6"/>
  <c r="L118" i="6"/>
  <c r="L114" i="6"/>
  <c r="L162" i="6"/>
  <c r="L120" i="6"/>
  <c r="L105" i="6"/>
  <c r="L177" i="6"/>
  <c r="L163" i="6"/>
  <c r="L149" i="6"/>
  <c r="L135" i="6"/>
  <c r="L158" i="6"/>
  <c r="L122" i="6"/>
  <c r="L170" i="6"/>
  <c r="L128" i="6"/>
  <c r="L113" i="6"/>
  <c r="L99" i="6"/>
  <c r="L171" i="6"/>
  <c r="L157" i="6"/>
  <c r="L143" i="6"/>
  <c r="Q99" i="6"/>
  <c r="Q106" i="6"/>
  <c r="Q117" i="6"/>
  <c r="Q181" i="6"/>
  <c r="Q102" i="6"/>
  <c r="Q166" i="6"/>
  <c r="L78" i="6"/>
  <c r="Q71" i="6"/>
  <c r="Q159" i="6"/>
  <c r="L79" i="6"/>
  <c r="Q72" i="6"/>
  <c r="Q160" i="6"/>
  <c r="L80" i="6"/>
  <c r="Q33" i="6"/>
  <c r="Q113" i="6"/>
  <c r="Q177" i="6"/>
  <c r="L89" i="6"/>
  <c r="Q66" i="6"/>
  <c r="Q154" i="6"/>
  <c r="L66" i="6"/>
  <c r="Q43" i="6"/>
  <c r="Q123" i="6"/>
  <c r="L35" i="6"/>
  <c r="Q84" i="6"/>
  <c r="Q148" i="6"/>
  <c r="L60" i="6"/>
  <c r="L124" i="6"/>
  <c r="Q93" i="6"/>
  <c r="Q104" i="6"/>
  <c r="Q114" i="6"/>
  <c r="Q37" i="6"/>
  <c r="Q125" i="6"/>
  <c r="L37" i="6"/>
  <c r="Q38" i="6"/>
  <c r="Q110" i="6"/>
  <c r="Q174" i="6"/>
  <c r="L86" i="6"/>
  <c r="Q79" i="6"/>
  <c r="Q167" i="6"/>
  <c r="L87" i="6"/>
  <c r="Q80" i="6"/>
  <c r="Q168" i="6"/>
  <c r="L88" i="6"/>
  <c r="Q41" i="6"/>
  <c r="Q121" i="6"/>
  <c r="L33" i="6"/>
  <c r="Q74" i="6"/>
  <c r="Q162" i="6"/>
  <c r="L74" i="6"/>
  <c r="Q51" i="6"/>
  <c r="Q131" i="6"/>
  <c r="L43" i="6"/>
  <c r="Q92" i="6"/>
  <c r="Q156" i="6"/>
  <c r="L68" i="6"/>
  <c r="L132" i="6"/>
  <c r="Q94" i="6"/>
  <c r="Q112" i="6"/>
  <c r="Q107" i="6"/>
  <c r="L150" i="6"/>
  <c r="Q45" i="6"/>
  <c r="Q133" i="6"/>
  <c r="L45" i="6"/>
  <c r="Q46" i="6"/>
  <c r="Q118" i="6"/>
  <c r="Q182" i="6"/>
  <c r="Q87" i="6"/>
  <c r="Q175" i="6"/>
  <c r="Q88" i="6"/>
  <c r="Q176" i="6"/>
  <c r="Q49" i="6"/>
  <c r="Q129" i="6"/>
  <c r="L41" i="6"/>
  <c r="Q82" i="6"/>
  <c r="Q170" i="6"/>
  <c r="L82" i="6"/>
  <c r="Q59" i="6"/>
  <c r="Q139" i="6"/>
  <c r="L51" i="6"/>
  <c r="Q36" i="6"/>
  <c r="Q100" i="6"/>
  <c r="Q164" i="6"/>
  <c r="L76" i="6"/>
  <c r="L140" i="6"/>
  <c r="Q103" i="6"/>
  <c r="Q53" i="6"/>
  <c r="Q141" i="6"/>
  <c r="L53" i="6"/>
  <c r="Q54" i="6"/>
  <c r="Q126" i="6"/>
  <c r="L38" i="6"/>
  <c r="Q119" i="6"/>
  <c r="L39" i="6"/>
  <c r="Q120" i="6"/>
  <c r="L40" i="6"/>
  <c r="Q57" i="6"/>
  <c r="Q137" i="6"/>
  <c r="L49" i="6"/>
  <c r="Q90" i="6"/>
  <c r="Q178" i="6"/>
  <c r="L90" i="6"/>
  <c r="Q67" i="6"/>
  <c r="Q147" i="6"/>
  <c r="L59" i="6"/>
  <c r="Q44" i="6"/>
  <c r="Q108" i="6"/>
  <c r="Q172" i="6"/>
  <c r="L84" i="6"/>
  <c r="L148" i="6"/>
  <c r="Q96" i="6"/>
  <c r="Q97" i="6"/>
  <c r="Q111" i="6"/>
  <c r="L166" i="6"/>
  <c r="Q61" i="6"/>
  <c r="Q149" i="6"/>
  <c r="L61" i="6"/>
  <c r="Q62" i="6"/>
  <c r="Q134" i="6"/>
  <c r="L46" i="6"/>
  <c r="Q39" i="6"/>
  <c r="Q127" i="6"/>
  <c r="L47" i="6"/>
  <c r="Q40" i="6"/>
  <c r="Q128" i="6"/>
  <c r="L48" i="6"/>
  <c r="Q65" i="6"/>
  <c r="Q145" i="6"/>
  <c r="L57" i="6"/>
  <c r="Q34" i="6"/>
  <c r="Q122" i="6"/>
  <c r="L34" i="6"/>
  <c r="Q75" i="6"/>
  <c r="Q155" i="6"/>
  <c r="L67" i="6"/>
  <c r="Q52" i="6"/>
  <c r="Q116" i="6"/>
  <c r="Q180" i="6"/>
  <c r="L92" i="6"/>
  <c r="L156" i="6"/>
  <c r="Q98" i="6"/>
  <c r="Q105" i="6"/>
  <c r="L161" i="6"/>
  <c r="L115" i="6"/>
  <c r="L179" i="6"/>
  <c r="L141" i="6"/>
  <c r="L103" i="6"/>
  <c r="L167" i="6"/>
  <c r="L174" i="6"/>
  <c r="Q69" i="6"/>
  <c r="Q157" i="6"/>
  <c r="L69" i="6"/>
  <c r="Q70" i="6"/>
  <c r="Q142" i="6"/>
  <c r="L54" i="6"/>
  <c r="Q47" i="6"/>
  <c r="Q135" i="6"/>
  <c r="L55" i="6"/>
  <c r="Q48" i="6"/>
  <c r="Q136" i="6"/>
  <c r="L56" i="6"/>
  <c r="Q73" i="6"/>
  <c r="Q153" i="6"/>
  <c r="L65" i="6"/>
  <c r="Q42" i="6"/>
  <c r="Q130" i="6"/>
  <c r="L42" i="6"/>
  <c r="Q83" i="6"/>
  <c r="Q163" i="6"/>
  <c r="L75" i="6"/>
  <c r="Q60" i="6"/>
  <c r="Q124" i="6"/>
  <c r="L36" i="6"/>
  <c r="L100" i="6"/>
  <c r="L164" i="6"/>
  <c r="Q101" i="6"/>
  <c r="L182" i="6"/>
  <c r="Q77" i="6"/>
  <c r="Q165" i="6"/>
  <c r="L77" i="6"/>
  <c r="Q78" i="6"/>
  <c r="Q150" i="6"/>
  <c r="L62" i="6"/>
  <c r="Q55" i="6"/>
  <c r="Q143" i="6"/>
  <c r="L63" i="6"/>
  <c r="Q56" i="6"/>
  <c r="Q144" i="6"/>
  <c r="L64" i="6"/>
  <c r="Q81" i="6"/>
  <c r="Q161" i="6"/>
  <c r="L73" i="6"/>
  <c r="Q50" i="6"/>
  <c r="Q138" i="6"/>
  <c r="L50" i="6"/>
  <c r="Q91" i="6"/>
  <c r="Q171" i="6"/>
  <c r="L83" i="6"/>
  <c r="Q68" i="6"/>
  <c r="Q132" i="6"/>
  <c r="L44" i="6"/>
  <c r="L108" i="6"/>
  <c r="L172" i="6"/>
  <c r="Q85" i="6"/>
  <c r="Q173" i="6"/>
  <c r="L85" i="6"/>
  <c r="Q86" i="6"/>
  <c r="Q158" i="6"/>
  <c r="L70" i="6"/>
  <c r="Q63" i="6"/>
  <c r="Q151" i="6"/>
  <c r="L71" i="6"/>
  <c r="Q64" i="6"/>
  <c r="Q152" i="6"/>
  <c r="L72" i="6"/>
  <c r="Q89" i="6"/>
  <c r="Q169" i="6"/>
  <c r="L81" i="6"/>
  <c r="Q58" i="6"/>
  <c r="Q146" i="6"/>
  <c r="L58" i="6"/>
  <c r="Q35" i="6"/>
  <c r="Q115" i="6"/>
  <c r="Q179" i="6"/>
  <c r="L91" i="6"/>
  <c r="Q76" i="6"/>
  <c r="Q140" i="6"/>
  <c r="L52" i="6"/>
  <c r="L116" i="6"/>
  <c r="L180" i="6"/>
  <c r="AB12" i="3"/>
  <c r="Q722" i="6"/>
  <c r="AC9" i="6" s="1"/>
  <c r="L745" i="6"/>
  <c r="Q184" i="6"/>
  <c r="Q448" i="6"/>
  <c r="Q568" i="6"/>
  <c r="L448" i="6"/>
  <c r="Q752" i="6"/>
  <c r="L512" i="6"/>
  <c r="Q280" i="6"/>
  <c r="Q201" i="6"/>
  <c r="L632" i="6"/>
  <c r="L722" i="6"/>
  <c r="AA9" i="6" s="1"/>
  <c r="Z10" i="6" s="1"/>
  <c r="Q288" i="6"/>
  <c r="Q481" i="6"/>
  <c r="Q408" i="6"/>
  <c r="Q609" i="6"/>
  <c r="Q632" i="6"/>
  <c r="L233" i="6"/>
  <c r="Q616" i="6"/>
  <c r="L361" i="6"/>
  <c r="Q744" i="6"/>
  <c r="Q200" i="6"/>
  <c r="Q504" i="6"/>
  <c r="Q800" i="6"/>
  <c r="Q737" i="6"/>
  <c r="L192" i="6"/>
  <c r="L218" i="6"/>
  <c r="Q224" i="6"/>
  <c r="Q520" i="6"/>
  <c r="Q848" i="6"/>
  <c r="Q330" i="6"/>
  <c r="Q241" i="6"/>
  <c r="L648" i="6"/>
  <c r="L425" i="6"/>
  <c r="Q328" i="6"/>
  <c r="Q640" i="6"/>
  <c r="Q369" i="6"/>
  <c r="L712" i="6"/>
  <c r="L681" i="6"/>
  <c r="Q392" i="6"/>
  <c r="Q680" i="6"/>
  <c r="Q393" i="6"/>
  <c r="L256" i="6"/>
  <c r="L489" i="6"/>
  <c r="L282" i="6"/>
  <c r="L320" i="6"/>
  <c r="L553" i="6"/>
  <c r="L346" i="6"/>
  <c r="L384" i="6"/>
  <c r="L617" i="6"/>
  <c r="L919" i="6"/>
  <c r="L350" i="6"/>
  <c r="L230" i="6"/>
  <c r="L797" i="6"/>
  <c r="L794" i="6"/>
  <c r="L816" i="6"/>
  <c r="L727" i="6"/>
  <c r="L647" i="6"/>
  <c r="L559" i="6"/>
  <c r="L471" i="6"/>
  <c r="L391" i="6"/>
  <c r="L327" i="6"/>
  <c r="L263" i="6"/>
  <c r="L199" i="6"/>
  <c r="L749" i="6"/>
  <c r="L685" i="6"/>
  <c r="L621" i="6"/>
  <c r="L557" i="6"/>
  <c r="L493" i="6"/>
  <c r="L429" i="6"/>
  <c r="L365" i="6"/>
  <c r="L301" i="6"/>
  <c r="L237" i="6"/>
  <c r="L723" i="6"/>
  <c r="L659" i="6"/>
  <c r="L595" i="6"/>
  <c r="L531" i="6"/>
  <c r="L467" i="6"/>
  <c r="L403" i="6"/>
  <c r="L339" i="6"/>
  <c r="L275" i="6"/>
  <c r="L211" i="6"/>
  <c r="L754" i="6"/>
  <c r="L682" i="6"/>
  <c r="L618" i="6"/>
  <c r="L554" i="6"/>
  <c r="L490" i="6"/>
  <c r="L426" i="6"/>
  <c r="L362" i="6"/>
  <c r="L298" i="6"/>
  <c r="L234" i="6"/>
  <c r="L761" i="6"/>
  <c r="L697" i="6"/>
  <c r="L633" i="6"/>
  <c r="L569" i="6"/>
  <c r="L505" i="6"/>
  <c r="L441" i="6"/>
  <c r="L377" i="6"/>
  <c r="L313" i="6"/>
  <c r="L249" i="6"/>
  <c r="L185" i="6"/>
  <c r="L728" i="6"/>
  <c r="L664" i="6"/>
  <c r="L592" i="6"/>
  <c r="L528" i="6"/>
  <c r="L464" i="6"/>
  <c r="L400" i="6"/>
  <c r="L336" i="6"/>
  <c r="L272" i="6"/>
  <c r="L208" i="6"/>
  <c r="L318" i="6"/>
  <c r="L773" i="6"/>
  <c r="L792" i="6"/>
  <c r="L623" i="6"/>
  <c r="L455" i="6"/>
  <c r="L311" i="6"/>
  <c r="L183" i="6"/>
  <c r="L669" i="6"/>
  <c r="L541" i="6"/>
  <c r="L413" i="6"/>
  <c r="L285" i="6"/>
  <c r="L707" i="6"/>
  <c r="L579" i="6"/>
  <c r="L451" i="6"/>
  <c r="L323" i="6"/>
  <c r="L195" i="6"/>
  <c r="L666" i="6"/>
  <c r="L538" i="6"/>
  <c r="L326" i="6"/>
  <c r="L222" i="6"/>
  <c r="L781" i="6"/>
  <c r="L778" i="6"/>
  <c r="L808" i="6"/>
  <c r="L719" i="6"/>
  <c r="L631" i="6"/>
  <c r="L551" i="6"/>
  <c r="L463" i="6"/>
  <c r="L383" i="6"/>
  <c r="L319" i="6"/>
  <c r="L255" i="6"/>
  <c r="L191" i="6"/>
  <c r="L741" i="6"/>
  <c r="L677" i="6"/>
  <c r="L613" i="6"/>
  <c r="L549" i="6"/>
  <c r="L485" i="6"/>
  <c r="L421" i="6"/>
  <c r="L357" i="6"/>
  <c r="L293" i="6"/>
  <c r="L229" i="6"/>
  <c r="L715" i="6"/>
  <c r="L651" i="6"/>
  <c r="L587" i="6"/>
  <c r="L523" i="6"/>
  <c r="L459" i="6"/>
  <c r="L395" i="6"/>
  <c r="L331" i="6"/>
  <c r="L267" i="6"/>
  <c r="L203" i="6"/>
  <c r="L746" i="6"/>
  <c r="L674" i="6"/>
  <c r="L610" i="6"/>
  <c r="L546" i="6"/>
  <c r="L482" i="6"/>
  <c r="L418" i="6"/>
  <c r="L354" i="6"/>
  <c r="L290" i="6"/>
  <c r="L226" i="6"/>
  <c r="L753" i="6"/>
  <c r="L689" i="6"/>
  <c r="L625" i="6"/>
  <c r="L561" i="6"/>
  <c r="L497" i="6"/>
  <c r="L433" i="6"/>
  <c r="L369" i="6"/>
  <c r="L305" i="6"/>
  <c r="L241" i="6"/>
  <c r="L720" i="6"/>
  <c r="L656" i="6"/>
  <c r="L584" i="6"/>
  <c r="L520" i="6"/>
  <c r="L456" i="6"/>
  <c r="L392" i="6"/>
  <c r="L328" i="6"/>
  <c r="L264" i="6"/>
  <c r="L200" i="6"/>
  <c r="L198" i="6"/>
  <c r="L770" i="6"/>
  <c r="L711" i="6"/>
  <c r="L535" i="6"/>
  <c r="L375" i="6"/>
  <c r="L247" i="6"/>
  <c r="L733" i="6"/>
  <c r="L605" i="6"/>
  <c r="L477" i="6"/>
  <c r="L349" i="6"/>
  <c r="L221" i="6"/>
  <c r="L643" i="6"/>
  <c r="L515" i="6"/>
  <c r="L387" i="6"/>
  <c r="L259" i="6"/>
  <c r="L738" i="6"/>
  <c r="L602" i="6"/>
  <c r="L474" i="6"/>
  <c r="L414" i="6"/>
  <c r="L310" i="6"/>
  <c r="L190" i="6"/>
  <c r="L795" i="6"/>
  <c r="L762" i="6"/>
  <c r="L784" i="6"/>
  <c r="L695" i="6"/>
  <c r="L615" i="6"/>
  <c r="L527" i="6"/>
  <c r="L439" i="6"/>
  <c r="L367" i="6"/>
  <c r="L303" i="6"/>
  <c r="L239" i="6"/>
  <c r="L725" i="6"/>
  <c r="L661" i="6"/>
  <c r="L597" i="6"/>
  <c r="L533" i="6"/>
  <c r="L469" i="6"/>
  <c r="L405" i="6"/>
  <c r="L341" i="6"/>
  <c r="L277" i="6"/>
  <c r="L213" i="6"/>
  <c r="L699" i="6"/>
  <c r="L635" i="6"/>
  <c r="L571" i="6"/>
  <c r="L507" i="6"/>
  <c r="L443" i="6"/>
  <c r="L379" i="6"/>
  <c r="L315" i="6"/>
  <c r="L251" i="6"/>
  <c r="L187" i="6"/>
  <c r="L730" i="6"/>
  <c r="L658" i="6"/>
  <c r="L594" i="6"/>
  <c r="L530" i="6"/>
  <c r="L466" i="6"/>
  <c r="L402" i="6"/>
  <c r="L338" i="6"/>
  <c r="L274" i="6"/>
  <c r="L210" i="6"/>
  <c r="L737" i="6"/>
  <c r="L673" i="6"/>
  <c r="L609" i="6"/>
  <c r="L545" i="6"/>
  <c r="L481" i="6"/>
  <c r="L417" i="6"/>
  <c r="L353" i="6"/>
  <c r="L289" i="6"/>
  <c r="L225" i="6"/>
  <c r="L704" i="6"/>
  <c r="L640" i="6"/>
  <c r="L568" i="6"/>
  <c r="L504" i="6"/>
  <c r="L440" i="6"/>
  <c r="L376" i="6"/>
  <c r="L312" i="6"/>
  <c r="L248" i="6"/>
  <c r="L184" i="6"/>
  <c r="L186" i="6"/>
  <c r="L810" i="6"/>
  <c r="L487" i="6"/>
  <c r="L207" i="6"/>
  <c r="L565" i="6"/>
  <c r="L309" i="6"/>
  <c r="L603" i="6"/>
  <c r="L347" i="6"/>
  <c r="L626" i="6"/>
  <c r="L370" i="6"/>
  <c r="L641" i="6"/>
  <c r="L385" i="6"/>
  <c r="L600" i="6"/>
  <c r="L344" i="6"/>
  <c r="L406" i="6"/>
  <c r="L286" i="6"/>
  <c r="L799" i="6"/>
  <c r="L787" i="6"/>
  <c r="L801" i="6"/>
  <c r="L776" i="6"/>
  <c r="L687" i="6"/>
  <c r="L599" i="6"/>
  <c r="L519" i="6"/>
  <c r="L431" i="6"/>
  <c r="L359" i="6"/>
  <c r="L295" i="6"/>
  <c r="L231" i="6"/>
  <c r="L717" i="6"/>
  <c r="L653" i="6"/>
  <c r="L589" i="6"/>
  <c r="L525" i="6"/>
  <c r="L461" i="6"/>
  <c r="L397" i="6"/>
  <c r="L333" i="6"/>
  <c r="L269" i="6"/>
  <c r="L205" i="6"/>
  <c r="L755" i="6"/>
  <c r="L691" i="6"/>
  <c r="L627" i="6"/>
  <c r="L563" i="6"/>
  <c r="L499" i="6"/>
  <c r="L435" i="6"/>
  <c r="L371" i="6"/>
  <c r="L307" i="6"/>
  <c r="L243" i="6"/>
  <c r="L714" i="6"/>
  <c r="L650" i="6"/>
  <c r="L586" i="6"/>
  <c r="L522" i="6"/>
  <c r="L458" i="6"/>
  <c r="L394" i="6"/>
  <c r="L330" i="6"/>
  <c r="L266" i="6"/>
  <c r="L202" i="6"/>
  <c r="L729" i="6"/>
  <c r="L665" i="6"/>
  <c r="L601" i="6"/>
  <c r="L537" i="6"/>
  <c r="L473" i="6"/>
  <c r="L409" i="6"/>
  <c r="L345" i="6"/>
  <c r="L281" i="6"/>
  <c r="L217" i="6"/>
  <c r="L696" i="6"/>
  <c r="L624" i="6"/>
  <c r="L560" i="6"/>
  <c r="L496" i="6"/>
  <c r="L432" i="6"/>
  <c r="L368" i="6"/>
  <c r="L304" i="6"/>
  <c r="L240" i="6"/>
  <c r="L813" i="6"/>
  <c r="L655" i="6"/>
  <c r="L399" i="6"/>
  <c r="L757" i="6"/>
  <c r="L501" i="6"/>
  <c r="L245" i="6"/>
  <c r="L539" i="6"/>
  <c r="L283" i="6"/>
  <c r="L498" i="6"/>
  <c r="L242" i="6"/>
  <c r="L513" i="6"/>
  <c r="L257" i="6"/>
  <c r="L672" i="6"/>
  <c r="L408" i="6"/>
  <c r="L390" i="6"/>
  <c r="L278" i="6"/>
  <c r="L775" i="6"/>
  <c r="L779" i="6"/>
  <c r="L793" i="6"/>
  <c r="L760" i="6"/>
  <c r="L679" i="6"/>
  <c r="L591" i="6"/>
  <c r="L503" i="6"/>
  <c r="L423" i="6"/>
  <c r="L351" i="6"/>
  <c r="L287" i="6"/>
  <c r="L223" i="6"/>
  <c r="L709" i="6"/>
  <c r="L645" i="6"/>
  <c r="L581" i="6"/>
  <c r="L517" i="6"/>
  <c r="L453" i="6"/>
  <c r="L389" i="6"/>
  <c r="L325" i="6"/>
  <c r="L261" i="6"/>
  <c r="L197" i="6"/>
  <c r="L747" i="6"/>
  <c r="L683" i="6"/>
  <c r="L619" i="6"/>
  <c r="L555" i="6"/>
  <c r="L491" i="6"/>
  <c r="L427" i="6"/>
  <c r="L363" i="6"/>
  <c r="L299" i="6"/>
  <c r="L235" i="6"/>
  <c r="L706" i="6"/>
  <c r="L642" i="6"/>
  <c r="L578" i="6"/>
  <c r="L514" i="6"/>
  <c r="L450" i="6"/>
  <c r="L386" i="6"/>
  <c r="L322" i="6"/>
  <c r="L258" i="6"/>
  <c r="L194" i="6"/>
  <c r="L721" i="6"/>
  <c r="L657" i="6"/>
  <c r="L593" i="6"/>
  <c r="L529" i="6"/>
  <c r="L465" i="6"/>
  <c r="L401" i="6"/>
  <c r="L337" i="6"/>
  <c r="L273" i="6"/>
  <c r="L209" i="6"/>
  <c r="L752" i="6"/>
  <c r="L688" i="6"/>
  <c r="L616" i="6"/>
  <c r="L552" i="6"/>
  <c r="L488" i="6"/>
  <c r="L424" i="6"/>
  <c r="L360" i="6"/>
  <c r="L296" i="6"/>
  <c r="L232" i="6"/>
  <c r="L246" i="6"/>
  <c r="L743" i="6"/>
  <c r="L335" i="6"/>
  <c r="L629" i="6"/>
  <c r="L373" i="6"/>
  <c r="L731" i="6"/>
  <c r="L475" i="6"/>
  <c r="L219" i="6"/>
  <c r="L562" i="6"/>
  <c r="L306" i="6"/>
  <c r="L577" i="6"/>
  <c r="L321" i="6"/>
  <c r="L736" i="6"/>
  <c r="L472" i="6"/>
  <c r="L216" i="6"/>
  <c r="L374" i="6"/>
  <c r="L262" i="6"/>
  <c r="L767" i="6"/>
  <c r="L818" i="6"/>
  <c r="L785" i="6"/>
  <c r="L751" i="6"/>
  <c r="L663" i="6"/>
  <c r="L583" i="6"/>
  <c r="L495" i="6"/>
  <c r="L407" i="6"/>
  <c r="L343" i="6"/>
  <c r="L279" i="6"/>
  <c r="L215" i="6"/>
  <c r="L701" i="6"/>
  <c r="L637" i="6"/>
  <c r="L573" i="6"/>
  <c r="L509" i="6"/>
  <c r="L445" i="6"/>
  <c r="L381" i="6"/>
  <c r="L317" i="6"/>
  <c r="L253" i="6"/>
  <c r="L189" i="6"/>
  <c r="L739" i="6"/>
  <c r="L675" i="6"/>
  <c r="L611" i="6"/>
  <c r="L547" i="6"/>
  <c r="L483" i="6"/>
  <c r="L419" i="6"/>
  <c r="L355" i="6"/>
  <c r="L291" i="6"/>
  <c r="L227" i="6"/>
  <c r="L698" i="6"/>
  <c r="L634" i="6"/>
  <c r="L570" i="6"/>
  <c r="L506" i="6"/>
  <c r="L442" i="6"/>
  <c r="L378" i="6"/>
  <c r="L314" i="6"/>
  <c r="L250" i="6"/>
  <c r="L713" i="6"/>
  <c r="L649" i="6"/>
  <c r="L585" i="6"/>
  <c r="L521" i="6"/>
  <c r="L457" i="6"/>
  <c r="L393" i="6"/>
  <c r="L329" i="6"/>
  <c r="L265" i="6"/>
  <c r="L201" i="6"/>
  <c r="L744" i="6"/>
  <c r="L680" i="6"/>
  <c r="L608" i="6"/>
  <c r="L544" i="6"/>
  <c r="L480" i="6"/>
  <c r="L416" i="6"/>
  <c r="L352" i="6"/>
  <c r="L288" i="6"/>
  <c r="L224" i="6"/>
  <c r="L358" i="6"/>
  <c r="L769" i="6"/>
  <c r="L567" i="6"/>
  <c r="L271" i="6"/>
  <c r="L693" i="6"/>
  <c r="L437" i="6"/>
  <c r="L667" i="6"/>
  <c r="L411" i="6"/>
  <c r="L690" i="6"/>
  <c r="L434" i="6"/>
  <c r="L705" i="6"/>
  <c r="L449" i="6"/>
  <c r="L193" i="6"/>
  <c r="L536" i="6"/>
  <c r="L280" i="6"/>
  <c r="L576" i="6"/>
  <c r="L297" i="6"/>
  <c r="Q232" i="6"/>
  <c r="Q352" i="6"/>
  <c r="Q456" i="6"/>
  <c r="Q576" i="6"/>
  <c r="Q704" i="6"/>
  <c r="Q808" i="6"/>
  <c r="Q289" i="6"/>
  <c r="Q497" i="6"/>
  <c r="Q490" i="6"/>
  <c r="Q248" i="6"/>
  <c r="Q360" i="6"/>
  <c r="Q480" i="6"/>
  <c r="Q584" i="6"/>
  <c r="Q712" i="6"/>
  <c r="Q832" i="6"/>
  <c r="Q305" i="6"/>
  <c r="Q545" i="6"/>
  <c r="Q690" i="6"/>
  <c r="Q264" i="6"/>
  <c r="Q376" i="6"/>
  <c r="Q488" i="6"/>
  <c r="Q608" i="6"/>
  <c r="Q720" i="6"/>
  <c r="Q840" i="6"/>
  <c r="Q329" i="6"/>
  <c r="Q561" i="6"/>
  <c r="Q491" i="6"/>
  <c r="Q192" i="6"/>
  <c r="Q312" i="6"/>
  <c r="Q416" i="6"/>
  <c r="Q536" i="6"/>
  <c r="Q656" i="6"/>
  <c r="Q768" i="6"/>
  <c r="Q209" i="6"/>
  <c r="Q417" i="6"/>
  <c r="Q801" i="6"/>
  <c r="Q320" i="6"/>
  <c r="Q440" i="6"/>
  <c r="Q544" i="6"/>
  <c r="Q672" i="6"/>
  <c r="Q784" i="6"/>
  <c r="Q225" i="6"/>
  <c r="Q457" i="6"/>
  <c r="Q194" i="6"/>
  <c r="L447" i="6"/>
  <c r="L511" i="6"/>
  <c r="L575" i="6"/>
  <c r="L639" i="6"/>
  <c r="L703" i="6"/>
  <c r="L768" i="6"/>
  <c r="L777" i="6"/>
  <c r="L786" i="6"/>
  <c r="L765" i="6"/>
  <c r="L783" i="6"/>
  <c r="L254" i="6"/>
  <c r="L342" i="6"/>
  <c r="L422" i="6"/>
  <c r="Q256" i="6"/>
  <c r="Q344" i="6"/>
  <c r="Q424" i="6"/>
  <c r="Q512" i="6"/>
  <c r="Q600" i="6"/>
  <c r="Q688" i="6"/>
  <c r="Q776" i="6"/>
  <c r="Q193" i="6"/>
  <c r="Q273" i="6"/>
  <c r="Q361" i="6"/>
  <c r="Q449" i="6"/>
  <c r="Q529" i="6"/>
  <c r="Q689" i="6"/>
  <c r="Q282" i="6"/>
  <c r="Q323" i="6"/>
  <c r="Q297" i="6"/>
  <c r="Q385" i="6"/>
  <c r="Q465" i="6"/>
  <c r="Q553" i="6"/>
  <c r="Q753" i="6"/>
  <c r="Q370" i="6"/>
  <c r="Q555" i="6"/>
  <c r="L415" i="6"/>
  <c r="L479" i="6"/>
  <c r="L543" i="6"/>
  <c r="L607" i="6"/>
  <c r="L671" i="6"/>
  <c r="L735" i="6"/>
  <c r="L800" i="6"/>
  <c r="L809" i="6"/>
  <c r="L763" i="6"/>
  <c r="L805" i="6"/>
  <c r="L214" i="6"/>
  <c r="L294" i="6"/>
  <c r="L382" i="6"/>
  <c r="Q216" i="6"/>
  <c r="Q296" i="6"/>
  <c r="Q384" i="6"/>
  <c r="Q472" i="6"/>
  <c r="Q552" i="6"/>
  <c r="Q648" i="6"/>
  <c r="Q736" i="6"/>
  <c r="Q816" i="6"/>
  <c r="Q233" i="6"/>
  <c r="Q321" i="6"/>
  <c r="Q401" i="6"/>
  <c r="Q489" i="6"/>
  <c r="Q593" i="6"/>
  <c r="Q817" i="6"/>
  <c r="Q522" i="6"/>
  <c r="Q756" i="6"/>
  <c r="Q257" i="6"/>
  <c r="Q337" i="6"/>
  <c r="Q425" i="6"/>
  <c r="Q513" i="6"/>
  <c r="Q625" i="6"/>
  <c r="Q210" i="6"/>
  <c r="Q746" i="6"/>
  <c r="Q265" i="6"/>
  <c r="Q353" i="6"/>
  <c r="Q433" i="6"/>
  <c r="Q521" i="6"/>
  <c r="Q673" i="6"/>
  <c r="Q258" i="6"/>
  <c r="Q251" i="6"/>
  <c r="L802" i="6"/>
  <c r="L803" i="6"/>
  <c r="L759" i="6"/>
  <c r="L206" i="6"/>
  <c r="L270" i="6"/>
  <c r="L334" i="6"/>
  <c r="L398" i="6"/>
  <c r="Q208" i="6"/>
  <c r="Q272" i="6"/>
  <c r="Q336" i="6"/>
  <c r="Q400" i="6"/>
  <c r="Q464" i="6"/>
  <c r="Q528" i="6"/>
  <c r="Q592" i="6"/>
  <c r="Q664" i="6"/>
  <c r="Q728" i="6"/>
  <c r="Q792" i="6"/>
  <c r="Q185" i="6"/>
  <c r="Q249" i="6"/>
  <c r="Q313" i="6"/>
  <c r="Q377" i="6"/>
  <c r="Q441" i="6"/>
  <c r="Q505" i="6"/>
  <c r="Q569" i="6"/>
  <c r="Q633" i="6"/>
  <c r="Q697" i="6"/>
  <c r="Q761" i="6"/>
  <c r="Q825" i="6"/>
  <c r="Q218" i="6"/>
  <c r="Q290" i="6"/>
  <c r="Q386" i="6"/>
  <c r="Q562" i="6"/>
  <c r="Q778" i="6"/>
  <c r="Q331" i="6"/>
  <c r="Q619" i="6"/>
  <c r="Q725" i="6"/>
  <c r="L204" i="6"/>
  <c r="Q577" i="6"/>
  <c r="Q641" i="6"/>
  <c r="Q705" i="6"/>
  <c r="Q769" i="6"/>
  <c r="Q833" i="6"/>
  <c r="Q226" i="6"/>
  <c r="Q298" i="6"/>
  <c r="Q394" i="6"/>
  <c r="Q570" i="6"/>
  <c r="Q826" i="6"/>
  <c r="Q363" i="6"/>
  <c r="Q635" i="6"/>
  <c r="Q383" i="6"/>
  <c r="L460" i="6"/>
  <c r="Q585" i="6"/>
  <c r="Q649" i="6"/>
  <c r="Q713" i="6"/>
  <c r="Q777" i="6"/>
  <c r="Q841" i="6"/>
  <c r="Q234" i="6"/>
  <c r="Q306" i="6"/>
  <c r="Q426" i="6"/>
  <c r="Q602" i="6"/>
  <c r="Q834" i="6"/>
  <c r="Q411" i="6"/>
  <c r="Q683" i="6"/>
  <c r="L872" i="6"/>
  <c r="L716" i="6"/>
  <c r="Q657" i="6"/>
  <c r="Q721" i="6"/>
  <c r="Q785" i="6"/>
  <c r="Q849" i="6"/>
  <c r="Q242" i="6"/>
  <c r="Q314" i="6"/>
  <c r="Q434" i="6"/>
  <c r="Q642" i="6"/>
  <c r="Q195" i="6"/>
  <c r="Q419" i="6"/>
  <c r="Q771" i="6"/>
  <c r="L888" i="6"/>
  <c r="L877" i="6"/>
  <c r="L771" i="6"/>
  <c r="L789" i="6"/>
  <c r="L791" i="6"/>
  <c r="L238" i="6"/>
  <c r="L302" i="6"/>
  <c r="L366" i="6"/>
  <c r="L430" i="6"/>
  <c r="Q240" i="6"/>
  <c r="Q304" i="6"/>
  <c r="Q368" i="6"/>
  <c r="Q432" i="6"/>
  <c r="Q496" i="6"/>
  <c r="Q560" i="6"/>
  <c r="Q624" i="6"/>
  <c r="Q696" i="6"/>
  <c r="Q760" i="6"/>
  <c r="Q824" i="6"/>
  <c r="Q217" i="6"/>
  <c r="Q281" i="6"/>
  <c r="Q345" i="6"/>
  <c r="Q409" i="6"/>
  <c r="Q473" i="6"/>
  <c r="Q537" i="6"/>
  <c r="Q601" i="6"/>
  <c r="Q665" i="6"/>
  <c r="Q729" i="6"/>
  <c r="Q793" i="6"/>
  <c r="Q186" i="6"/>
  <c r="Q250" i="6"/>
  <c r="Q322" i="6"/>
  <c r="Q458" i="6"/>
  <c r="Q658" i="6"/>
  <c r="Q235" i="6"/>
  <c r="Q451" i="6"/>
  <c r="Q795" i="6"/>
  <c r="L905" i="6"/>
  <c r="L622" i="6"/>
  <c r="L929" i="6"/>
  <c r="L878" i="6"/>
  <c r="Q617" i="6"/>
  <c r="Q681" i="6"/>
  <c r="Q745" i="6"/>
  <c r="Q809" i="6"/>
  <c r="Q202" i="6"/>
  <c r="Q266" i="6"/>
  <c r="Q362" i="6"/>
  <c r="Q498" i="6"/>
  <c r="Q738" i="6"/>
  <c r="Q283" i="6"/>
  <c r="Q507" i="6"/>
  <c r="Q324" i="6"/>
  <c r="L811" i="6"/>
  <c r="Q378" i="6"/>
  <c r="Q442" i="6"/>
  <c r="Q506" i="6"/>
  <c r="Q578" i="6"/>
  <c r="Q666" i="6"/>
  <c r="Q762" i="6"/>
  <c r="Q842" i="6"/>
  <c r="Q259" i="6"/>
  <c r="Q347" i="6"/>
  <c r="Q427" i="6"/>
  <c r="Q523" i="6"/>
  <c r="Q651" i="6"/>
  <c r="Q811" i="6"/>
  <c r="Q372" i="6"/>
  <c r="Q820" i="6"/>
  <c r="Q829" i="6"/>
  <c r="Q511" i="6"/>
  <c r="L912" i="6"/>
  <c r="Q890" i="6"/>
  <c r="L835" i="6"/>
  <c r="L228" i="6"/>
  <c r="L484" i="6"/>
  <c r="L740" i="6"/>
  <c r="L917" i="6"/>
  <c r="L662" i="6"/>
  <c r="L918" i="6"/>
  <c r="Q450" i="6"/>
  <c r="Q514" i="6"/>
  <c r="Q594" i="6"/>
  <c r="Q674" i="6"/>
  <c r="Q770" i="6"/>
  <c r="Q187" i="6"/>
  <c r="Q267" i="6"/>
  <c r="Q355" i="6"/>
  <c r="Q443" i="6"/>
  <c r="Q539" i="6"/>
  <c r="Q667" i="6"/>
  <c r="Q835" i="6"/>
  <c r="Q412" i="6"/>
  <c r="Q213" i="6"/>
  <c r="Q286" i="6"/>
  <c r="Q639" i="6"/>
  <c r="Q897" i="6"/>
  <c r="L842" i="6"/>
  <c r="L859" i="6"/>
  <c r="L268" i="6"/>
  <c r="L524" i="6"/>
  <c r="L780" i="6"/>
  <c r="Q902" i="6"/>
  <c r="L686" i="6"/>
  <c r="L839" i="6"/>
  <c r="Q452" i="6"/>
  <c r="Q293" i="6"/>
  <c r="Q414" i="6"/>
  <c r="Q767" i="6"/>
  <c r="L817" i="6"/>
  <c r="L866" i="6"/>
  <c r="L875" i="6"/>
  <c r="L292" i="6"/>
  <c r="L548" i="6"/>
  <c r="L804" i="6"/>
  <c r="L470" i="6"/>
  <c r="L726" i="6"/>
  <c r="L863" i="6"/>
  <c r="Q274" i="6"/>
  <c r="Q338" i="6"/>
  <c r="Q402" i="6"/>
  <c r="Q466" i="6"/>
  <c r="Q530" i="6"/>
  <c r="Q610" i="6"/>
  <c r="Q698" i="6"/>
  <c r="Q794" i="6"/>
  <c r="Q203" i="6"/>
  <c r="Q291" i="6"/>
  <c r="Q379" i="6"/>
  <c r="Q459" i="6"/>
  <c r="Q571" i="6"/>
  <c r="Q707" i="6"/>
  <c r="Q196" i="6"/>
  <c r="Q500" i="6"/>
  <c r="Q381" i="6"/>
  <c r="Q542" i="6"/>
  <c r="Q896" i="6"/>
  <c r="L841" i="6"/>
  <c r="L882" i="6"/>
  <c r="L899" i="6"/>
  <c r="L332" i="6"/>
  <c r="L588" i="6"/>
  <c r="L844" i="6"/>
  <c r="L494" i="6"/>
  <c r="L750" i="6"/>
  <c r="L903" i="6"/>
  <c r="Q346" i="6"/>
  <c r="Q410" i="6"/>
  <c r="Q474" i="6"/>
  <c r="Q538" i="6"/>
  <c r="Q626" i="6"/>
  <c r="Q706" i="6"/>
  <c r="Q802" i="6"/>
  <c r="Q219" i="6"/>
  <c r="Q299" i="6"/>
  <c r="Q387" i="6"/>
  <c r="Q475" i="6"/>
  <c r="Q587" i="6"/>
  <c r="Q731" i="6"/>
  <c r="Q220" i="6"/>
  <c r="Q564" i="6"/>
  <c r="Q469" i="6"/>
  <c r="Q670" i="6"/>
  <c r="L824" i="6"/>
  <c r="L865" i="6"/>
  <c r="L906" i="6"/>
  <c r="L923" i="6"/>
  <c r="L356" i="6"/>
  <c r="L612" i="6"/>
  <c r="L868" i="6"/>
  <c r="L534" i="6"/>
  <c r="L790" i="6"/>
  <c r="L927" i="6"/>
  <c r="Q354" i="6"/>
  <c r="Q418" i="6"/>
  <c r="Q482" i="6"/>
  <c r="Q546" i="6"/>
  <c r="Q634" i="6"/>
  <c r="Q730" i="6"/>
  <c r="Q810" i="6"/>
  <c r="Q227" i="6"/>
  <c r="Q315" i="6"/>
  <c r="Q395" i="6"/>
  <c r="Q483" i="6"/>
  <c r="Q603" i="6"/>
  <c r="Q747" i="6"/>
  <c r="Q244" i="6"/>
  <c r="Q628" i="6"/>
  <c r="Q549" i="6"/>
  <c r="Q798" i="6"/>
  <c r="L848" i="6"/>
  <c r="L881" i="6"/>
  <c r="L930" i="6"/>
  <c r="Q916" i="6"/>
  <c r="L396" i="6"/>
  <c r="L652" i="6"/>
  <c r="L908" i="6"/>
  <c r="L558" i="6"/>
  <c r="L814" i="6"/>
  <c r="Q284" i="6"/>
  <c r="Q692" i="6"/>
  <c r="Q637" i="6"/>
  <c r="Q255" i="6"/>
  <c r="Q915" i="6"/>
  <c r="L420" i="6"/>
  <c r="L676" i="6"/>
  <c r="L853" i="6"/>
  <c r="L598" i="6"/>
  <c r="L854" i="6"/>
  <c r="Q515" i="6"/>
  <c r="Q579" i="6"/>
  <c r="Q643" i="6"/>
  <c r="Q715" i="6"/>
  <c r="Q803" i="6"/>
  <c r="Q212" i="6"/>
  <c r="Q292" i="6"/>
  <c r="Q380" i="6"/>
  <c r="Q468" i="6"/>
  <c r="Q580" i="6"/>
  <c r="Q708" i="6"/>
  <c r="Q836" i="6"/>
  <c r="Q317" i="6"/>
  <c r="Q485" i="6"/>
  <c r="Q661" i="6"/>
  <c r="Q853" i="6"/>
  <c r="Q438" i="6"/>
  <c r="Q694" i="6"/>
  <c r="Q279" i="6"/>
  <c r="Q535" i="6"/>
  <c r="Q791" i="6"/>
  <c r="Q308" i="6"/>
  <c r="Q388" i="6"/>
  <c r="Q476" i="6"/>
  <c r="Q604" i="6"/>
  <c r="Q732" i="6"/>
  <c r="Q189" i="6"/>
  <c r="Q341" i="6"/>
  <c r="Q509" i="6"/>
  <c r="Q677" i="6"/>
  <c r="Q222" i="6"/>
  <c r="Q478" i="6"/>
  <c r="Q734" i="6"/>
  <c r="Q319" i="6"/>
  <c r="Q575" i="6"/>
  <c r="Q831" i="6"/>
  <c r="Q554" i="6"/>
  <c r="Q618" i="6"/>
  <c r="Q682" i="6"/>
  <c r="Q754" i="6"/>
  <c r="Q818" i="6"/>
  <c r="Q211" i="6"/>
  <c r="Q275" i="6"/>
  <c r="Q339" i="6"/>
  <c r="Q403" i="6"/>
  <c r="Q467" i="6"/>
  <c r="Q531" i="6"/>
  <c r="Q595" i="6"/>
  <c r="Q659" i="6"/>
  <c r="Q739" i="6"/>
  <c r="Q827" i="6"/>
  <c r="Q228" i="6"/>
  <c r="Q316" i="6"/>
  <c r="Q404" i="6"/>
  <c r="Q484" i="6"/>
  <c r="Q612" i="6"/>
  <c r="Q740" i="6"/>
  <c r="Q197" i="6"/>
  <c r="Q357" i="6"/>
  <c r="Q533" i="6"/>
  <c r="Q701" i="6"/>
  <c r="Q246" i="6"/>
  <c r="Q502" i="6"/>
  <c r="Q758" i="6"/>
  <c r="Q343" i="6"/>
  <c r="Q599" i="6"/>
  <c r="Q856" i="6"/>
  <c r="Q857" i="6"/>
  <c r="Q891" i="6"/>
  <c r="Q892" i="6"/>
  <c r="Q862" i="6"/>
  <c r="Q547" i="6"/>
  <c r="Q611" i="6"/>
  <c r="Q675" i="6"/>
  <c r="Q763" i="6"/>
  <c r="Q843" i="6"/>
  <c r="Q252" i="6"/>
  <c r="Q340" i="6"/>
  <c r="Q420" i="6"/>
  <c r="Q516" i="6"/>
  <c r="Q644" i="6"/>
  <c r="Q772" i="6"/>
  <c r="Q229" i="6"/>
  <c r="Q405" i="6"/>
  <c r="Q573" i="6"/>
  <c r="Q741" i="6"/>
  <c r="Q310" i="6"/>
  <c r="Q566" i="6"/>
  <c r="Q822" i="6"/>
  <c r="Q407" i="6"/>
  <c r="Q663" i="6"/>
  <c r="Q920" i="6"/>
  <c r="Q921" i="6"/>
  <c r="Q914" i="6"/>
  <c r="Q861" i="6"/>
  <c r="Q927" i="6"/>
  <c r="Q863" i="6"/>
  <c r="Q919" i="6"/>
  <c r="Q855" i="6"/>
  <c r="Q918" i="6"/>
  <c r="Q854" i="6"/>
  <c r="Q917" i="6"/>
  <c r="Q908" i="6"/>
  <c r="Q907" i="6"/>
  <c r="Q906" i="6"/>
  <c r="Q913" i="6"/>
  <c r="Q912" i="6"/>
  <c r="Q847" i="6"/>
  <c r="Q783" i="6"/>
  <c r="Q719" i="6"/>
  <c r="Q655" i="6"/>
  <c r="Q591" i="6"/>
  <c r="Q527" i="6"/>
  <c r="Q463" i="6"/>
  <c r="Q399" i="6"/>
  <c r="Q335" i="6"/>
  <c r="Q271" i="6"/>
  <c r="Q207" i="6"/>
  <c r="Q814" i="6"/>
  <c r="Q750" i="6"/>
  <c r="Q686" i="6"/>
  <c r="Q622" i="6"/>
  <c r="Q558" i="6"/>
  <c r="Q494" i="6"/>
  <c r="Q430" i="6"/>
  <c r="Q366" i="6"/>
  <c r="Q302" i="6"/>
  <c r="Q238" i="6"/>
  <c r="Q845" i="6"/>
  <c r="Q781" i="6"/>
  <c r="Q717" i="6"/>
  <c r="Q653" i="6"/>
  <c r="Q589" i="6"/>
  <c r="Q525" i="6"/>
  <c r="Q461" i="6"/>
  <c r="Q397" i="6"/>
  <c r="Q333" i="6"/>
  <c r="Q269" i="6"/>
  <c r="Q205" i="6"/>
  <c r="Q812" i="6"/>
  <c r="Q748" i="6"/>
  <c r="Q684" i="6"/>
  <c r="Q620" i="6"/>
  <c r="Q556" i="6"/>
  <c r="Q492" i="6"/>
  <c r="Q428" i="6"/>
  <c r="Q364" i="6"/>
  <c r="Q300" i="6"/>
  <c r="Q236" i="6"/>
  <c r="Q851" i="6"/>
  <c r="Q787" i="6"/>
  <c r="Q723" i="6"/>
  <c r="Q911" i="6"/>
  <c r="Q910" i="6"/>
  <c r="Q909" i="6"/>
  <c r="Q900" i="6"/>
  <c r="Q899" i="6"/>
  <c r="Q898" i="6"/>
  <c r="Q905" i="6"/>
  <c r="Q904" i="6"/>
  <c r="Q839" i="6"/>
  <c r="Q775" i="6"/>
  <c r="Q711" i="6"/>
  <c r="Q647" i="6"/>
  <c r="Q583" i="6"/>
  <c r="Q519" i="6"/>
  <c r="Q455" i="6"/>
  <c r="Q391" i="6"/>
  <c r="Q327" i="6"/>
  <c r="Q263" i="6"/>
  <c r="Q199" i="6"/>
  <c r="Q806" i="6"/>
  <c r="Q742" i="6"/>
  <c r="Q678" i="6"/>
  <c r="Q614" i="6"/>
  <c r="Q550" i="6"/>
  <c r="Q486" i="6"/>
  <c r="Q422" i="6"/>
  <c r="Q358" i="6"/>
  <c r="Q294" i="6"/>
  <c r="Q230" i="6"/>
  <c r="Q837" i="6"/>
  <c r="Q773" i="6"/>
  <c r="Q709" i="6"/>
  <c r="Q645" i="6"/>
  <c r="Q581" i="6"/>
  <c r="Q517" i="6"/>
  <c r="Q453" i="6"/>
  <c r="Q389" i="6"/>
  <c r="Q325" i="6"/>
  <c r="Q261" i="6"/>
  <c r="Q903" i="6"/>
  <c r="Q895" i="6"/>
  <c r="Q894" i="6"/>
  <c r="Q893" i="6"/>
  <c r="Q884" i="6"/>
  <c r="Q883" i="6"/>
  <c r="Q882" i="6"/>
  <c r="Q889" i="6"/>
  <c r="Q888" i="6"/>
  <c r="Q823" i="6"/>
  <c r="Q759" i="6"/>
  <c r="Q695" i="6"/>
  <c r="Q631" i="6"/>
  <c r="Q567" i="6"/>
  <c r="Q503" i="6"/>
  <c r="Q439" i="6"/>
  <c r="Q375" i="6"/>
  <c r="Q311" i="6"/>
  <c r="Q247" i="6"/>
  <c r="Q183" i="6"/>
  <c r="Q790" i="6"/>
  <c r="Q726" i="6"/>
  <c r="Q662" i="6"/>
  <c r="Q598" i="6"/>
  <c r="Q534" i="6"/>
  <c r="Q470" i="6"/>
  <c r="Q406" i="6"/>
  <c r="Q342" i="6"/>
  <c r="Q278" i="6"/>
  <c r="Q214" i="6"/>
  <c r="Q821" i="6"/>
  <c r="Q757" i="6"/>
  <c r="Q693" i="6"/>
  <c r="Q629" i="6"/>
  <c r="Q565" i="6"/>
  <c r="Q501" i="6"/>
  <c r="Q437" i="6"/>
  <c r="Q373" i="6"/>
  <c r="Q309" i="6"/>
  <c r="Q245" i="6"/>
  <c r="Q852" i="6"/>
  <c r="Q788" i="6"/>
  <c r="Q724" i="6"/>
  <c r="Q660" i="6"/>
  <c r="Q596" i="6"/>
  <c r="Q532" i="6"/>
  <c r="Q887" i="6"/>
  <c r="Q886" i="6"/>
  <c r="Q885" i="6"/>
  <c r="Q876" i="6"/>
  <c r="Q875" i="6"/>
  <c r="Q874" i="6"/>
  <c r="Q881" i="6"/>
  <c r="Q880" i="6"/>
  <c r="Q815" i="6"/>
  <c r="Q751" i="6"/>
  <c r="Q687" i="6"/>
  <c r="Q623" i="6"/>
  <c r="Q559" i="6"/>
  <c r="Q495" i="6"/>
  <c r="Q431" i="6"/>
  <c r="Q367" i="6"/>
  <c r="Q303" i="6"/>
  <c r="Q239" i="6"/>
  <c r="Q846" i="6"/>
  <c r="Q782" i="6"/>
  <c r="Q718" i="6"/>
  <c r="Q654" i="6"/>
  <c r="Q590" i="6"/>
  <c r="Q526" i="6"/>
  <c r="Q462" i="6"/>
  <c r="Q398" i="6"/>
  <c r="Q334" i="6"/>
  <c r="Q270" i="6"/>
  <c r="Q206" i="6"/>
  <c r="Q813" i="6"/>
  <c r="Q749" i="6"/>
  <c r="Q685" i="6"/>
  <c r="Q621" i="6"/>
  <c r="Q557" i="6"/>
  <c r="Q493" i="6"/>
  <c r="Q429" i="6"/>
  <c r="Q365" i="6"/>
  <c r="Q301" i="6"/>
  <c r="Q237" i="6"/>
  <c r="Q844" i="6"/>
  <c r="Q780" i="6"/>
  <c r="Q716" i="6"/>
  <c r="Q652" i="6"/>
  <c r="Q588" i="6"/>
  <c r="Q524" i="6"/>
  <c r="Q460" i="6"/>
  <c r="Q396" i="6"/>
  <c r="Q332" i="6"/>
  <c r="Q268" i="6"/>
  <c r="Q204" i="6"/>
  <c r="Q819" i="6"/>
  <c r="Q755" i="6"/>
  <c r="Q691" i="6"/>
  <c r="Q879" i="6"/>
  <c r="Q878" i="6"/>
  <c r="Q877" i="6"/>
  <c r="Q868" i="6"/>
  <c r="Q867" i="6"/>
  <c r="Q930" i="6"/>
  <c r="Q866" i="6"/>
  <c r="Q873" i="6"/>
  <c r="Q872" i="6"/>
  <c r="Q807" i="6"/>
  <c r="Q743" i="6"/>
  <c r="Q679" i="6"/>
  <c r="Q615" i="6"/>
  <c r="Q551" i="6"/>
  <c r="Q487" i="6"/>
  <c r="Q423" i="6"/>
  <c r="Q359" i="6"/>
  <c r="Q295" i="6"/>
  <c r="Q231" i="6"/>
  <c r="Q838" i="6"/>
  <c r="Q774" i="6"/>
  <c r="Q710" i="6"/>
  <c r="Q646" i="6"/>
  <c r="Q582" i="6"/>
  <c r="Q518" i="6"/>
  <c r="Q454" i="6"/>
  <c r="Q390" i="6"/>
  <c r="Q326" i="6"/>
  <c r="Q262" i="6"/>
  <c r="Q198" i="6"/>
  <c r="Q805" i="6"/>
  <c r="Q871" i="6"/>
  <c r="Q870" i="6"/>
  <c r="Q869" i="6"/>
  <c r="Q924" i="6"/>
  <c r="Q860" i="6"/>
  <c r="Q923" i="6"/>
  <c r="Q859" i="6"/>
  <c r="Q922" i="6"/>
  <c r="Q858" i="6"/>
  <c r="Q929" i="6"/>
  <c r="Q865" i="6"/>
  <c r="Q928" i="6"/>
  <c r="Q864" i="6"/>
  <c r="Q799" i="6"/>
  <c r="Q735" i="6"/>
  <c r="Q671" i="6"/>
  <c r="Q607" i="6"/>
  <c r="Q543" i="6"/>
  <c r="Q479" i="6"/>
  <c r="Q415" i="6"/>
  <c r="Q351" i="6"/>
  <c r="Q287" i="6"/>
  <c r="Q223" i="6"/>
  <c r="Q830" i="6"/>
  <c r="Q766" i="6"/>
  <c r="Q702" i="6"/>
  <c r="Q638" i="6"/>
  <c r="Q574" i="6"/>
  <c r="Q510" i="6"/>
  <c r="Q446" i="6"/>
  <c r="Q382" i="6"/>
  <c r="Q318" i="6"/>
  <c r="Q254" i="6"/>
  <c r="Q190" i="6"/>
  <c r="Q797" i="6"/>
  <c r="Q733" i="6"/>
  <c r="Q669" i="6"/>
  <c r="Q605" i="6"/>
  <c r="Q541" i="6"/>
  <c r="Q477" i="6"/>
  <c r="Q413" i="6"/>
  <c r="Q349" i="6"/>
  <c r="Q285" i="6"/>
  <c r="Q221" i="6"/>
  <c r="Q828" i="6"/>
  <c r="Q764" i="6"/>
  <c r="Q700" i="6"/>
  <c r="Q636" i="6"/>
  <c r="Q572" i="6"/>
  <c r="Q508" i="6"/>
  <c r="Q260" i="6"/>
  <c r="Q348" i="6"/>
  <c r="Q436" i="6"/>
  <c r="Q540" i="6"/>
  <c r="Q668" i="6"/>
  <c r="Q796" i="6"/>
  <c r="Q253" i="6"/>
  <c r="Q421" i="6"/>
  <c r="Q597" i="6"/>
  <c r="Q765" i="6"/>
  <c r="Q350" i="6"/>
  <c r="Q606" i="6"/>
  <c r="Q191" i="6"/>
  <c r="Q447" i="6"/>
  <c r="Q703" i="6"/>
  <c r="Q901" i="6"/>
  <c r="Q586" i="6"/>
  <c r="Q650" i="6"/>
  <c r="Q714" i="6"/>
  <c r="Q786" i="6"/>
  <c r="Q850" i="6"/>
  <c r="Q243" i="6"/>
  <c r="Q307" i="6"/>
  <c r="Q371" i="6"/>
  <c r="Q435" i="6"/>
  <c r="Q499" i="6"/>
  <c r="Q563" i="6"/>
  <c r="Q627" i="6"/>
  <c r="Q699" i="6"/>
  <c r="Q779" i="6"/>
  <c r="Q188" i="6"/>
  <c r="Q276" i="6"/>
  <c r="Q356" i="6"/>
  <c r="Q444" i="6"/>
  <c r="Q548" i="6"/>
  <c r="Q676" i="6"/>
  <c r="Q804" i="6"/>
  <c r="Q277" i="6"/>
  <c r="Q445" i="6"/>
  <c r="Q613" i="6"/>
  <c r="Q789" i="6"/>
  <c r="Q374" i="6"/>
  <c r="Q630" i="6"/>
  <c r="Q215" i="6"/>
  <c r="Q471" i="6"/>
  <c r="Q727" i="6"/>
  <c r="Q925" i="6"/>
  <c r="L880" i="6"/>
  <c r="L873" i="6"/>
  <c r="L874" i="6"/>
  <c r="L867" i="6"/>
  <c r="L236" i="6"/>
  <c r="L300" i="6"/>
  <c r="L364" i="6"/>
  <c r="L428" i="6"/>
  <c r="L492" i="6"/>
  <c r="L556" i="6"/>
  <c r="L620" i="6"/>
  <c r="L684" i="6"/>
  <c r="L748" i="6"/>
  <c r="L812" i="6"/>
  <c r="L876" i="6"/>
  <c r="L821" i="6"/>
  <c r="L885" i="6"/>
  <c r="L438" i="6"/>
  <c r="L502" i="6"/>
  <c r="L566" i="6"/>
  <c r="L630" i="6"/>
  <c r="L694" i="6"/>
  <c r="L758" i="6"/>
  <c r="L822" i="6"/>
  <c r="L886" i="6"/>
  <c r="L807" i="6"/>
  <c r="L871" i="6"/>
  <c r="L244" i="6"/>
  <c r="L308" i="6"/>
  <c r="L372" i="6"/>
  <c r="L436" i="6"/>
  <c r="L500" i="6"/>
  <c r="L564" i="6"/>
  <c r="L628" i="6"/>
  <c r="L692" i="6"/>
  <c r="L756" i="6"/>
  <c r="L820" i="6"/>
  <c r="L884" i="6"/>
  <c r="L829" i="6"/>
  <c r="L893" i="6"/>
  <c r="L446" i="6"/>
  <c r="L510" i="6"/>
  <c r="L574" i="6"/>
  <c r="L638" i="6"/>
  <c r="L702" i="6"/>
  <c r="L766" i="6"/>
  <c r="L830" i="6"/>
  <c r="L894" i="6"/>
  <c r="L815" i="6"/>
  <c r="L879" i="6"/>
  <c r="L832" i="6"/>
  <c r="L896" i="6"/>
  <c r="L825" i="6"/>
  <c r="L889" i="6"/>
  <c r="L826" i="6"/>
  <c r="L890" i="6"/>
  <c r="L819" i="6"/>
  <c r="L883" i="6"/>
  <c r="L188" i="6"/>
  <c r="L252" i="6"/>
  <c r="L316" i="6"/>
  <c r="L380" i="6"/>
  <c r="L444" i="6"/>
  <c r="L508" i="6"/>
  <c r="L572" i="6"/>
  <c r="L636" i="6"/>
  <c r="L700" i="6"/>
  <c r="L764" i="6"/>
  <c r="L828" i="6"/>
  <c r="L892" i="6"/>
  <c r="L837" i="6"/>
  <c r="L901" i="6"/>
  <c r="L454" i="6"/>
  <c r="L518" i="6"/>
  <c r="L582" i="6"/>
  <c r="L646" i="6"/>
  <c r="L710" i="6"/>
  <c r="L774" i="6"/>
  <c r="L838" i="6"/>
  <c r="L902" i="6"/>
  <c r="L823" i="6"/>
  <c r="L887" i="6"/>
  <c r="L840" i="6"/>
  <c r="L904" i="6"/>
  <c r="L833" i="6"/>
  <c r="L897" i="6"/>
  <c r="L834" i="6"/>
  <c r="L898" i="6"/>
  <c r="L827" i="6"/>
  <c r="L891" i="6"/>
  <c r="L196" i="6"/>
  <c r="L260" i="6"/>
  <c r="L324" i="6"/>
  <c r="L388" i="6"/>
  <c r="L452" i="6"/>
  <c r="L516" i="6"/>
  <c r="L580" i="6"/>
  <c r="L644" i="6"/>
  <c r="L708" i="6"/>
  <c r="L772" i="6"/>
  <c r="L836" i="6"/>
  <c r="L900" i="6"/>
  <c r="L845" i="6"/>
  <c r="L909" i="6"/>
  <c r="L462" i="6"/>
  <c r="L526" i="6"/>
  <c r="L590" i="6"/>
  <c r="L654" i="6"/>
  <c r="L718" i="6"/>
  <c r="L782" i="6"/>
  <c r="L846" i="6"/>
  <c r="L910" i="6"/>
  <c r="L831" i="6"/>
  <c r="L895" i="6"/>
  <c r="L856" i="6"/>
  <c r="L920" i="6"/>
  <c r="L849" i="6"/>
  <c r="L913" i="6"/>
  <c r="L850" i="6"/>
  <c r="L914" i="6"/>
  <c r="L843" i="6"/>
  <c r="L907" i="6"/>
  <c r="L212" i="6"/>
  <c r="L276" i="6"/>
  <c r="L340" i="6"/>
  <c r="L404" i="6"/>
  <c r="L468" i="6"/>
  <c r="L532" i="6"/>
  <c r="L596" i="6"/>
  <c r="L660" i="6"/>
  <c r="L724" i="6"/>
  <c r="L788" i="6"/>
  <c r="L852" i="6"/>
  <c r="L916" i="6"/>
  <c r="L861" i="6"/>
  <c r="L925" i="6"/>
  <c r="L478" i="6"/>
  <c r="L542" i="6"/>
  <c r="L606" i="6"/>
  <c r="L670" i="6"/>
  <c r="L734" i="6"/>
  <c r="L798" i="6"/>
  <c r="L862" i="6"/>
  <c r="L926" i="6"/>
  <c r="L847" i="6"/>
  <c r="L911" i="6"/>
  <c r="L864" i="6"/>
  <c r="L928" i="6"/>
  <c r="L857" i="6"/>
  <c r="L921" i="6"/>
  <c r="L858" i="6"/>
  <c r="L922" i="6"/>
  <c r="L851" i="6"/>
  <c r="L915" i="6"/>
  <c r="L220" i="6"/>
  <c r="L284" i="6"/>
  <c r="L348" i="6"/>
  <c r="L412" i="6"/>
  <c r="L476" i="6"/>
  <c r="L540" i="6"/>
  <c r="L604" i="6"/>
  <c r="L668" i="6"/>
  <c r="L732" i="6"/>
  <c r="L796" i="6"/>
  <c r="L860" i="6"/>
  <c r="L924" i="6"/>
  <c r="L869" i="6"/>
  <c r="L486" i="6"/>
  <c r="L550" i="6"/>
  <c r="L614" i="6"/>
  <c r="L678" i="6"/>
  <c r="L742" i="6"/>
  <c r="L806" i="6"/>
  <c r="L870" i="6"/>
  <c r="L855" i="6"/>
  <c r="AB10" i="6"/>
  <c r="AB11" i="6"/>
  <c r="Z11" i="6"/>
  <c r="X10" i="3"/>
  <c r="AB12" i="6" l="1"/>
  <c r="Z12" i="6"/>
  <c r="X11" i="3"/>
  <c r="X12" i="3" s="1"/>
</calcChain>
</file>

<file path=xl/sharedStrings.xml><?xml version="1.0" encoding="utf-8"?>
<sst xmlns="http://schemas.openxmlformats.org/spreadsheetml/2006/main" count="190" uniqueCount="54">
  <si>
    <t>Maturity Date</t>
  </si>
  <si>
    <t>Market Rate</t>
  </si>
  <si>
    <t>Discount</t>
  </si>
  <si>
    <t>Source</t>
  </si>
  <si>
    <t>CLFCLP</t>
  </si>
  <si>
    <t>CPI</t>
  </si>
  <si>
    <t>INFLATION_EXCHANGE_RATE</t>
  </si>
  <si>
    <t>SWAP</t>
  </si>
  <si>
    <t>int</t>
  </si>
  <si>
    <t>Int</t>
  </si>
  <si>
    <t>Int_id</t>
  </si>
  <si>
    <t>ID</t>
  </si>
  <si>
    <t>Fecha</t>
  </si>
  <si>
    <t>Tasa</t>
  </si>
  <si>
    <t>HP</t>
  </si>
  <si>
    <t>Tenor [dias]</t>
  </si>
  <si>
    <t>Tenor_fwd</t>
  </si>
  <si>
    <t>SPOT</t>
  </si>
  <si>
    <t>Roll</t>
  </si>
  <si>
    <t>FWD</t>
  </si>
  <si>
    <t>Carry</t>
  </si>
  <si>
    <t>Total</t>
  </si>
  <si>
    <t>Tenor</t>
  </si>
  <si>
    <t>Fwd_instantanea</t>
  </si>
  <si>
    <t>Spot</t>
  </si>
  <si>
    <t>Shift_1</t>
  </si>
  <si>
    <t>Shift_2</t>
  </si>
  <si>
    <t>Date</t>
  </si>
  <si>
    <t>days_shifted</t>
  </si>
  <si>
    <t>rate_date</t>
  </si>
  <si>
    <t>rate_HP_date</t>
  </si>
  <si>
    <t>Fwd_HP_spot</t>
  </si>
  <si>
    <t>Fwd_HP_shift_1</t>
  </si>
  <si>
    <t>Fwd_HP_shift_2</t>
  </si>
  <si>
    <t>CASH</t>
  </si>
  <si>
    <t>CHOVCHOV Index</t>
  </si>
  <si>
    <t>CHSWPC Curncy</t>
  </si>
  <si>
    <t>CHSWPF Curncy</t>
  </si>
  <si>
    <t>CHSWPI Curncy</t>
  </si>
  <si>
    <t>CHSWP1 Curncy</t>
  </si>
  <si>
    <t>CHSWP1F Curncy</t>
  </si>
  <si>
    <t>CHSWP2 Curncy</t>
  </si>
  <si>
    <t>CHSWP3 Curncy</t>
  </si>
  <si>
    <t>CHSWP4 Curncy</t>
  </si>
  <si>
    <t>CHSWP5 Curncy</t>
  </si>
  <si>
    <t>CHSWP6 Curncy</t>
  </si>
  <si>
    <t>CHSWP7 Curncy</t>
  </si>
  <si>
    <t>CHSWP8 Curncy</t>
  </si>
  <si>
    <t>CHSWP9 Curncy</t>
  </si>
  <si>
    <t>CHSWP10 Curncy</t>
  </si>
  <si>
    <t>CHSWP15 Curncy</t>
  </si>
  <si>
    <t>CHSWP20 Curncy</t>
  </si>
  <si>
    <t>PX_LAST</t>
  </si>
  <si>
    <t>MATURITY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</si>
</sst>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 * #,##0_ ;_ * \-#,##0_ ;_ * &quot;-&quot;_ ;_ @_ "/>
    <numFmt numFmtId="165" formatCode="_ * #,##0.00_ ;_ * \-#,##0.00_ ;_ * &quot;-&quot;_ ;_ @_ "/>
    <numFmt numFmtId="166" formatCode="_ * #,##0.000_ ;_ * \-#,##0.000_ ;_ * &quot;-&quot;_ ;_ @_ "/>
    <numFmt numFmtId="167" formatCode="_ * #,##0.0000_ ;_ * \-#,##0.0000_ ;_ * &quot;-&quot;??_ ;_ @_ "/>
    <numFmt numFmtId="168" formatCode="_ * #,##0.0000_ ;_ * \-#,##0.0000_ ;_ * &quot;-&quot;_ ;_ @_ "/>
    <numFmt numFmtId="169" formatCode="_ * #,##0.00000_ ;_ * \-#,##0.00000_ ;_ * &quot;-&quot;_ ;_ @_ "/>
    <numFmt numFmtId="170" formatCode="_ * #,##0.000000_ ;_ * \-#,##0.000000_ ;_ * &quot;-&quot;_ ;_ @_ "/>
    <numFmt numFmtId="171" formatCode="0.000"/>
    <numFmt numFmtId="172" formatCode="0.0"/>
    <numFmt numFmtId="173" formatCode="_ * #,##0.0000000_ ;_ * \-#,##0.0000000_ ;_ * &quot;-&quot;_ ;_ @_ "/>
    <numFmt numFmtId="174" formatCode="0.000000000"/>
  </numFmts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164" fontId="2" fillId="0" borderId="0" applyFont="0" applyFill="0" applyBorder="0" applyAlignment="0" applyProtection="0"/>
  </cellStyleXfs>
  <cellXfs count="51">
    <xf numFmtId="0" fontId="0" fillId="0" borderId="0" xfId="0"/>
    <xf numFmtId="14" fontId="0" fillId="0" borderId="0" xfId="0" applyNumberFormat="1"/>
    <xf numFmtId="165" fontId="0" fillId="0" borderId="0" xfId="43" applyNumberFormat="1" applyFont="1"/>
    <xf numFmtId="14" fontId="1" fillId="33" borderId="0" xfId="43" applyNumberFormat="1" applyFont="1" applyFill="1" applyBorder="1" applyAlignment="1" applyProtection="1">
      <alignment horizontal="center"/>
    </xf>
    <xf numFmtId="164" fontId="1" fillId="33" borderId="0" xfId="43" applyFont="1" applyFill="1" applyBorder="1" applyAlignment="1" applyProtection="1">
      <alignment horizontal="center"/>
    </xf>
    <xf numFmtId="166" fontId="1" fillId="33" borderId="0" xfId="43" applyNumberFormat="1" applyFont="1" applyFill="1" applyBorder="1" applyAlignment="1" applyProtection="1">
      <alignment horizontal="center"/>
    </xf>
    <xf numFmtId="14" fontId="0" fillId="0" borderId="0" xfId="43" applyNumberFormat="1" applyFont="1" applyAlignment="1">
      <alignment horizontal="center"/>
    </xf>
    <xf numFmtId="164" fontId="0" fillId="0" borderId="0" xfId="43" applyFont="1" applyAlignment="1">
      <alignment horizontal="center"/>
    </xf>
    <xf numFmtId="166" fontId="0" fillId="0" borderId="0" xfId="43" applyNumberFormat="1" applyFont="1" applyAlignment="1">
      <alignment horizontal="center"/>
    </xf>
    <xf numFmtId="164" fontId="2" fillId="0" borderId="0" xfId="43" applyAlignment="1">
      <alignment horizontal="center"/>
    </xf>
    <xf numFmtId="165" fontId="1" fillId="33" borderId="0" xfId="43" applyNumberFormat="1" applyFont="1" applyFill="1" applyBorder="1" applyAlignment="1" applyProtection="1">
      <alignment horizontal="center"/>
    </xf>
    <xf numFmtId="165" fontId="0" fillId="0" borderId="0" xfId="43" applyNumberFormat="1" applyFont="1" applyAlignment="1">
      <alignment horizontal="center"/>
    </xf>
    <xf numFmtId="167" fontId="0" fillId="0" borderId="0" xfId="0" applyNumberFormat="1"/>
    <xf numFmtId="168" fontId="0" fillId="0" borderId="0" xfId="43" applyNumberFormat="1" applyFont="1" applyAlignment="1">
      <alignment horizontal="center"/>
    </xf>
    <xf numFmtId="169" fontId="0" fillId="0" borderId="0" xfId="43" applyNumberFormat="1" applyFont="1" applyAlignment="1">
      <alignment horizontal="center"/>
    </xf>
    <xf numFmtId="170" fontId="0" fillId="0" borderId="0" xfId="43" applyNumberFormat="1" applyFont="1" applyAlignment="1">
      <alignment horizontal="center"/>
    </xf>
    <xf numFmtId="168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71" fontId="0" fillId="0" borderId="0" xfId="0" applyNumberFormat="1"/>
    <xf numFmtId="172" fontId="0" fillId="0" borderId="0" xfId="0" applyNumberFormat="1" applyAlignment="1">
      <alignment horizontal="center"/>
    </xf>
    <xf numFmtId="166" fontId="0" fillId="0" borderId="10" xfId="43" applyNumberFormat="1" applyFont="1" applyBorder="1" applyAlignment="1">
      <alignment horizontal="center"/>
    </xf>
    <xf numFmtId="172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172" fontId="0" fillId="0" borderId="0" xfId="0" applyNumberFormat="1" applyBorder="1" applyAlignment="1">
      <alignment horizontal="center"/>
    </xf>
    <xf numFmtId="0" fontId="0" fillId="0" borderId="11" xfId="0" applyBorder="1"/>
    <xf numFmtId="0" fontId="0" fillId="0" borderId="0" xfId="0" applyBorder="1"/>
    <xf numFmtId="14" fontId="0" fillId="0" borderId="11" xfId="0" applyNumberFormat="1" applyBorder="1"/>
    <xf numFmtId="14" fontId="0" fillId="0" borderId="0" xfId="0" applyNumberFormat="1" applyBorder="1"/>
    <xf numFmtId="0" fontId="0" fillId="0" borderId="0" xfId="0" applyNumberFormat="1" applyBorder="1"/>
    <xf numFmtId="0" fontId="0" fillId="0" borderId="0" xfId="0" applyFill="1" applyBorder="1" applyAlignment="1">
      <alignment horizontal="center"/>
    </xf>
    <xf numFmtId="0" fontId="0" fillId="0" borderId="0" xfId="0" applyNumberFormat="1"/>
    <xf numFmtId="0" fontId="0" fillId="0" borderId="12" xfId="0" applyFill="1" applyBorder="1" applyAlignment="1">
      <alignment horizontal="center"/>
    </xf>
    <xf numFmtId="165" fontId="0" fillId="0" borderId="12" xfId="43" applyNumberFormat="1" applyFont="1" applyBorder="1"/>
    <xf numFmtId="0" fontId="0" fillId="0" borderId="12" xfId="0" applyBorder="1"/>
    <xf numFmtId="14" fontId="1" fillId="33" borderId="0" xfId="43" applyNumberFormat="1" applyFont="1" applyFill="1" applyBorder="1" applyAlignment="1" applyProtection="1"/>
    <xf numFmtId="164" fontId="0" fillId="0" borderId="0" xfId="43" applyFont="1" applyAlignment="1"/>
    <xf numFmtId="165" fontId="0" fillId="0" borderId="0" xfId="0" applyNumberFormat="1" applyAlignment="1">
      <alignment horizontal="center"/>
    </xf>
    <xf numFmtId="169" fontId="1" fillId="33" borderId="0" xfId="43" applyNumberFormat="1" applyFont="1" applyFill="1" applyBorder="1" applyAlignment="1" applyProtection="1"/>
    <xf numFmtId="164" fontId="1" fillId="33" borderId="0" xfId="43" applyFont="1" applyFill="1" applyBorder="1" applyAlignment="1" applyProtection="1"/>
    <xf numFmtId="169" fontId="0" fillId="0" borderId="0" xfId="43" applyNumberFormat="1" applyFont="1" applyAlignment="1"/>
    <xf numFmtId="173" fontId="1" fillId="33" borderId="0" xfId="43" applyNumberFormat="1" applyFont="1" applyFill="1" applyBorder="1" applyAlignment="1" applyProtection="1"/>
    <xf numFmtId="173" fontId="0" fillId="0" borderId="0" xfId="43" applyNumberFormat="1" applyFont="1" applyAlignment="1"/>
    <xf numFmtId="174" fontId="0" fillId="0" borderId="0" xfId="0" applyNumberFormat="1"/>
    <xf numFmtId="14" fontId="0" fillId="0" borderId="0" xfId="43" applyNumberFormat="1" applyFont="1" applyAlignment="1"/>
    <xf numFmtId="0" fontId="0" fillId="0" borderId="0" xfId="0"/>
    <xf numFmtId="0" fontId="2" fillId="0" borderId="0" xfId="0" applyFont="1"/>
    <xf numFmtId="166" fontId="0" fillId="0" borderId="0" xfId="43" applyNumberFormat="1" applyFont="1" applyAlignment="1"/>
    <xf numFmtId="165" fontId="0" fillId="0" borderId="0" xfId="43" applyNumberFormat="1" applyFont="1" applyAlignment="1"/>
    <xf numFmtId="165" fontId="2" fillId="0" borderId="0" xfId="43" applyNumberFormat="1" applyAlignment="1">
      <alignment horizontal="center"/>
    </xf>
  </cellXfs>
  <cellStyles count="44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lp_column_header" xfId="26" xr:uid="{00000000-0005-0000-0000-000019000000}"/>
    <cellStyle name="Bueno" xfId="30" builtinId="26" customBuiltin="1"/>
    <cellStyle name="Cálculo" xfId="27" builtinId="22" customBuiltin="1"/>
    <cellStyle name="Celda de comprobación" xfId="28" builtinId="23" customBuiltin="1"/>
    <cellStyle name="Celda vinculada" xfId="36" builtinId="24" customBuiltin="1"/>
    <cellStyle name="Encabezado 1" xfId="31" builtinId="16" customBuiltin="1"/>
    <cellStyle name="Encabezado 4" xfId="34" builtinId="19" customBuiltin="1"/>
    <cellStyle name="Énfasis1" xfId="19" builtinId="29" customBuiltin="1"/>
    <cellStyle name="Énfasis2" xfId="20" builtinId="33" customBuiltin="1"/>
    <cellStyle name="Énfasis3" xfId="21" builtinId="37" customBuiltin="1"/>
    <cellStyle name="Énfasis4" xfId="22" builtinId="41" customBuiltin="1"/>
    <cellStyle name="Énfasis5" xfId="23" builtinId="45" customBuiltin="1"/>
    <cellStyle name="Énfasis6" xfId="24" builtinId="49" customBuiltin="1"/>
    <cellStyle name="Entrada" xfId="35" builtinId="20" customBuiltin="1"/>
    <cellStyle name="Incorrecto" xfId="25" builtinId="27" customBuiltin="1"/>
    <cellStyle name="Millares [0]" xfId="43" builtinId="6"/>
    <cellStyle name="Neutral" xfId="37" builtinId="28" customBuiltin="1"/>
    <cellStyle name="Normal" xfId="0" builtinId="0"/>
    <cellStyle name="Notas" xfId="38" builtinId="10" customBuiltin="1"/>
    <cellStyle name="Salida" xfId="39" builtinId="21" customBuiltin="1"/>
    <cellStyle name="Texto de advertencia" xfId="42" builtinId="11" customBuiltin="1"/>
    <cellStyle name="Texto explicativo" xfId="29" builtinId="53" customBuiltin="1"/>
    <cellStyle name="Título" xfId="40" builtinId="15" customBuiltin="1"/>
    <cellStyle name="Título 2" xfId="32" builtinId="17" customBuiltin="1"/>
    <cellStyle name="Título 3" xfId="33" builtinId="18" customBuiltin="1"/>
    <cellStyle name="Total" xfId="4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02-01-2028</v>
        <stp/>
        <stp>##V3_BDPV12</stp>
        <stp>CHSWP9 Curncy</stp>
        <stp>MATURITY</stp>
        <stp>[CCC.xlsx]SWAP_CLP!R15C3</stp>
        <tr r="C15" s="7"/>
      </tp>
      <tp t="s">
        <v>02-01-2027</v>
        <stp/>
        <stp>##V3_BDPV12</stp>
        <stp>CHSWP8 Curncy</stp>
        <stp>MATURITY</stp>
        <stp>[CCC.xlsx]SWAP_CLP!R14C3</stp>
        <tr r="C14" s="7"/>
      </tp>
      <tp t="s">
        <v>02-01-2026</v>
        <stp/>
        <stp>##V3_BDPV12</stp>
        <stp>CHSWP7 Curncy</stp>
        <stp>MATURITY</stp>
        <stp>[CCC.xlsx]SWAP_CLP!R13C3</stp>
        <tr r="C13" s="7"/>
      </tp>
      <tp t="s">
        <v>02-01-2025</v>
        <stp/>
        <stp>##V3_BDPV12</stp>
        <stp>CHSWP6 Curncy</stp>
        <stp>MATURITY</stp>
        <stp>[CCC.xlsx]SWAP_CLP!R12C3</stp>
        <tr r="C12" s="7"/>
      </tp>
      <tp t="s">
        <v>02-01-2024</v>
        <stp/>
        <stp>##V3_BDPV12</stp>
        <stp>CHSWP5 Curncy</stp>
        <stp>MATURITY</stp>
        <stp>[CCC.xlsx]SWAP_CLP!R11C3</stp>
        <tr r="C11" s="7"/>
      </tp>
      <tp t="s">
        <v>02-01-2023</v>
        <stp/>
        <stp>##V3_BDPV12</stp>
        <stp>CHSWP4 Curncy</stp>
        <stp>MATURITY</stp>
        <stp>[CCC.xlsx]SWAP_CLP!R10C3</stp>
        <tr r="C10" s="7"/>
      </tp>
    </main>
    <main first="bloomberg.rtd">
      <tp>
        <v>3.2280000000000002</v>
        <stp/>
        <stp>##V3_BDPV12</stp>
        <stp>CHSWP1F Curncy</stp>
        <stp>PX_LAST</stp>
        <stp>[CCC.xlsx]SWAP_CLP!R7C2</stp>
        <tr r="B7" s="7"/>
      </tp>
      <tp>
        <v>4.0599999999999996</v>
        <stp/>
        <stp>##V3_BDPV12</stp>
        <stp>CHSWP10 Curncy</stp>
        <stp>PX_LAST</stp>
        <stp>[CCC.xlsx]SWAP_CLP!R16C2</stp>
        <tr r="B16" s="7"/>
      </tp>
      <tp>
        <v>4.2229999999999999</v>
        <stp/>
        <stp>##V3_BDPV12</stp>
        <stp>CHSWP15 Curncy</stp>
        <stp>PX_LAST</stp>
        <stp>[CCC.xlsx]SWAP_CLP!R17C2</stp>
        <tr r="B17" s="7"/>
      </tp>
      <tp>
        <v>4.3150000000000004</v>
        <stp/>
        <stp>##V3_BDPV12</stp>
        <stp>CHSWP20 Curncy</stp>
        <stp>PX_LAST</stp>
        <stp>[CCC.xlsx]SWAP_CLP!R18C2</stp>
        <tr r="B18" s="7"/>
      </tp>
      <tp>
        <v>3.9830000000000001</v>
        <stp/>
        <stp>##V3_BDPV12</stp>
        <stp>CHSWP9 Curncy</stp>
        <stp>PX_LAST</stp>
        <stp>[CCC.xlsx]SWAP_CLP!R15C2</stp>
        <tr r="B15" s="7"/>
      </tp>
      <tp>
        <v>3.923</v>
        <stp/>
        <stp>##V3_BDPV12</stp>
        <stp>CHSWP8 Curncy</stp>
        <stp>PX_LAST</stp>
        <stp>[CCC.xlsx]SWAP_CLP!R14C2</stp>
        <tr r="B14" s="7"/>
      </tp>
      <tp>
        <v>3.8330000000000002</v>
        <stp/>
        <stp>##V3_BDPV12</stp>
        <stp>CHSWP7 Curncy</stp>
        <stp>PX_LAST</stp>
        <stp>[CCC.xlsx]SWAP_CLP!R13C2</stp>
        <tr r="B13" s="7"/>
      </tp>
      <tp>
        <v>3.2749999999999999</v>
        <stp/>
        <stp>##V3_BDPV12</stp>
        <stp>CHSWP2 Curncy</stp>
        <stp>PX_LAST</stp>
        <stp>[CCC.xlsx]SWAP_CLP!R8C2</stp>
        <tr r="B8" s="7"/>
      </tp>
      <tp>
        <v>3.7679999999999998</v>
        <stp/>
        <stp>##V3_BDPV12</stp>
        <stp>CHSWP6 Curncy</stp>
        <stp>PX_LAST</stp>
        <stp>[CCC.xlsx]SWAP_CLP!R12C2</stp>
        <tr r="B12" s="7"/>
      </tp>
      <tp>
        <v>3.45</v>
        <stp/>
        <stp>##V3_BDPV12</stp>
        <stp>CHSWP3 Curncy</stp>
        <stp>PX_LAST</stp>
        <stp>[CCC.xlsx]SWAP_CLP!R9C2</stp>
        <tr r="B9" s="7"/>
      </tp>
      <tp>
        <v>3.6930000000000001</v>
        <stp/>
        <stp>##V3_BDPV12</stp>
        <stp>CHSWP5 Curncy</stp>
        <stp>PX_LAST</stp>
        <stp>[CCC.xlsx]SWAP_CLP!R11C2</stp>
        <tr r="B11" s="7"/>
      </tp>
      <tp>
        <v>3.59</v>
        <stp/>
        <stp>##V3_BDPV12</stp>
        <stp>CHSWP4 Curncy</stp>
        <stp>PX_LAST</stp>
        <stp>[CCC.xlsx]SWAP_CLP!R10C2</stp>
        <tr r="B10" s="7"/>
      </tp>
      <tp>
        <v>2.9</v>
        <stp/>
        <stp>##V3_BDPV12</stp>
        <stp>CHSWPF Curncy</stp>
        <stp>PX_LAST</stp>
        <stp>[CCC.xlsx]SWAP_CLP!R4C2</stp>
        <tr r="B4" s="7"/>
      </tp>
      <tp>
        <v>3</v>
        <stp/>
        <stp>##V3_BDPV12</stp>
        <stp>CHSWPI Curncy</stp>
        <stp>PX_LAST</stp>
        <stp>[CCC.xlsx]SWAP_CLP!R5C2</stp>
        <tr r="B5" s="7"/>
      </tp>
      <tp>
        <v>3.113</v>
        <stp/>
        <stp>##V3_BDPV12</stp>
        <stp>CHSWP1 Curncy</stp>
        <stp>PX_LAST</stp>
        <stp>[CCC.xlsx]SWAP_CLP!R6C2</stp>
        <tr r="B6" s="7"/>
      </tp>
      <tp>
        <v>2.8250000000000002</v>
        <stp/>
        <stp>##V3_BDPV12</stp>
        <stp>CHSWPC Curncy</stp>
        <stp>PX_LAST</stp>
        <stp>[CCC.xlsx]SWAP_CLP!R3C2</stp>
        <tr r="B3" s="7"/>
      </tp>
      <tp t="s">
        <v>02-07-2020</v>
        <stp/>
        <stp>##V3_BDPV12</stp>
        <stp>CHSWP1F Curncy</stp>
        <stp>MATURITY</stp>
        <stp>[CCC.xlsx]SWAP_CLP!R7C3</stp>
        <tr r="C7" s="7"/>
      </tp>
      <tp t="s">
        <v>02-04-2019</v>
        <stp/>
        <stp>##V3_BDPV12</stp>
        <stp>CHSWPC Curncy</stp>
        <stp>MATURITY</stp>
        <stp>[CCC.xlsx]SWAP_CLP!R3C3</stp>
        <tr r="C3" s="7"/>
      </tp>
      <tp t="s">
        <v>02-01-2020</v>
        <stp/>
        <stp>##V3_BDPV12</stp>
        <stp>CHSWP1 Curncy</stp>
        <stp>MATURITY</stp>
        <stp>[CCC.xlsx]SWAP_CLP!R6C3</stp>
        <tr r="C6" s="7"/>
      </tp>
      <tp t="s">
        <v>02-07-2019</v>
        <stp/>
        <stp>##V3_BDPV12</stp>
        <stp>CHSWPF Curncy</stp>
        <stp>MATURITY</stp>
        <stp>[CCC.xlsx]SWAP_CLP!R4C3</stp>
        <tr r="C4" s="7"/>
      </tp>
      <tp t="s">
        <v>02-10-2019</v>
        <stp/>
        <stp>##V3_BDPV12</stp>
        <stp>CHSWPI Curncy</stp>
        <stp>MATURITY</stp>
        <stp>[CCC.xlsx]SWAP_CLP!R5C3</stp>
        <tr r="C5" s="7"/>
      </tp>
      <tp>
        <v>2.75</v>
        <stp/>
        <stp>##V3_BDPV12</stp>
        <stp>CHOVCHOV Index</stp>
        <stp>PX_LAST</stp>
        <stp>[CCC.xlsx]SWAP_CLP!R2C2</stp>
        <tr r="B2" s="7"/>
      </tp>
      <tp t="s">
        <v>02-01-2021</v>
        <stp/>
        <stp>##V3_BDPV12</stp>
        <stp>CHSWP2 Curncy</stp>
        <stp>MATURITY</stp>
        <stp>[CCC.xlsx]SWAP_CLP!R8C3</stp>
        <tr r="C8" s="7"/>
      </tp>
      <tp t="s">
        <v>02-01-2022</v>
        <stp/>
        <stp>##V3_BDPV12</stp>
        <stp>CHSWP3 Curncy</stp>
        <stp>MATURITY</stp>
        <stp>[CCC.xlsx]SWAP_CLP!R9C3</stp>
        <tr r="C9" s="7"/>
      </tp>
      <tp t="s">
        <v>02-01-2039</v>
        <stp/>
        <stp>##V3_BDPV12</stp>
        <stp>CHSWP20 Curncy</stp>
        <stp>MATURITY</stp>
        <stp>[CCC.xlsx]SWAP_CLP!R18C3</stp>
        <tr r="C18" s="7"/>
      </tp>
      <tp t="s">
        <v>02-01-2034</v>
        <stp/>
        <stp>##V3_BDPV12</stp>
        <stp>CHSWP15 Curncy</stp>
        <stp>MATURITY</stp>
        <stp>[CCC.xlsx]SWAP_CLP!R17C3</stp>
        <tr r="C17" s="7"/>
      </tp>
      <tp t="s">
        <v>02-01-2029</v>
        <stp/>
        <stp>##V3_BDPV12</stp>
        <stp>CHSWP10 Curncy</stp>
        <stp>MATURITY</stp>
        <stp>[CCC.xlsx]SWAP_CLP!R16C3</stp>
        <tr r="C16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CARY_CLP_OWN!$F$1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CARY_CLP_OWN!$D$2:$D$930</c:f>
              <c:numCache>
                <c:formatCode>General</c:formatCode>
                <c:ptCount val="9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</c:numCache>
            </c:numRef>
          </c:xVal>
          <c:yVal>
            <c:numRef>
              <c:f>CARY_CLP_OWN!$F$2:$F$930</c:f>
              <c:numCache>
                <c:formatCode>General</c:formatCode>
                <c:ptCount val="929"/>
                <c:pt idx="0" formatCode="_ * #,##0.00_ ;_ * \-#,##0.00_ ;_ * &quot;-&quot;_ ;_ @_ ">
                  <c:v>2.75</c:v>
                </c:pt>
                <c:pt idx="1">
                  <c:v>2.7500000047174842</c:v>
                </c:pt>
                <c:pt idx="2">
                  <c:v>2.7500000094349684</c:v>
                </c:pt>
                <c:pt idx="3">
                  <c:v>2.7500000141524525</c:v>
                </c:pt>
                <c:pt idx="4">
                  <c:v>2.7500000188699367</c:v>
                </c:pt>
                <c:pt idx="5">
                  <c:v>2.7500000235874209</c:v>
                </c:pt>
                <c:pt idx="6">
                  <c:v>2.7500000283049051</c:v>
                </c:pt>
                <c:pt idx="7">
                  <c:v>2.7500000330223893</c:v>
                </c:pt>
                <c:pt idx="8">
                  <c:v>2.7500000377398734</c:v>
                </c:pt>
                <c:pt idx="9">
                  <c:v>2.7500000424573576</c:v>
                </c:pt>
                <c:pt idx="10">
                  <c:v>2.7500000471748418</c:v>
                </c:pt>
                <c:pt idx="11">
                  <c:v>2.750000051892326</c:v>
                </c:pt>
                <c:pt idx="12">
                  <c:v>2.7500000566098102</c:v>
                </c:pt>
                <c:pt idx="13">
                  <c:v>2.7500000613272944</c:v>
                </c:pt>
                <c:pt idx="14">
                  <c:v>2.7500000660447785</c:v>
                </c:pt>
                <c:pt idx="15">
                  <c:v>2.7500000707622627</c:v>
                </c:pt>
                <c:pt idx="16">
                  <c:v>2.7500000754797469</c:v>
                </c:pt>
                <c:pt idx="17">
                  <c:v>2.7500000801972311</c:v>
                </c:pt>
                <c:pt idx="18">
                  <c:v>2.7500000849147153</c:v>
                </c:pt>
                <c:pt idx="19">
                  <c:v>2.7500000896321994</c:v>
                </c:pt>
                <c:pt idx="20">
                  <c:v>2.7500000943496836</c:v>
                </c:pt>
                <c:pt idx="21">
                  <c:v>2.7500000990671678</c:v>
                </c:pt>
                <c:pt idx="22">
                  <c:v>2.750000103784652</c:v>
                </c:pt>
                <c:pt idx="23">
                  <c:v>2.7500001085021362</c:v>
                </c:pt>
                <c:pt idx="24">
                  <c:v>2.7500001132196203</c:v>
                </c:pt>
                <c:pt idx="25">
                  <c:v>2.7500001179371045</c:v>
                </c:pt>
                <c:pt idx="26">
                  <c:v>2.7500001226545887</c:v>
                </c:pt>
                <c:pt idx="27">
                  <c:v>2.7500001273720729</c:v>
                </c:pt>
                <c:pt idx="28">
                  <c:v>2.7500001320895571</c:v>
                </c:pt>
                <c:pt idx="29">
                  <c:v>2.7500001368070413</c:v>
                </c:pt>
                <c:pt idx="30">
                  <c:v>2.7500001415245254</c:v>
                </c:pt>
                <c:pt idx="31">
                  <c:v>2.7500001462420096</c:v>
                </c:pt>
                <c:pt idx="32">
                  <c:v>2.7500001509594938</c:v>
                </c:pt>
                <c:pt idx="33">
                  <c:v>2.750000155676978</c:v>
                </c:pt>
                <c:pt idx="34">
                  <c:v>2.7500001603944622</c:v>
                </c:pt>
                <c:pt idx="35">
                  <c:v>2.7500001651119463</c:v>
                </c:pt>
                <c:pt idx="36">
                  <c:v>2.7500001698294305</c:v>
                </c:pt>
                <c:pt idx="37">
                  <c:v>2.7500001745469147</c:v>
                </c:pt>
                <c:pt idx="38">
                  <c:v>2.7500001792643989</c:v>
                </c:pt>
                <c:pt idx="39">
                  <c:v>2.7500001839818831</c:v>
                </c:pt>
                <c:pt idx="40">
                  <c:v>2.7500001886993672</c:v>
                </c:pt>
                <c:pt idx="41">
                  <c:v>2.7500001934168514</c:v>
                </c:pt>
                <c:pt idx="42">
                  <c:v>2.7500001981343356</c:v>
                </c:pt>
                <c:pt idx="43">
                  <c:v>2.7500002028518198</c:v>
                </c:pt>
                <c:pt idx="44">
                  <c:v>2.750000207569304</c:v>
                </c:pt>
                <c:pt idx="45">
                  <c:v>2.7500002122867881</c:v>
                </c:pt>
                <c:pt idx="46">
                  <c:v>2.7500002170042723</c:v>
                </c:pt>
                <c:pt idx="47">
                  <c:v>2.7500002217217565</c:v>
                </c:pt>
                <c:pt idx="48">
                  <c:v>2.7500002264392407</c:v>
                </c:pt>
                <c:pt idx="49">
                  <c:v>2.7500002311567249</c:v>
                </c:pt>
                <c:pt idx="50">
                  <c:v>2.7500002358742091</c:v>
                </c:pt>
                <c:pt idx="51">
                  <c:v>2.7500002405916932</c:v>
                </c:pt>
                <c:pt idx="52">
                  <c:v>2.7500002453091774</c:v>
                </c:pt>
                <c:pt idx="53">
                  <c:v>2.7500002500266616</c:v>
                </c:pt>
                <c:pt idx="54">
                  <c:v>2.7500002547441458</c:v>
                </c:pt>
                <c:pt idx="55">
                  <c:v>2.75000025946163</c:v>
                </c:pt>
                <c:pt idx="56">
                  <c:v>2.7500002641791141</c:v>
                </c:pt>
                <c:pt idx="57">
                  <c:v>2.7500002688965983</c:v>
                </c:pt>
                <c:pt idx="58">
                  <c:v>2.7500002736140825</c:v>
                </c:pt>
                <c:pt idx="59">
                  <c:v>2.7500002783315667</c:v>
                </c:pt>
                <c:pt idx="60">
                  <c:v>2.7500002830490509</c:v>
                </c:pt>
                <c:pt idx="61">
                  <c:v>2.750000287766535</c:v>
                </c:pt>
                <c:pt idx="62">
                  <c:v>2.7500002924840192</c:v>
                </c:pt>
                <c:pt idx="63">
                  <c:v>2.7500002972015034</c:v>
                </c:pt>
                <c:pt idx="64">
                  <c:v>2.7500003019189876</c:v>
                </c:pt>
                <c:pt idx="65">
                  <c:v>2.7500003066364718</c:v>
                </c:pt>
                <c:pt idx="66">
                  <c:v>2.750000311353956</c:v>
                </c:pt>
                <c:pt idx="67">
                  <c:v>2.7500003160714401</c:v>
                </c:pt>
                <c:pt idx="68">
                  <c:v>2.7500003207889243</c:v>
                </c:pt>
                <c:pt idx="69">
                  <c:v>2.7500003255064085</c:v>
                </c:pt>
                <c:pt idx="70">
                  <c:v>2.7500003302238927</c:v>
                </c:pt>
                <c:pt idx="71">
                  <c:v>2.7500003349413769</c:v>
                </c:pt>
                <c:pt idx="72">
                  <c:v>2.750000339658861</c:v>
                </c:pt>
                <c:pt idx="73">
                  <c:v>2.7500003443763452</c:v>
                </c:pt>
                <c:pt idx="74">
                  <c:v>2.7500003490938294</c:v>
                </c:pt>
                <c:pt idx="75">
                  <c:v>2.7500003538113136</c:v>
                </c:pt>
                <c:pt idx="76">
                  <c:v>2.7500003585287978</c:v>
                </c:pt>
                <c:pt idx="77">
                  <c:v>2.7500003632462819</c:v>
                </c:pt>
                <c:pt idx="78">
                  <c:v>2.7500003679637661</c:v>
                </c:pt>
                <c:pt idx="79">
                  <c:v>2.7500003726812503</c:v>
                </c:pt>
                <c:pt idx="80">
                  <c:v>2.7500003773987345</c:v>
                </c:pt>
                <c:pt idx="81">
                  <c:v>2.7500003821162187</c:v>
                </c:pt>
                <c:pt idx="82">
                  <c:v>2.7500003868337028</c:v>
                </c:pt>
                <c:pt idx="83">
                  <c:v>2.750000391551187</c:v>
                </c:pt>
                <c:pt idx="84">
                  <c:v>2.7500003962686712</c:v>
                </c:pt>
                <c:pt idx="85">
                  <c:v>2.7500004009861554</c:v>
                </c:pt>
                <c:pt idx="86">
                  <c:v>2.7500004057036396</c:v>
                </c:pt>
                <c:pt idx="87">
                  <c:v>2.7500004104211238</c:v>
                </c:pt>
                <c:pt idx="88">
                  <c:v>2.7500004151386079</c:v>
                </c:pt>
                <c:pt idx="89">
                  <c:v>2.7500004198560921</c:v>
                </c:pt>
                <c:pt idx="90">
                  <c:v>2.7500004245735763</c:v>
                </c:pt>
                <c:pt idx="91">
                  <c:v>2.7500004292910605</c:v>
                </c:pt>
                <c:pt idx="92">
                  <c:v>2.7500004340085447</c:v>
                </c:pt>
                <c:pt idx="93">
                  <c:v>2.7500004387260288</c:v>
                </c:pt>
                <c:pt idx="94">
                  <c:v>2.750000443443513</c:v>
                </c:pt>
                <c:pt idx="95">
                  <c:v>2.7500004481609972</c:v>
                </c:pt>
                <c:pt idx="96">
                  <c:v>2.7500004528784814</c:v>
                </c:pt>
                <c:pt idx="97">
                  <c:v>2.7500004575959656</c:v>
                </c:pt>
                <c:pt idx="98">
                  <c:v>2.7500004623134497</c:v>
                </c:pt>
                <c:pt idx="99">
                  <c:v>2.7500004670309339</c:v>
                </c:pt>
                <c:pt idx="100">
                  <c:v>2.7500004717484181</c:v>
                </c:pt>
                <c:pt idx="101">
                  <c:v>2.7500004764659023</c:v>
                </c:pt>
                <c:pt idx="102">
                  <c:v>2.7500004811833865</c:v>
                </c:pt>
                <c:pt idx="103">
                  <c:v>2.7500004859008707</c:v>
                </c:pt>
                <c:pt idx="104">
                  <c:v>2.7500004906183548</c:v>
                </c:pt>
                <c:pt idx="105">
                  <c:v>2.750000495335839</c:v>
                </c:pt>
                <c:pt idx="106">
                  <c:v>2.7500027533517954</c:v>
                </c:pt>
                <c:pt idx="107">
                  <c:v>2.7500050113677519</c:v>
                </c:pt>
                <c:pt idx="108">
                  <c:v>2.7500072693837083</c:v>
                </c:pt>
                <c:pt idx="109">
                  <c:v>2.7500095273996648</c:v>
                </c:pt>
                <c:pt idx="110">
                  <c:v>2.7500117854156212</c:v>
                </c:pt>
                <c:pt idx="111">
                  <c:v>2.7500140434315776</c:v>
                </c:pt>
                <c:pt idx="112">
                  <c:v>2.7500163014475341</c:v>
                </c:pt>
                <c:pt idx="113">
                  <c:v>2.7500185594634905</c:v>
                </c:pt>
                <c:pt idx="114">
                  <c:v>2.7500208174794469</c:v>
                </c:pt>
                <c:pt idx="115">
                  <c:v>2.7500230754954034</c:v>
                </c:pt>
                <c:pt idx="116">
                  <c:v>2.7500253335113598</c:v>
                </c:pt>
                <c:pt idx="117">
                  <c:v>2.7500275915273162</c:v>
                </c:pt>
                <c:pt idx="118">
                  <c:v>2.7500298495432727</c:v>
                </c:pt>
                <c:pt idx="119">
                  <c:v>2.7500321075592291</c:v>
                </c:pt>
                <c:pt idx="120">
                  <c:v>2.7500343655751855</c:v>
                </c:pt>
                <c:pt idx="121">
                  <c:v>2.750036623591142</c:v>
                </c:pt>
                <c:pt idx="122">
                  <c:v>2.7500388816070984</c:v>
                </c:pt>
                <c:pt idx="123">
                  <c:v>2.7500411396230549</c:v>
                </c:pt>
                <c:pt idx="124">
                  <c:v>2.7500433976390113</c:v>
                </c:pt>
                <c:pt idx="125">
                  <c:v>2.7500456556549677</c:v>
                </c:pt>
                <c:pt idx="126">
                  <c:v>2.7500479136709242</c:v>
                </c:pt>
                <c:pt idx="127">
                  <c:v>2.7500501716868806</c:v>
                </c:pt>
                <c:pt idx="128">
                  <c:v>2.750052429702837</c:v>
                </c:pt>
                <c:pt idx="129">
                  <c:v>2.7500546877187935</c:v>
                </c:pt>
                <c:pt idx="130">
                  <c:v>2.7500569457347499</c:v>
                </c:pt>
                <c:pt idx="131">
                  <c:v>2.7500592037507063</c:v>
                </c:pt>
                <c:pt idx="132">
                  <c:v>2.7500614617666628</c:v>
                </c:pt>
                <c:pt idx="133">
                  <c:v>2.7500637197826192</c:v>
                </c:pt>
                <c:pt idx="134">
                  <c:v>2.7500659777985756</c:v>
                </c:pt>
                <c:pt idx="135">
                  <c:v>2.7500682358145321</c:v>
                </c:pt>
                <c:pt idx="136">
                  <c:v>2.7500704938304885</c:v>
                </c:pt>
                <c:pt idx="137">
                  <c:v>2.750072751846445</c:v>
                </c:pt>
                <c:pt idx="138">
                  <c:v>2.7500750098624014</c:v>
                </c:pt>
                <c:pt idx="139">
                  <c:v>2.7500772678783578</c:v>
                </c:pt>
                <c:pt idx="140">
                  <c:v>2.7500795258943143</c:v>
                </c:pt>
                <c:pt idx="141">
                  <c:v>2.7500817839102707</c:v>
                </c:pt>
                <c:pt idx="142">
                  <c:v>2.7500840419262271</c:v>
                </c:pt>
                <c:pt idx="143">
                  <c:v>2.7500862999421836</c:v>
                </c:pt>
                <c:pt idx="144">
                  <c:v>2.75008855795814</c:v>
                </c:pt>
                <c:pt idx="145">
                  <c:v>2.7500908159740964</c:v>
                </c:pt>
                <c:pt idx="146">
                  <c:v>2.7500930739900529</c:v>
                </c:pt>
                <c:pt idx="147">
                  <c:v>2.7500953320060093</c:v>
                </c:pt>
                <c:pt idx="148">
                  <c:v>2.7500975900219657</c:v>
                </c:pt>
                <c:pt idx="149">
                  <c:v>2.7500998480379222</c:v>
                </c:pt>
                <c:pt idx="150">
                  <c:v>2.7501021060538786</c:v>
                </c:pt>
                <c:pt idx="151">
                  <c:v>2.7501043640698351</c:v>
                </c:pt>
                <c:pt idx="152">
                  <c:v>2.7501066220857915</c:v>
                </c:pt>
                <c:pt idx="153">
                  <c:v>2.7501088801017479</c:v>
                </c:pt>
                <c:pt idx="154">
                  <c:v>2.7501111381177044</c:v>
                </c:pt>
                <c:pt idx="155">
                  <c:v>2.7501133961336608</c:v>
                </c:pt>
                <c:pt idx="156">
                  <c:v>2.7501156541496172</c:v>
                </c:pt>
                <c:pt idx="157">
                  <c:v>2.7501179121655737</c:v>
                </c:pt>
                <c:pt idx="158">
                  <c:v>2.7501201701815301</c:v>
                </c:pt>
                <c:pt idx="159">
                  <c:v>2.7501224281974865</c:v>
                </c:pt>
                <c:pt idx="160">
                  <c:v>2.750124686213443</c:v>
                </c:pt>
                <c:pt idx="161">
                  <c:v>2.7501269442293994</c:v>
                </c:pt>
                <c:pt idx="162">
                  <c:v>2.7501292022453558</c:v>
                </c:pt>
                <c:pt idx="163">
                  <c:v>2.7501314602613123</c:v>
                </c:pt>
                <c:pt idx="164">
                  <c:v>2.7501337182772687</c:v>
                </c:pt>
                <c:pt idx="165">
                  <c:v>2.7501359762932251</c:v>
                </c:pt>
                <c:pt idx="166">
                  <c:v>2.7501382343091816</c:v>
                </c:pt>
                <c:pt idx="167">
                  <c:v>2.750140492325138</c:v>
                </c:pt>
                <c:pt idx="168">
                  <c:v>2.7501427503410945</c:v>
                </c:pt>
                <c:pt idx="169">
                  <c:v>2.7501450083570509</c:v>
                </c:pt>
                <c:pt idx="170">
                  <c:v>2.7501472663730073</c:v>
                </c:pt>
                <c:pt idx="171">
                  <c:v>2.7501495243889638</c:v>
                </c:pt>
                <c:pt idx="172">
                  <c:v>2.7501517824049202</c:v>
                </c:pt>
                <c:pt idx="173">
                  <c:v>2.7501540404208766</c:v>
                </c:pt>
                <c:pt idx="174">
                  <c:v>2.7501562984368331</c:v>
                </c:pt>
                <c:pt idx="175">
                  <c:v>2.7501585564527895</c:v>
                </c:pt>
                <c:pt idx="176">
                  <c:v>2.7501608144687459</c:v>
                </c:pt>
                <c:pt idx="177">
                  <c:v>2.7501630724847024</c:v>
                </c:pt>
                <c:pt idx="178">
                  <c:v>2.7501653305006588</c:v>
                </c:pt>
                <c:pt idx="179">
                  <c:v>2.7501675885166152</c:v>
                </c:pt>
                <c:pt idx="180">
                  <c:v>2.7501698465325717</c:v>
                </c:pt>
                <c:pt idx="181">
                  <c:v>2.7501721045485281</c:v>
                </c:pt>
                <c:pt idx="182">
                  <c:v>2.7501743625644846</c:v>
                </c:pt>
                <c:pt idx="183">
                  <c:v>2.750176620580441</c:v>
                </c:pt>
                <c:pt idx="184">
                  <c:v>2.7501788785963974</c:v>
                </c:pt>
                <c:pt idx="185">
                  <c:v>2.7501811366123539</c:v>
                </c:pt>
                <c:pt idx="186">
                  <c:v>2.7501833946283103</c:v>
                </c:pt>
                <c:pt idx="187">
                  <c:v>2.7501856526442667</c:v>
                </c:pt>
                <c:pt idx="188">
                  <c:v>2.7501879106602232</c:v>
                </c:pt>
                <c:pt idx="189">
                  <c:v>2.7501901686761796</c:v>
                </c:pt>
                <c:pt idx="190">
                  <c:v>2.750192426692136</c:v>
                </c:pt>
                <c:pt idx="191">
                  <c:v>2.7501946847080925</c:v>
                </c:pt>
                <c:pt idx="192">
                  <c:v>2.7501969427240489</c:v>
                </c:pt>
                <c:pt idx="193">
                  <c:v>2.7501992007400053</c:v>
                </c:pt>
                <c:pt idx="194">
                  <c:v>2.7502014587559618</c:v>
                </c:pt>
                <c:pt idx="195">
                  <c:v>2.7502037167719182</c:v>
                </c:pt>
                <c:pt idx="196">
                  <c:v>2.7502059747878747</c:v>
                </c:pt>
                <c:pt idx="197">
                  <c:v>2.7502089527509481</c:v>
                </c:pt>
                <c:pt idx="198">
                  <c:v>2.7502119307140216</c:v>
                </c:pt>
                <c:pt idx="199">
                  <c:v>2.7502149086770951</c:v>
                </c:pt>
                <c:pt idx="200">
                  <c:v>2.7502178866401685</c:v>
                </c:pt>
                <c:pt idx="201">
                  <c:v>2.750220864603242</c:v>
                </c:pt>
                <c:pt idx="202">
                  <c:v>2.7502238425663155</c:v>
                </c:pt>
                <c:pt idx="203">
                  <c:v>2.7502268205293889</c:v>
                </c:pt>
                <c:pt idx="204">
                  <c:v>2.7502297984924624</c:v>
                </c:pt>
                <c:pt idx="205">
                  <c:v>2.7502327764555359</c:v>
                </c:pt>
                <c:pt idx="206">
                  <c:v>2.7502357544186093</c:v>
                </c:pt>
                <c:pt idx="207">
                  <c:v>2.7502387323816828</c:v>
                </c:pt>
                <c:pt idx="208">
                  <c:v>2.7502417103447563</c:v>
                </c:pt>
                <c:pt idx="209">
                  <c:v>2.7502446883078298</c:v>
                </c:pt>
                <c:pt idx="210">
                  <c:v>2.7502476662709032</c:v>
                </c:pt>
                <c:pt idx="211">
                  <c:v>2.7502506442339767</c:v>
                </c:pt>
                <c:pt idx="212">
                  <c:v>2.7502536221970502</c:v>
                </c:pt>
                <c:pt idx="213">
                  <c:v>2.7502566001601236</c:v>
                </c:pt>
                <c:pt idx="214">
                  <c:v>2.7502595781231971</c:v>
                </c:pt>
                <c:pt idx="215">
                  <c:v>2.7502625560862706</c:v>
                </c:pt>
                <c:pt idx="216">
                  <c:v>2.750265534049344</c:v>
                </c:pt>
                <c:pt idx="217">
                  <c:v>2.7502685120124175</c:v>
                </c:pt>
                <c:pt idx="218">
                  <c:v>2.750271489975491</c:v>
                </c:pt>
                <c:pt idx="219">
                  <c:v>2.7502744679385644</c:v>
                </c:pt>
                <c:pt idx="220">
                  <c:v>2.7502774459016379</c:v>
                </c:pt>
                <c:pt idx="221">
                  <c:v>2.7502804238647114</c:v>
                </c:pt>
                <c:pt idx="222">
                  <c:v>2.7502834018277849</c:v>
                </c:pt>
                <c:pt idx="223">
                  <c:v>2.7502863797908583</c:v>
                </c:pt>
                <c:pt idx="224">
                  <c:v>2.7502893577539318</c:v>
                </c:pt>
                <c:pt idx="225">
                  <c:v>2.7502923357170053</c:v>
                </c:pt>
                <c:pt idx="226">
                  <c:v>2.7502953136800787</c:v>
                </c:pt>
                <c:pt idx="227">
                  <c:v>2.7502982916431522</c:v>
                </c:pt>
                <c:pt idx="228">
                  <c:v>2.7503012696062257</c:v>
                </c:pt>
                <c:pt idx="229">
                  <c:v>2.7503042475692991</c:v>
                </c:pt>
                <c:pt idx="230">
                  <c:v>2.7503072255323726</c:v>
                </c:pt>
                <c:pt idx="231">
                  <c:v>2.7503102034954461</c:v>
                </c:pt>
                <c:pt idx="232">
                  <c:v>2.7503131814585196</c:v>
                </c:pt>
                <c:pt idx="233">
                  <c:v>2.750316159421593</c:v>
                </c:pt>
                <c:pt idx="234">
                  <c:v>2.7503191373846665</c:v>
                </c:pt>
                <c:pt idx="235">
                  <c:v>2.75032211534774</c:v>
                </c:pt>
                <c:pt idx="236">
                  <c:v>2.7503250933108134</c:v>
                </c:pt>
                <c:pt idx="237">
                  <c:v>2.7503280712738869</c:v>
                </c:pt>
                <c:pt idx="238">
                  <c:v>2.7503310492369604</c:v>
                </c:pt>
                <c:pt idx="239">
                  <c:v>2.7503340272000338</c:v>
                </c:pt>
                <c:pt idx="240">
                  <c:v>2.7503370051631073</c:v>
                </c:pt>
                <c:pt idx="241">
                  <c:v>2.7503399831261808</c:v>
                </c:pt>
                <c:pt idx="242">
                  <c:v>2.7503429610892542</c:v>
                </c:pt>
                <c:pt idx="243">
                  <c:v>2.7503459390523277</c:v>
                </c:pt>
                <c:pt idx="244">
                  <c:v>2.7503489170154012</c:v>
                </c:pt>
                <c:pt idx="245">
                  <c:v>2.7503518949784747</c:v>
                </c:pt>
                <c:pt idx="246">
                  <c:v>2.7503548729415481</c:v>
                </c:pt>
                <c:pt idx="247">
                  <c:v>2.7503578509046216</c:v>
                </c:pt>
                <c:pt idx="248">
                  <c:v>2.7503608288676951</c:v>
                </c:pt>
                <c:pt idx="249">
                  <c:v>2.7503638068307685</c:v>
                </c:pt>
                <c:pt idx="250">
                  <c:v>2.750366784793842</c:v>
                </c:pt>
                <c:pt idx="251">
                  <c:v>2.7503697627569155</c:v>
                </c:pt>
                <c:pt idx="252">
                  <c:v>2.7503727407199889</c:v>
                </c:pt>
                <c:pt idx="253">
                  <c:v>2.7503757186830624</c:v>
                </c:pt>
                <c:pt idx="254">
                  <c:v>2.7503786966461359</c:v>
                </c:pt>
                <c:pt idx="255">
                  <c:v>2.7503816746092093</c:v>
                </c:pt>
                <c:pt idx="256">
                  <c:v>2.7503846525722828</c:v>
                </c:pt>
                <c:pt idx="257">
                  <c:v>2.7503876305353563</c:v>
                </c:pt>
                <c:pt idx="258">
                  <c:v>2.7503906084984298</c:v>
                </c:pt>
                <c:pt idx="259">
                  <c:v>2.7503935864615032</c:v>
                </c:pt>
                <c:pt idx="260">
                  <c:v>2.7503965644245767</c:v>
                </c:pt>
                <c:pt idx="261">
                  <c:v>2.7503995423876502</c:v>
                </c:pt>
                <c:pt idx="262">
                  <c:v>2.7504025203507236</c:v>
                </c:pt>
                <c:pt idx="263">
                  <c:v>2.7504054983137971</c:v>
                </c:pt>
                <c:pt idx="264">
                  <c:v>2.7504084762768706</c:v>
                </c:pt>
                <c:pt idx="265">
                  <c:v>2.750411454239944</c:v>
                </c:pt>
                <c:pt idx="266">
                  <c:v>2.7504144322030175</c:v>
                </c:pt>
                <c:pt idx="267">
                  <c:v>2.750417410166091</c:v>
                </c:pt>
                <c:pt idx="268">
                  <c:v>2.7504203881291645</c:v>
                </c:pt>
                <c:pt idx="269">
                  <c:v>2.7504233660922379</c:v>
                </c:pt>
                <c:pt idx="270">
                  <c:v>2.7504263440553114</c:v>
                </c:pt>
                <c:pt idx="271">
                  <c:v>2.7504293220183849</c:v>
                </c:pt>
                <c:pt idx="272">
                  <c:v>2.7504322999814583</c:v>
                </c:pt>
                <c:pt idx="273">
                  <c:v>2.7504352779445318</c:v>
                </c:pt>
                <c:pt idx="274">
                  <c:v>2.7504382559076053</c:v>
                </c:pt>
                <c:pt idx="275">
                  <c:v>2.7504412338706787</c:v>
                </c:pt>
                <c:pt idx="276">
                  <c:v>2.7504442118337522</c:v>
                </c:pt>
                <c:pt idx="277">
                  <c:v>2.7504471897968257</c:v>
                </c:pt>
                <c:pt idx="278">
                  <c:v>2.7504501677598991</c:v>
                </c:pt>
                <c:pt idx="279">
                  <c:v>2.7504531457229726</c:v>
                </c:pt>
                <c:pt idx="280">
                  <c:v>2.7504561236860461</c:v>
                </c:pt>
                <c:pt idx="281">
                  <c:v>2.7504591016491196</c:v>
                </c:pt>
                <c:pt idx="282">
                  <c:v>2.750462079612193</c:v>
                </c:pt>
                <c:pt idx="283">
                  <c:v>2.7504650575752665</c:v>
                </c:pt>
                <c:pt idx="284">
                  <c:v>2.75046803553834</c:v>
                </c:pt>
                <c:pt idx="285">
                  <c:v>2.7504710135014134</c:v>
                </c:pt>
                <c:pt idx="286">
                  <c:v>2.7504739914644869</c:v>
                </c:pt>
                <c:pt idx="287">
                  <c:v>2.7504769694275604</c:v>
                </c:pt>
                <c:pt idx="288">
                  <c:v>2.7504799473906338</c:v>
                </c:pt>
                <c:pt idx="289">
                  <c:v>2.7504833124889068</c:v>
                </c:pt>
                <c:pt idx="290">
                  <c:v>2.7504866775871797</c:v>
                </c:pt>
                <c:pt idx="291">
                  <c:v>2.7504900426854526</c:v>
                </c:pt>
                <c:pt idx="292">
                  <c:v>2.7504934077837255</c:v>
                </c:pt>
                <c:pt idx="293">
                  <c:v>2.7504967728819985</c:v>
                </c:pt>
                <c:pt idx="294">
                  <c:v>2.7505001379802714</c:v>
                </c:pt>
                <c:pt idx="295">
                  <c:v>2.7505035030785443</c:v>
                </c:pt>
                <c:pt idx="296">
                  <c:v>2.7505068681768172</c:v>
                </c:pt>
                <c:pt idx="297">
                  <c:v>2.7505102332750901</c:v>
                </c:pt>
                <c:pt idx="298">
                  <c:v>2.7505135983733631</c:v>
                </c:pt>
                <c:pt idx="299">
                  <c:v>2.750516963471636</c:v>
                </c:pt>
                <c:pt idx="300">
                  <c:v>2.7505203285699089</c:v>
                </c:pt>
                <c:pt idx="301">
                  <c:v>2.7505236936681818</c:v>
                </c:pt>
                <c:pt idx="302">
                  <c:v>2.7505270587664548</c:v>
                </c:pt>
                <c:pt idx="303">
                  <c:v>2.7505304238647277</c:v>
                </c:pt>
                <c:pt idx="304">
                  <c:v>2.7505337889630006</c:v>
                </c:pt>
                <c:pt idx="305">
                  <c:v>2.7505371540612735</c:v>
                </c:pt>
                <c:pt idx="306">
                  <c:v>2.7505405191595464</c:v>
                </c:pt>
                <c:pt idx="307">
                  <c:v>2.7505438842578194</c:v>
                </c:pt>
                <c:pt idx="308">
                  <c:v>2.7505472493560923</c:v>
                </c:pt>
                <c:pt idx="309">
                  <c:v>2.7505506144543652</c:v>
                </c:pt>
                <c:pt idx="310">
                  <c:v>2.7505539795526381</c:v>
                </c:pt>
                <c:pt idx="311">
                  <c:v>2.7505573446509111</c:v>
                </c:pt>
                <c:pt idx="312">
                  <c:v>2.750560709749184</c:v>
                </c:pt>
                <c:pt idx="313">
                  <c:v>2.7505640748474569</c:v>
                </c:pt>
                <c:pt idx="314">
                  <c:v>2.7505674399457298</c:v>
                </c:pt>
                <c:pt idx="315">
                  <c:v>2.7505708050440028</c:v>
                </c:pt>
                <c:pt idx="316">
                  <c:v>2.7505741701422757</c:v>
                </c:pt>
                <c:pt idx="317">
                  <c:v>2.7505775352405486</c:v>
                </c:pt>
                <c:pt idx="318">
                  <c:v>2.7505809003388215</c:v>
                </c:pt>
                <c:pt idx="319">
                  <c:v>2.7505842654370944</c:v>
                </c:pt>
                <c:pt idx="320">
                  <c:v>2.7505876305353674</c:v>
                </c:pt>
                <c:pt idx="321">
                  <c:v>2.7505909956336403</c:v>
                </c:pt>
                <c:pt idx="322">
                  <c:v>2.7505943607319132</c:v>
                </c:pt>
                <c:pt idx="323">
                  <c:v>2.7505977258301861</c:v>
                </c:pt>
                <c:pt idx="324">
                  <c:v>2.7506010909284591</c:v>
                </c:pt>
                <c:pt idx="325">
                  <c:v>2.750604456026732</c:v>
                </c:pt>
                <c:pt idx="326">
                  <c:v>2.7506078211250049</c:v>
                </c:pt>
                <c:pt idx="327">
                  <c:v>2.7506111862232778</c:v>
                </c:pt>
                <c:pt idx="328">
                  <c:v>2.7506145513215507</c:v>
                </c:pt>
                <c:pt idx="329">
                  <c:v>2.7506179164198237</c:v>
                </c:pt>
                <c:pt idx="330">
                  <c:v>2.7506212815180966</c:v>
                </c:pt>
                <c:pt idx="331">
                  <c:v>2.7506246466163695</c:v>
                </c:pt>
                <c:pt idx="332">
                  <c:v>2.7506280117146424</c:v>
                </c:pt>
                <c:pt idx="333">
                  <c:v>2.7506313768129154</c:v>
                </c:pt>
                <c:pt idx="334">
                  <c:v>2.7506347419111883</c:v>
                </c:pt>
                <c:pt idx="335">
                  <c:v>2.7506381070094612</c:v>
                </c:pt>
                <c:pt idx="336">
                  <c:v>2.7506414721077341</c:v>
                </c:pt>
                <c:pt idx="337">
                  <c:v>2.7506448372060071</c:v>
                </c:pt>
                <c:pt idx="338">
                  <c:v>2.75064820230428</c:v>
                </c:pt>
                <c:pt idx="339">
                  <c:v>2.7506515674025529</c:v>
                </c:pt>
                <c:pt idx="340">
                  <c:v>2.7506549325008258</c:v>
                </c:pt>
                <c:pt idx="341">
                  <c:v>2.7506582975990987</c:v>
                </c:pt>
                <c:pt idx="342">
                  <c:v>2.7506616626973717</c:v>
                </c:pt>
                <c:pt idx="343">
                  <c:v>2.7506650277956446</c:v>
                </c:pt>
                <c:pt idx="344">
                  <c:v>2.7506683928939175</c:v>
                </c:pt>
                <c:pt idx="345">
                  <c:v>2.7506717579921904</c:v>
                </c:pt>
                <c:pt idx="346">
                  <c:v>2.7506751230904634</c:v>
                </c:pt>
                <c:pt idx="347">
                  <c:v>2.7506784881887363</c:v>
                </c:pt>
                <c:pt idx="348">
                  <c:v>2.7506818532870092</c:v>
                </c:pt>
                <c:pt idx="349">
                  <c:v>2.7506852183852821</c:v>
                </c:pt>
                <c:pt idx="350">
                  <c:v>2.750688583483555</c:v>
                </c:pt>
                <c:pt idx="351">
                  <c:v>2.750691948581828</c:v>
                </c:pt>
                <c:pt idx="352">
                  <c:v>2.7506953136801009</c:v>
                </c:pt>
                <c:pt idx="353">
                  <c:v>2.7506986787783738</c:v>
                </c:pt>
                <c:pt idx="354">
                  <c:v>2.7507020438766467</c:v>
                </c:pt>
                <c:pt idx="355">
                  <c:v>2.7507054089749197</c:v>
                </c:pt>
                <c:pt idx="356">
                  <c:v>2.7507087740731926</c:v>
                </c:pt>
                <c:pt idx="357">
                  <c:v>2.7507121391714655</c:v>
                </c:pt>
                <c:pt idx="358">
                  <c:v>2.7507155042697384</c:v>
                </c:pt>
                <c:pt idx="359">
                  <c:v>2.7507188693680114</c:v>
                </c:pt>
                <c:pt idx="360">
                  <c:v>2.7507222344662843</c:v>
                </c:pt>
                <c:pt idx="361">
                  <c:v>2.7507255995645572</c:v>
                </c:pt>
                <c:pt idx="362">
                  <c:v>2.7507289646628301</c:v>
                </c:pt>
                <c:pt idx="363">
                  <c:v>2.750732329761103</c:v>
                </c:pt>
                <c:pt idx="364">
                  <c:v>2.750735694859376</c:v>
                </c:pt>
                <c:pt idx="365">
                  <c:v>2.7507390599576489</c:v>
                </c:pt>
                <c:pt idx="366">
                  <c:v>2.7507424250559218</c:v>
                </c:pt>
                <c:pt idx="367">
                  <c:v>2.7507457901541947</c:v>
                </c:pt>
                <c:pt idx="368">
                  <c:v>2.7507491552524677</c:v>
                </c:pt>
                <c:pt idx="369">
                  <c:v>2.7507525203507406</c:v>
                </c:pt>
                <c:pt idx="370">
                  <c:v>2.7507558854490135</c:v>
                </c:pt>
                <c:pt idx="371">
                  <c:v>2.7507592505472864</c:v>
                </c:pt>
                <c:pt idx="372">
                  <c:v>2.7507626156455594</c:v>
                </c:pt>
                <c:pt idx="373">
                  <c:v>2.7507659807438323</c:v>
                </c:pt>
                <c:pt idx="374">
                  <c:v>2.7507693458421052</c:v>
                </c:pt>
                <c:pt idx="375">
                  <c:v>2.7507727109403781</c:v>
                </c:pt>
                <c:pt idx="376">
                  <c:v>2.750776076038651</c:v>
                </c:pt>
                <c:pt idx="377">
                  <c:v>2.750779441136924</c:v>
                </c:pt>
                <c:pt idx="378">
                  <c:v>2.7507828062351969</c:v>
                </c:pt>
                <c:pt idx="379">
                  <c:v>2.7507861713334698</c:v>
                </c:pt>
                <c:pt idx="380">
                  <c:v>2.7507895364317427</c:v>
                </c:pt>
                <c:pt idx="381">
                  <c:v>2.7507912675773096</c:v>
                </c:pt>
                <c:pt idx="382">
                  <c:v>2.7507929987228765</c:v>
                </c:pt>
                <c:pt idx="383">
                  <c:v>2.7507947298684434</c:v>
                </c:pt>
                <c:pt idx="384">
                  <c:v>2.7507964610140103</c:v>
                </c:pt>
                <c:pt idx="385">
                  <c:v>2.7507981921595772</c:v>
                </c:pt>
                <c:pt idx="386">
                  <c:v>2.7507999233051441</c:v>
                </c:pt>
                <c:pt idx="387">
                  <c:v>2.750801654450711</c:v>
                </c:pt>
                <c:pt idx="388">
                  <c:v>2.7508033855962779</c:v>
                </c:pt>
                <c:pt idx="389">
                  <c:v>2.7508051167418448</c:v>
                </c:pt>
                <c:pt idx="390">
                  <c:v>2.7508068478874117</c:v>
                </c:pt>
                <c:pt idx="391">
                  <c:v>2.7508085790329786</c:v>
                </c:pt>
                <c:pt idx="392">
                  <c:v>2.7508103101785455</c:v>
                </c:pt>
                <c:pt idx="393">
                  <c:v>2.7508120413241124</c:v>
                </c:pt>
                <c:pt idx="394">
                  <c:v>2.7508137724696793</c:v>
                </c:pt>
                <c:pt idx="395">
                  <c:v>2.7508155036152462</c:v>
                </c:pt>
                <c:pt idx="396">
                  <c:v>2.7508172347608131</c:v>
                </c:pt>
                <c:pt idx="397">
                  <c:v>2.75081896590638</c:v>
                </c:pt>
                <c:pt idx="398">
                  <c:v>2.7508206970519469</c:v>
                </c:pt>
                <c:pt idx="399">
                  <c:v>2.7508224281975138</c:v>
                </c:pt>
                <c:pt idx="400">
                  <c:v>2.7508241593430807</c:v>
                </c:pt>
                <c:pt idx="401">
                  <c:v>2.7508258904886476</c:v>
                </c:pt>
                <c:pt idx="402">
                  <c:v>2.7508276216342145</c:v>
                </c:pt>
                <c:pt idx="403">
                  <c:v>2.7508293527797814</c:v>
                </c:pt>
                <c:pt idx="404">
                  <c:v>2.7508310839253483</c:v>
                </c:pt>
                <c:pt idx="405">
                  <c:v>2.7508328150709151</c:v>
                </c:pt>
                <c:pt idx="406">
                  <c:v>2.750834546216482</c:v>
                </c:pt>
                <c:pt idx="407">
                  <c:v>2.7508362773620489</c:v>
                </c:pt>
                <c:pt idx="408">
                  <c:v>2.7508380085076158</c:v>
                </c:pt>
                <c:pt idx="409">
                  <c:v>2.7508397396531827</c:v>
                </c:pt>
                <c:pt idx="410">
                  <c:v>2.7508414707987496</c:v>
                </c:pt>
                <c:pt idx="411">
                  <c:v>2.7508432019443165</c:v>
                </c:pt>
                <c:pt idx="412">
                  <c:v>2.7508449330898834</c:v>
                </c:pt>
                <c:pt idx="413">
                  <c:v>2.7508466642354503</c:v>
                </c:pt>
                <c:pt idx="414">
                  <c:v>2.7508483953810172</c:v>
                </c:pt>
                <c:pt idx="415">
                  <c:v>2.7508501265265841</c:v>
                </c:pt>
                <c:pt idx="416">
                  <c:v>2.750851857672151</c:v>
                </c:pt>
                <c:pt idx="417">
                  <c:v>2.7508535888177179</c:v>
                </c:pt>
                <c:pt idx="418">
                  <c:v>2.7508553199632848</c:v>
                </c:pt>
                <c:pt idx="419">
                  <c:v>2.7508570511088517</c:v>
                </c:pt>
                <c:pt idx="420">
                  <c:v>2.7508587822544186</c:v>
                </c:pt>
                <c:pt idx="421">
                  <c:v>2.7508605133999855</c:v>
                </c:pt>
                <c:pt idx="422">
                  <c:v>2.7508622445455524</c:v>
                </c:pt>
                <c:pt idx="423">
                  <c:v>2.7508639756911193</c:v>
                </c:pt>
                <c:pt idx="424">
                  <c:v>2.7508657068366862</c:v>
                </c:pt>
                <c:pt idx="425">
                  <c:v>2.7508674379822531</c:v>
                </c:pt>
                <c:pt idx="426">
                  <c:v>2.75086916912782</c:v>
                </c:pt>
                <c:pt idx="427">
                  <c:v>2.7508709002733869</c:v>
                </c:pt>
                <c:pt idx="428">
                  <c:v>2.7508726314189538</c:v>
                </c:pt>
                <c:pt idx="429">
                  <c:v>2.7508743625645207</c:v>
                </c:pt>
                <c:pt idx="430">
                  <c:v>2.7508760937100876</c:v>
                </c:pt>
                <c:pt idx="431">
                  <c:v>2.7508778248556545</c:v>
                </c:pt>
                <c:pt idx="432">
                  <c:v>2.7508795560012214</c:v>
                </c:pt>
                <c:pt idx="433">
                  <c:v>2.7508812871467883</c:v>
                </c:pt>
                <c:pt idx="434">
                  <c:v>2.7508830182923552</c:v>
                </c:pt>
                <c:pt idx="435">
                  <c:v>2.750884749437922</c:v>
                </c:pt>
                <c:pt idx="436">
                  <c:v>2.7508864805834889</c:v>
                </c:pt>
                <c:pt idx="437">
                  <c:v>2.7508882117290558</c:v>
                </c:pt>
                <c:pt idx="438">
                  <c:v>2.7508899428746227</c:v>
                </c:pt>
                <c:pt idx="439">
                  <c:v>2.7508916740201896</c:v>
                </c:pt>
                <c:pt idx="440">
                  <c:v>2.7508934051657565</c:v>
                </c:pt>
                <c:pt idx="441">
                  <c:v>2.7508951363113234</c:v>
                </c:pt>
                <c:pt idx="442">
                  <c:v>2.7508968674568903</c:v>
                </c:pt>
                <c:pt idx="443">
                  <c:v>2.7508985986024572</c:v>
                </c:pt>
                <c:pt idx="444">
                  <c:v>2.7509003297480241</c:v>
                </c:pt>
                <c:pt idx="445">
                  <c:v>2.750902060893591</c:v>
                </c:pt>
                <c:pt idx="446">
                  <c:v>2.7509037920391579</c:v>
                </c:pt>
                <c:pt idx="447">
                  <c:v>2.7509055231847248</c:v>
                </c:pt>
                <c:pt idx="448">
                  <c:v>2.7509072543302917</c:v>
                </c:pt>
                <c:pt idx="449">
                  <c:v>2.7509089854758586</c:v>
                </c:pt>
                <c:pt idx="450">
                  <c:v>2.7509107166214255</c:v>
                </c:pt>
                <c:pt idx="451">
                  <c:v>2.7509124477669924</c:v>
                </c:pt>
                <c:pt idx="452">
                  <c:v>2.7509141789125593</c:v>
                </c:pt>
                <c:pt idx="453">
                  <c:v>2.7509159100581262</c:v>
                </c:pt>
                <c:pt idx="454">
                  <c:v>2.7509176412036931</c:v>
                </c:pt>
                <c:pt idx="455">
                  <c:v>2.75091937234926</c:v>
                </c:pt>
                <c:pt idx="456">
                  <c:v>2.7509211034948269</c:v>
                </c:pt>
                <c:pt idx="457">
                  <c:v>2.7509228346403938</c:v>
                </c:pt>
                <c:pt idx="458">
                  <c:v>2.7509245657859607</c:v>
                </c:pt>
                <c:pt idx="459">
                  <c:v>2.7509262969315276</c:v>
                </c:pt>
                <c:pt idx="460">
                  <c:v>2.7509280280770945</c:v>
                </c:pt>
                <c:pt idx="461">
                  <c:v>2.7509297592226614</c:v>
                </c:pt>
                <c:pt idx="462">
                  <c:v>2.7509314903682283</c:v>
                </c:pt>
                <c:pt idx="463">
                  <c:v>2.7509332215137952</c:v>
                </c:pt>
                <c:pt idx="464">
                  <c:v>2.7509349526593621</c:v>
                </c:pt>
                <c:pt idx="465">
                  <c:v>2.750936683804929</c:v>
                </c:pt>
                <c:pt idx="466">
                  <c:v>2.7509384149504958</c:v>
                </c:pt>
                <c:pt idx="467">
                  <c:v>2.7509401460960627</c:v>
                </c:pt>
                <c:pt idx="468">
                  <c:v>2.7509418772416296</c:v>
                </c:pt>
                <c:pt idx="469">
                  <c:v>2.7509436083871965</c:v>
                </c:pt>
                <c:pt idx="470">
                  <c:v>2.7509453395327634</c:v>
                </c:pt>
                <c:pt idx="471">
                  <c:v>2.7509470706783303</c:v>
                </c:pt>
                <c:pt idx="472">
                  <c:v>2.7509488018238972</c:v>
                </c:pt>
                <c:pt idx="473">
                  <c:v>2.7509505329694641</c:v>
                </c:pt>
                <c:pt idx="474">
                  <c:v>2.750952264115031</c:v>
                </c:pt>
                <c:pt idx="475">
                  <c:v>2.7509539952605979</c:v>
                </c:pt>
                <c:pt idx="476">
                  <c:v>2.7509557264061648</c:v>
                </c:pt>
                <c:pt idx="477">
                  <c:v>2.7509574575517317</c:v>
                </c:pt>
                <c:pt idx="478">
                  <c:v>2.7509591886972986</c:v>
                </c:pt>
                <c:pt idx="479">
                  <c:v>2.7509609198428655</c:v>
                </c:pt>
                <c:pt idx="480">
                  <c:v>2.7509626509884324</c:v>
                </c:pt>
                <c:pt idx="481">
                  <c:v>2.7509643821339993</c:v>
                </c:pt>
                <c:pt idx="482">
                  <c:v>2.7509661132795662</c:v>
                </c:pt>
                <c:pt idx="483">
                  <c:v>2.7509678444251331</c:v>
                </c:pt>
                <c:pt idx="484">
                  <c:v>2.7509695755707</c:v>
                </c:pt>
                <c:pt idx="485">
                  <c:v>2.7509713067162669</c:v>
                </c:pt>
                <c:pt idx="486">
                  <c:v>2.7509730378618338</c:v>
                </c:pt>
                <c:pt idx="487">
                  <c:v>2.7509747690074007</c:v>
                </c:pt>
                <c:pt idx="488">
                  <c:v>2.7509765001529676</c:v>
                </c:pt>
                <c:pt idx="489">
                  <c:v>2.7509782312985345</c:v>
                </c:pt>
                <c:pt idx="490">
                  <c:v>2.7509799624441014</c:v>
                </c:pt>
                <c:pt idx="491">
                  <c:v>2.7509816935896683</c:v>
                </c:pt>
                <c:pt idx="492">
                  <c:v>2.7509834247352352</c:v>
                </c:pt>
                <c:pt idx="493">
                  <c:v>2.7509851558808021</c:v>
                </c:pt>
                <c:pt idx="494">
                  <c:v>2.750986887026369</c:v>
                </c:pt>
                <c:pt idx="495">
                  <c:v>2.7509886181719359</c:v>
                </c:pt>
                <c:pt idx="496">
                  <c:v>2.7509903493175027</c:v>
                </c:pt>
                <c:pt idx="497">
                  <c:v>2.7509920804630696</c:v>
                </c:pt>
                <c:pt idx="498">
                  <c:v>2.7509938116086365</c:v>
                </c:pt>
                <c:pt idx="499">
                  <c:v>2.7509955427542034</c:v>
                </c:pt>
                <c:pt idx="500">
                  <c:v>2.7509972738997703</c:v>
                </c:pt>
                <c:pt idx="501">
                  <c:v>2.7509990050453372</c:v>
                </c:pt>
                <c:pt idx="502">
                  <c:v>2.7510007361909041</c:v>
                </c:pt>
                <c:pt idx="503">
                  <c:v>2.751002467336471</c:v>
                </c:pt>
                <c:pt idx="504">
                  <c:v>2.7510041984820379</c:v>
                </c:pt>
                <c:pt idx="505">
                  <c:v>2.7510059296276048</c:v>
                </c:pt>
                <c:pt idx="506">
                  <c:v>2.7510076607731717</c:v>
                </c:pt>
                <c:pt idx="507">
                  <c:v>2.7510093919187386</c:v>
                </c:pt>
                <c:pt idx="508">
                  <c:v>2.7510111230643055</c:v>
                </c:pt>
                <c:pt idx="509">
                  <c:v>2.7510128542098724</c:v>
                </c:pt>
                <c:pt idx="510">
                  <c:v>2.7510145853554393</c:v>
                </c:pt>
                <c:pt idx="511">
                  <c:v>2.7510163165010062</c:v>
                </c:pt>
                <c:pt idx="512">
                  <c:v>2.7510180476465731</c:v>
                </c:pt>
                <c:pt idx="513">
                  <c:v>2.75101977879214</c:v>
                </c:pt>
                <c:pt idx="514">
                  <c:v>2.7510215099377069</c:v>
                </c:pt>
                <c:pt idx="515">
                  <c:v>2.7510232410832738</c:v>
                </c:pt>
                <c:pt idx="516">
                  <c:v>2.7510249722288407</c:v>
                </c:pt>
                <c:pt idx="517">
                  <c:v>2.7510267033744076</c:v>
                </c:pt>
                <c:pt idx="518">
                  <c:v>2.7510284345199745</c:v>
                </c:pt>
                <c:pt idx="519">
                  <c:v>2.7510301656655414</c:v>
                </c:pt>
                <c:pt idx="520">
                  <c:v>2.7510318968111083</c:v>
                </c:pt>
                <c:pt idx="521">
                  <c:v>2.7510336279566752</c:v>
                </c:pt>
                <c:pt idx="522">
                  <c:v>2.7510353591022421</c:v>
                </c:pt>
                <c:pt idx="523">
                  <c:v>2.751037090247809</c:v>
                </c:pt>
                <c:pt idx="524">
                  <c:v>2.7510388213933759</c:v>
                </c:pt>
                <c:pt idx="525">
                  <c:v>2.7510405525389428</c:v>
                </c:pt>
                <c:pt idx="526">
                  <c:v>2.7510422836845096</c:v>
                </c:pt>
                <c:pt idx="527">
                  <c:v>2.7510440148300765</c:v>
                </c:pt>
                <c:pt idx="528">
                  <c:v>2.7510457459756434</c:v>
                </c:pt>
                <c:pt idx="529">
                  <c:v>2.7510474771212103</c:v>
                </c:pt>
                <c:pt idx="530">
                  <c:v>2.7510492082667772</c:v>
                </c:pt>
                <c:pt idx="531">
                  <c:v>2.7510509394123441</c:v>
                </c:pt>
                <c:pt idx="532">
                  <c:v>2.751052670557911</c:v>
                </c:pt>
                <c:pt idx="533">
                  <c:v>2.7510544017034779</c:v>
                </c:pt>
                <c:pt idx="534">
                  <c:v>2.7510561328490448</c:v>
                </c:pt>
                <c:pt idx="535">
                  <c:v>2.7510578639946117</c:v>
                </c:pt>
                <c:pt idx="536">
                  <c:v>2.7510595951401786</c:v>
                </c:pt>
                <c:pt idx="537">
                  <c:v>2.7510613262857455</c:v>
                </c:pt>
                <c:pt idx="538">
                  <c:v>2.7510630574313124</c:v>
                </c:pt>
                <c:pt idx="539">
                  <c:v>2.7510647885768793</c:v>
                </c:pt>
                <c:pt idx="540">
                  <c:v>2.7510665197224462</c:v>
                </c:pt>
                <c:pt idx="541">
                  <c:v>2.7510682508680131</c:v>
                </c:pt>
                <c:pt idx="542">
                  <c:v>2.75106998201358</c:v>
                </c:pt>
                <c:pt idx="543">
                  <c:v>2.7510717131591469</c:v>
                </c:pt>
                <c:pt idx="544">
                  <c:v>2.7510734443047138</c:v>
                </c:pt>
                <c:pt idx="545">
                  <c:v>2.7510751754502807</c:v>
                </c:pt>
                <c:pt idx="546">
                  <c:v>2.7510769065958476</c:v>
                </c:pt>
                <c:pt idx="547">
                  <c:v>2.7510786377414145</c:v>
                </c:pt>
                <c:pt idx="548">
                  <c:v>2.7510803688869814</c:v>
                </c:pt>
                <c:pt idx="549">
                  <c:v>2.7510821000325483</c:v>
                </c:pt>
                <c:pt idx="550">
                  <c:v>2.7510838311781152</c:v>
                </c:pt>
                <c:pt idx="551">
                  <c:v>2.7510855623236821</c:v>
                </c:pt>
                <c:pt idx="552">
                  <c:v>2.751087293469249</c:v>
                </c:pt>
                <c:pt idx="553">
                  <c:v>2.7510890246148159</c:v>
                </c:pt>
                <c:pt idx="554">
                  <c:v>2.7510907557603828</c:v>
                </c:pt>
                <c:pt idx="555">
                  <c:v>2.7510924869059497</c:v>
                </c:pt>
                <c:pt idx="556">
                  <c:v>2.7510942180515165</c:v>
                </c:pt>
                <c:pt idx="557">
                  <c:v>2.7510959491970834</c:v>
                </c:pt>
                <c:pt idx="558">
                  <c:v>2.7510976803426503</c:v>
                </c:pt>
                <c:pt idx="559">
                  <c:v>2.7510994114882172</c:v>
                </c:pt>
                <c:pt idx="560">
                  <c:v>2.7511011426337841</c:v>
                </c:pt>
                <c:pt idx="561">
                  <c:v>2.751102873779351</c:v>
                </c:pt>
                <c:pt idx="562">
                  <c:v>2.7511046049249179</c:v>
                </c:pt>
                <c:pt idx="563">
                  <c:v>2.7511053047462402</c:v>
                </c:pt>
                <c:pt idx="564">
                  <c:v>2.7511060045675624</c:v>
                </c:pt>
                <c:pt idx="565">
                  <c:v>2.7511067043888846</c:v>
                </c:pt>
                <c:pt idx="566">
                  <c:v>2.7511074042102068</c:v>
                </c:pt>
                <c:pt idx="567">
                  <c:v>2.7511081040315291</c:v>
                </c:pt>
                <c:pt idx="568">
                  <c:v>2.7511088038528513</c:v>
                </c:pt>
                <c:pt idx="569">
                  <c:v>2.7511095036741735</c:v>
                </c:pt>
                <c:pt idx="570">
                  <c:v>2.7511102034954957</c:v>
                </c:pt>
                <c:pt idx="571">
                  <c:v>2.751110903316818</c:v>
                </c:pt>
                <c:pt idx="572">
                  <c:v>2.7511116031381402</c:v>
                </c:pt>
                <c:pt idx="573">
                  <c:v>2.7511123029594624</c:v>
                </c:pt>
                <c:pt idx="574">
                  <c:v>2.7511130027807846</c:v>
                </c:pt>
                <c:pt idx="575">
                  <c:v>2.7511137026021069</c:v>
                </c:pt>
                <c:pt idx="576">
                  <c:v>2.7511144024234291</c:v>
                </c:pt>
                <c:pt idx="577">
                  <c:v>2.7511151022447513</c:v>
                </c:pt>
                <c:pt idx="578">
                  <c:v>2.7511158020660735</c:v>
                </c:pt>
                <c:pt idx="579">
                  <c:v>2.7511165018873958</c:v>
                </c:pt>
                <c:pt idx="580">
                  <c:v>2.751117201708718</c:v>
                </c:pt>
                <c:pt idx="581">
                  <c:v>2.7511179015300402</c:v>
                </c:pt>
                <c:pt idx="582">
                  <c:v>2.7511186013513624</c:v>
                </c:pt>
                <c:pt idx="583">
                  <c:v>2.7511193011726847</c:v>
                </c:pt>
                <c:pt idx="584">
                  <c:v>2.7511200009940069</c:v>
                </c:pt>
                <c:pt idx="585">
                  <c:v>2.7511207008153291</c:v>
                </c:pt>
                <c:pt idx="586">
                  <c:v>2.7511214006366513</c:v>
                </c:pt>
                <c:pt idx="587">
                  <c:v>2.7511221004579736</c:v>
                </c:pt>
                <c:pt idx="588">
                  <c:v>2.7511228002792958</c:v>
                </c:pt>
                <c:pt idx="589">
                  <c:v>2.751123500100618</c:v>
                </c:pt>
                <c:pt idx="590">
                  <c:v>2.7511241999219402</c:v>
                </c:pt>
                <c:pt idx="591">
                  <c:v>2.7511248997432625</c:v>
                </c:pt>
                <c:pt idx="592">
                  <c:v>2.7511255995645847</c:v>
                </c:pt>
                <c:pt idx="593">
                  <c:v>2.7511262993859069</c:v>
                </c:pt>
                <c:pt idx="594">
                  <c:v>2.7511269992072291</c:v>
                </c:pt>
                <c:pt idx="595">
                  <c:v>2.7511276990285514</c:v>
                </c:pt>
                <c:pt idx="596">
                  <c:v>2.7511283988498736</c:v>
                </c:pt>
                <c:pt idx="597">
                  <c:v>2.7511290986711958</c:v>
                </c:pt>
                <c:pt idx="598">
                  <c:v>2.751129798492518</c:v>
                </c:pt>
                <c:pt idx="599">
                  <c:v>2.7511304983138403</c:v>
                </c:pt>
                <c:pt idx="600">
                  <c:v>2.7511311981351625</c:v>
                </c:pt>
                <c:pt idx="601">
                  <c:v>2.7511318979564847</c:v>
                </c:pt>
                <c:pt idx="602">
                  <c:v>2.7511325977778069</c:v>
                </c:pt>
                <c:pt idx="603">
                  <c:v>2.7511332975991292</c:v>
                </c:pt>
                <c:pt idx="604">
                  <c:v>2.7511339974204514</c:v>
                </c:pt>
                <c:pt idx="605">
                  <c:v>2.7511346972417736</c:v>
                </c:pt>
                <c:pt idx="606">
                  <c:v>2.7511353970630958</c:v>
                </c:pt>
                <c:pt idx="607">
                  <c:v>2.7511360968844181</c:v>
                </c:pt>
                <c:pt idx="608">
                  <c:v>2.7511367967057403</c:v>
                </c:pt>
                <c:pt idx="609">
                  <c:v>2.7511374965270625</c:v>
                </c:pt>
                <c:pt idx="610">
                  <c:v>2.7511381963483847</c:v>
                </c:pt>
                <c:pt idx="611">
                  <c:v>2.751138896169707</c:v>
                </c:pt>
                <c:pt idx="612">
                  <c:v>2.7511395959910292</c:v>
                </c:pt>
                <c:pt idx="613">
                  <c:v>2.7511402958123514</c:v>
                </c:pt>
                <c:pt idx="614">
                  <c:v>2.7511409956336736</c:v>
                </c:pt>
                <c:pt idx="615">
                  <c:v>2.7511416954549959</c:v>
                </c:pt>
                <c:pt idx="616">
                  <c:v>2.7511423952763181</c:v>
                </c:pt>
                <c:pt idx="617">
                  <c:v>2.7511430950976403</c:v>
                </c:pt>
                <c:pt idx="618">
                  <c:v>2.7511437949189625</c:v>
                </c:pt>
                <c:pt idx="619">
                  <c:v>2.7511444947402848</c:v>
                </c:pt>
                <c:pt idx="620">
                  <c:v>2.751145194561607</c:v>
                </c:pt>
                <c:pt idx="621">
                  <c:v>2.7511458943829292</c:v>
                </c:pt>
                <c:pt idx="622">
                  <c:v>2.7511465942042514</c:v>
                </c:pt>
                <c:pt idx="623">
                  <c:v>2.7511472940255737</c:v>
                </c:pt>
                <c:pt idx="624">
                  <c:v>2.7511479938468959</c:v>
                </c:pt>
                <c:pt idx="625">
                  <c:v>2.7511486936682181</c:v>
                </c:pt>
                <c:pt idx="626">
                  <c:v>2.7511493934895404</c:v>
                </c:pt>
                <c:pt idx="627">
                  <c:v>2.7511500933108626</c:v>
                </c:pt>
                <c:pt idx="628">
                  <c:v>2.7511507931321848</c:v>
                </c:pt>
                <c:pt idx="629">
                  <c:v>2.751151492953507</c:v>
                </c:pt>
                <c:pt idx="630">
                  <c:v>2.7511521927748293</c:v>
                </c:pt>
                <c:pt idx="631">
                  <c:v>2.7511528925961515</c:v>
                </c:pt>
                <c:pt idx="632">
                  <c:v>2.7511535924174737</c:v>
                </c:pt>
                <c:pt idx="633">
                  <c:v>2.7511542922387959</c:v>
                </c:pt>
                <c:pt idx="634">
                  <c:v>2.7511549920601182</c:v>
                </c:pt>
                <c:pt idx="635">
                  <c:v>2.7511556918814404</c:v>
                </c:pt>
                <c:pt idx="636">
                  <c:v>2.7511563917027626</c:v>
                </c:pt>
                <c:pt idx="637">
                  <c:v>2.7511570915240848</c:v>
                </c:pt>
                <c:pt idx="638">
                  <c:v>2.7511577913454071</c:v>
                </c:pt>
                <c:pt idx="639">
                  <c:v>2.7511584911667293</c:v>
                </c:pt>
                <c:pt idx="640">
                  <c:v>2.7511591909880515</c:v>
                </c:pt>
                <c:pt idx="641">
                  <c:v>2.7511598908093737</c:v>
                </c:pt>
                <c:pt idx="642">
                  <c:v>2.751160590630696</c:v>
                </c:pt>
                <c:pt idx="643">
                  <c:v>2.7511612904520182</c:v>
                </c:pt>
                <c:pt idx="644">
                  <c:v>2.7511619902733404</c:v>
                </c:pt>
                <c:pt idx="645">
                  <c:v>2.7511626900946626</c:v>
                </c:pt>
                <c:pt idx="646">
                  <c:v>2.7511633899159849</c:v>
                </c:pt>
                <c:pt idx="647">
                  <c:v>2.7511640897373071</c:v>
                </c:pt>
                <c:pt idx="648">
                  <c:v>2.7511647895586293</c:v>
                </c:pt>
                <c:pt idx="649">
                  <c:v>2.7511654893799515</c:v>
                </c:pt>
                <c:pt idx="650">
                  <c:v>2.7511661892012738</c:v>
                </c:pt>
                <c:pt idx="651">
                  <c:v>2.751166889022596</c:v>
                </c:pt>
                <c:pt idx="652">
                  <c:v>2.7511675888439182</c:v>
                </c:pt>
                <c:pt idx="653">
                  <c:v>2.7511682886652404</c:v>
                </c:pt>
                <c:pt idx="654">
                  <c:v>2.7511689884865627</c:v>
                </c:pt>
                <c:pt idx="655">
                  <c:v>2.7511696883078849</c:v>
                </c:pt>
                <c:pt idx="656">
                  <c:v>2.7511703881292071</c:v>
                </c:pt>
                <c:pt idx="657">
                  <c:v>2.7511710879505293</c:v>
                </c:pt>
                <c:pt idx="658">
                  <c:v>2.7511717877718516</c:v>
                </c:pt>
                <c:pt idx="659">
                  <c:v>2.7511724875931738</c:v>
                </c:pt>
                <c:pt idx="660">
                  <c:v>2.751173187414496</c:v>
                </c:pt>
                <c:pt idx="661">
                  <c:v>2.7511738872358182</c:v>
                </c:pt>
                <c:pt idx="662">
                  <c:v>2.7511745870571405</c:v>
                </c:pt>
                <c:pt idx="663">
                  <c:v>2.7511752868784627</c:v>
                </c:pt>
                <c:pt idx="664">
                  <c:v>2.7511759866997849</c:v>
                </c:pt>
                <c:pt idx="665">
                  <c:v>2.7511766865211071</c:v>
                </c:pt>
                <c:pt idx="666">
                  <c:v>2.7511773863424294</c:v>
                </c:pt>
                <c:pt idx="667">
                  <c:v>2.7511780861637516</c:v>
                </c:pt>
                <c:pt idx="668">
                  <c:v>2.7511787859850738</c:v>
                </c:pt>
                <c:pt idx="669">
                  <c:v>2.751179485806396</c:v>
                </c:pt>
                <c:pt idx="670">
                  <c:v>2.7511801856277183</c:v>
                </c:pt>
                <c:pt idx="671">
                  <c:v>2.7511808854490405</c:v>
                </c:pt>
                <c:pt idx="672">
                  <c:v>2.7511815852703627</c:v>
                </c:pt>
                <c:pt idx="673">
                  <c:v>2.7511822850916849</c:v>
                </c:pt>
                <c:pt idx="674">
                  <c:v>2.7511829849130072</c:v>
                </c:pt>
                <c:pt idx="675">
                  <c:v>2.7511836847343294</c:v>
                </c:pt>
                <c:pt idx="676">
                  <c:v>2.7511843845556516</c:v>
                </c:pt>
                <c:pt idx="677">
                  <c:v>2.7511850843769738</c:v>
                </c:pt>
                <c:pt idx="678">
                  <c:v>2.7511857841982961</c:v>
                </c:pt>
                <c:pt idx="679">
                  <c:v>2.7511864840196183</c:v>
                </c:pt>
                <c:pt idx="680">
                  <c:v>2.7511871838409405</c:v>
                </c:pt>
                <c:pt idx="681">
                  <c:v>2.7511878836622627</c:v>
                </c:pt>
                <c:pt idx="682">
                  <c:v>2.751188583483585</c:v>
                </c:pt>
                <c:pt idx="683">
                  <c:v>2.7511892833049072</c:v>
                </c:pt>
                <c:pt idx="684">
                  <c:v>2.7511899831262294</c:v>
                </c:pt>
                <c:pt idx="685">
                  <c:v>2.7511906829475516</c:v>
                </c:pt>
                <c:pt idx="686">
                  <c:v>2.7511913827688739</c:v>
                </c:pt>
                <c:pt idx="687">
                  <c:v>2.7511920825901961</c:v>
                </c:pt>
                <c:pt idx="688">
                  <c:v>2.7511927824115183</c:v>
                </c:pt>
                <c:pt idx="689">
                  <c:v>2.7511934822328405</c:v>
                </c:pt>
                <c:pt idx="690">
                  <c:v>2.7511941820541628</c:v>
                </c:pt>
                <c:pt idx="691">
                  <c:v>2.751194881875485</c:v>
                </c:pt>
                <c:pt idx="692">
                  <c:v>2.7511955816968072</c:v>
                </c:pt>
                <c:pt idx="693">
                  <c:v>2.7511962815181294</c:v>
                </c:pt>
                <c:pt idx="694">
                  <c:v>2.7511969813394517</c:v>
                </c:pt>
                <c:pt idx="695">
                  <c:v>2.7511976811607739</c:v>
                </c:pt>
                <c:pt idx="696">
                  <c:v>2.7511983809820961</c:v>
                </c:pt>
                <c:pt idx="697">
                  <c:v>2.7511990808034184</c:v>
                </c:pt>
                <c:pt idx="698">
                  <c:v>2.7511997806247406</c:v>
                </c:pt>
                <c:pt idx="699">
                  <c:v>2.7512004804460628</c:v>
                </c:pt>
                <c:pt idx="700">
                  <c:v>2.751201180267385</c:v>
                </c:pt>
                <c:pt idx="701">
                  <c:v>2.7512018800887073</c:v>
                </c:pt>
                <c:pt idx="702">
                  <c:v>2.7512025799100295</c:v>
                </c:pt>
                <c:pt idx="703">
                  <c:v>2.7512032797313517</c:v>
                </c:pt>
                <c:pt idx="704">
                  <c:v>2.7512039795526739</c:v>
                </c:pt>
                <c:pt idx="705">
                  <c:v>2.7512046793739962</c:v>
                </c:pt>
                <c:pt idx="706">
                  <c:v>2.7512053791953184</c:v>
                </c:pt>
                <c:pt idx="707">
                  <c:v>2.7512060790166406</c:v>
                </c:pt>
                <c:pt idx="708">
                  <c:v>2.7512067788379628</c:v>
                </c:pt>
                <c:pt idx="709">
                  <c:v>2.7512074786592851</c:v>
                </c:pt>
                <c:pt idx="710">
                  <c:v>2.7512081784806073</c:v>
                </c:pt>
                <c:pt idx="711">
                  <c:v>2.7512088783019295</c:v>
                </c:pt>
                <c:pt idx="712">
                  <c:v>2.7512095781232517</c:v>
                </c:pt>
                <c:pt idx="713">
                  <c:v>2.751210277944574</c:v>
                </c:pt>
                <c:pt idx="714">
                  <c:v>2.7512109777658962</c:v>
                </c:pt>
                <c:pt idx="715">
                  <c:v>2.7512116775872184</c:v>
                </c:pt>
                <c:pt idx="716">
                  <c:v>2.7512123774085406</c:v>
                </c:pt>
                <c:pt idx="717">
                  <c:v>2.7512130772298629</c:v>
                </c:pt>
                <c:pt idx="718">
                  <c:v>2.7512137770511851</c:v>
                </c:pt>
                <c:pt idx="719">
                  <c:v>2.7512144768725073</c:v>
                </c:pt>
                <c:pt idx="720">
                  <c:v>2.7512151766938295</c:v>
                </c:pt>
                <c:pt idx="721">
                  <c:v>2.7512158765151518</c:v>
                </c:pt>
                <c:pt idx="722">
                  <c:v>2.751216576336474</c:v>
                </c:pt>
                <c:pt idx="723">
                  <c:v>2.7512172761577962</c:v>
                </c:pt>
                <c:pt idx="724">
                  <c:v>2.7512179759791184</c:v>
                </c:pt>
                <c:pt idx="725">
                  <c:v>2.7512186758004407</c:v>
                </c:pt>
                <c:pt idx="726">
                  <c:v>2.7512193756217629</c:v>
                </c:pt>
                <c:pt idx="727">
                  <c:v>2.7512200754430851</c:v>
                </c:pt>
                <c:pt idx="728">
                  <c:v>2.7512207752644073</c:v>
                </c:pt>
                <c:pt idx="729">
                  <c:v>2.7512214750857296</c:v>
                </c:pt>
                <c:pt idx="730">
                  <c:v>2.7512221749070518</c:v>
                </c:pt>
                <c:pt idx="731">
                  <c:v>2.751222874728374</c:v>
                </c:pt>
                <c:pt idx="732">
                  <c:v>2.7512235745496962</c:v>
                </c:pt>
                <c:pt idx="733">
                  <c:v>2.7512242743710185</c:v>
                </c:pt>
                <c:pt idx="734">
                  <c:v>2.7512249741923407</c:v>
                </c:pt>
                <c:pt idx="735">
                  <c:v>2.7512256740136629</c:v>
                </c:pt>
                <c:pt idx="736">
                  <c:v>2.7512263738349851</c:v>
                </c:pt>
                <c:pt idx="737">
                  <c:v>2.7512270736563074</c:v>
                </c:pt>
                <c:pt idx="738">
                  <c:v>2.7512277734776296</c:v>
                </c:pt>
                <c:pt idx="739">
                  <c:v>2.7512284732989518</c:v>
                </c:pt>
                <c:pt idx="740">
                  <c:v>2.751229173120274</c:v>
                </c:pt>
                <c:pt idx="741">
                  <c:v>2.7512298729415963</c:v>
                </c:pt>
                <c:pt idx="742">
                  <c:v>2.7512305727629185</c:v>
                </c:pt>
                <c:pt idx="743">
                  <c:v>2.7512312725842407</c:v>
                </c:pt>
                <c:pt idx="744">
                  <c:v>2.7512319724055629</c:v>
                </c:pt>
                <c:pt idx="745">
                  <c:v>2.7512326722268852</c:v>
                </c:pt>
                <c:pt idx="746">
                  <c:v>2.7512333720482074</c:v>
                </c:pt>
                <c:pt idx="747">
                  <c:v>2.7512340718695296</c:v>
                </c:pt>
                <c:pt idx="748">
                  <c:v>2.7512347716908518</c:v>
                </c:pt>
                <c:pt idx="749">
                  <c:v>2.7512360852581255</c:v>
                </c:pt>
                <c:pt idx="750">
                  <c:v>2.7512373988253991</c:v>
                </c:pt>
                <c:pt idx="751">
                  <c:v>2.7512387123926727</c:v>
                </c:pt>
                <c:pt idx="752">
                  <c:v>2.7512400259599463</c:v>
                </c:pt>
                <c:pt idx="753">
                  <c:v>2.7512413395272199</c:v>
                </c:pt>
                <c:pt idx="754">
                  <c:v>2.7512426530944936</c:v>
                </c:pt>
                <c:pt idx="755">
                  <c:v>2.7512439666617672</c:v>
                </c:pt>
                <c:pt idx="756">
                  <c:v>2.7512452802290408</c:v>
                </c:pt>
                <c:pt idx="757">
                  <c:v>2.7512465937963144</c:v>
                </c:pt>
                <c:pt idx="758">
                  <c:v>2.751247907363588</c:v>
                </c:pt>
                <c:pt idx="759">
                  <c:v>2.7512492209308617</c:v>
                </c:pt>
                <c:pt idx="760">
                  <c:v>2.7512505344981353</c:v>
                </c:pt>
                <c:pt idx="761">
                  <c:v>2.7512518480654089</c:v>
                </c:pt>
                <c:pt idx="762">
                  <c:v>2.7512531616326825</c:v>
                </c:pt>
                <c:pt idx="763">
                  <c:v>2.7512544751999561</c:v>
                </c:pt>
                <c:pt idx="764">
                  <c:v>2.7512557887672298</c:v>
                </c:pt>
                <c:pt idx="765">
                  <c:v>2.7512571023345034</c:v>
                </c:pt>
                <c:pt idx="766">
                  <c:v>2.751258415901777</c:v>
                </c:pt>
                <c:pt idx="767">
                  <c:v>2.7512597294690506</c:v>
                </c:pt>
                <c:pt idx="768">
                  <c:v>2.7512610430363242</c:v>
                </c:pt>
                <c:pt idx="769">
                  <c:v>2.7512623566035979</c:v>
                </c:pt>
                <c:pt idx="770">
                  <c:v>2.7512636701708715</c:v>
                </c:pt>
                <c:pt idx="771">
                  <c:v>2.7512649837381451</c:v>
                </c:pt>
                <c:pt idx="772">
                  <c:v>2.7512662973054187</c:v>
                </c:pt>
                <c:pt idx="773">
                  <c:v>2.7512676108726923</c:v>
                </c:pt>
                <c:pt idx="774">
                  <c:v>2.751268924439966</c:v>
                </c:pt>
                <c:pt idx="775">
                  <c:v>2.7512702380072396</c:v>
                </c:pt>
                <c:pt idx="776">
                  <c:v>2.7512715515745132</c:v>
                </c:pt>
                <c:pt idx="777">
                  <c:v>2.7512728651417868</c:v>
                </c:pt>
                <c:pt idx="778">
                  <c:v>2.7512741787090604</c:v>
                </c:pt>
                <c:pt idx="779">
                  <c:v>2.7512754922763341</c:v>
                </c:pt>
                <c:pt idx="780">
                  <c:v>2.7512768058436077</c:v>
                </c:pt>
                <c:pt idx="781">
                  <c:v>2.7512781194108813</c:v>
                </c:pt>
                <c:pt idx="782">
                  <c:v>2.7512794329781549</c:v>
                </c:pt>
                <c:pt idx="783">
                  <c:v>2.7512807465454285</c:v>
                </c:pt>
                <c:pt idx="784">
                  <c:v>2.7512820601127022</c:v>
                </c:pt>
                <c:pt idx="785">
                  <c:v>2.7512833736799758</c:v>
                </c:pt>
                <c:pt idx="786">
                  <c:v>2.7512846872472494</c:v>
                </c:pt>
                <c:pt idx="787">
                  <c:v>2.751286000814523</c:v>
                </c:pt>
                <c:pt idx="788">
                  <c:v>2.7512873143817966</c:v>
                </c:pt>
                <c:pt idx="789">
                  <c:v>2.7512886279490703</c:v>
                </c:pt>
                <c:pt idx="790">
                  <c:v>2.7512899415163439</c:v>
                </c:pt>
                <c:pt idx="791">
                  <c:v>2.7512912550836175</c:v>
                </c:pt>
                <c:pt idx="792">
                  <c:v>2.7512925686508911</c:v>
                </c:pt>
                <c:pt idx="793">
                  <c:v>2.7512938822181647</c:v>
                </c:pt>
                <c:pt idx="794">
                  <c:v>2.7512951957854384</c:v>
                </c:pt>
                <c:pt idx="795">
                  <c:v>2.751296509352712</c:v>
                </c:pt>
                <c:pt idx="796">
                  <c:v>2.7512978229199856</c:v>
                </c:pt>
                <c:pt idx="797">
                  <c:v>2.7512991364872592</c:v>
                </c:pt>
                <c:pt idx="798">
                  <c:v>2.7513004500545328</c:v>
                </c:pt>
                <c:pt idx="799">
                  <c:v>2.7513017636218065</c:v>
                </c:pt>
                <c:pt idx="800">
                  <c:v>2.7513030771890801</c:v>
                </c:pt>
                <c:pt idx="801">
                  <c:v>2.7513043907563537</c:v>
                </c:pt>
                <c:pt idx="802">
                  <c:v>2.7513057043236273</c:v>
                </c:pt>
                <c:pt idx="803">
                  <c:v>2.7513070178909009</c:v>
                </c:pt>
                <c:pt idx="804">
                  <c:v>2.7513083314581745</c:v>
                </c:pt>
                <c:pt idx="805">
                  <c:v>2.7513096450254482</c:v>
                </c:pt>
                <c:pt idx="806">
                  <c:v>2.7513109585927218</c:v>
                </c:pt>
                <c:pt idx="807">
                  <c:v>2.7513122721599954</c:v>
                </c:pt>
                <c:pt idx="808">
                  <c:v>2.751313585727269</c:v>
                </c:pt>
                <c:pt idx="809">
                  <c:v>2.7513148992945426</c:v>
                </c:pt>
                <c:pt idx="810">
                  <c:v>2.7513162128618163</c:v>
                </c:pt>
                <c:pt idx="811">
                  <c:v>2.7513175264290899</c:v>
                </c:pt>
                <c:pt idx="812">
                  <c:v>2.7513188399963635</c:v>
                </c:pt>
                <c:pt idx="813">
                  <c:v>2.7513201535636371</c:v>
                </c:pt>
                <c:pt idx="814">
                  <c:v>2.7513214671309107</c:v>
                </c:pt>
                <c:pt idx="815">
                  <c:v>2.7513227806981844</c:v>
                </c:pt>
                <c:pt idx="816">
                  <c:v>2.751324094265458</c:v>
                </c:pt>
                <c:pt idx="817">
                  <c:v>2.7513254078327316</c:v>
                </c:pt>
                <c:pt idx="818">
                  <c:v>2.7513267214000052</c:v>
                </c:pt>
                <c:pt idx="819">
                  <c:v>2.7513280349672788</c:v>
                </c:pt>
                <c:pt idx="820">
                  <c:v>2.7513293485345525</c:v>
                </c:pt>
                <c:pt idx="821">
                  <c:v>2.7513306621018261</c:v>
                </c:pt>
                <c:pt idx="822">
                  <c:v>2.7513319756690997</c:v>
                </c:pt>
                <c:pt idx="823">
                  <c:v>2.7513332892363733</c:v>
                </c:pt>
                <c:pt idx="824">
                  <c:v>2.7513346028036469</c:v>
                </c:pt>
                <c:pt idx="825">
                  <c:v>2.7513359163709206</c:v>
                </c:pt>
                <c:pt idx="826">
                  <c:v>2.7513372299381942</c:v>
                </c:pt>
                <c:pt idx="827">
                  <c:v>2.7513385435054678</c:v>
                </c:pt>
                <c:pt idx="828">
                  <c:v>2.7513398570727414</c:v>
                </c:pt>
                <c:pt idx="829">
                  <c:v>2.751341170640015</c:v>
                </c:pt>
                <c:pt idx="830">
                  <c:v>2.7513424842072887</c:v>
                </c:pt>
                <c:pt idx="831">
                  <c:v>2.7513437977745623</c:v>
                </c:pt>
                <c:pt idx="832">
                  <c:v>2.7513451113418359</c:v>
                </c:pt>
                <c:pt idx="833">
                  <c:v>2.7513464249091095</c:v>
                </c:pt>
                <c:pt idx="834">
                  <c:v>2.7513477384763831</c:v>
                </c:pt>
                <c:pt idx="835">
                  <c:v>2.7513490520436568</c:v>
                </c:pt>
                <c:pt idx="836">
                  <c:v>2.7513503656109304</c:v>
                </c:pt>
                <c:pt idx="837">
                  <c:v>2.751351679178204</c:v>
                </c:pt>
                <c:pt idx="838">
                  <c:v>2.7513529927454776</c:v>
                </c:pt>
                <c:pt idx="839">
                  <c:v>2.7513543063127512</c:v>
                </c:pt>
                <c:pt idx="840">
                  <c:v>2.7513556198800249</c:v>
                </c:pt>
                <c:pt idx="841">
                  <c:v>2.7513569334472985</c:v>
                </c:pt>
                <c:pt idx="842">
                  <c:v>2.7513582470145721</c:v>
                </c:pt>
                <c:pt idx="843">
                  <c:v>2.7513595605818457</c:v>
                </c:pt>
                <c:pt idx="844">
                  <c:v>2.7513608741491193</c:v>
                </c:pt>
                <c:pt idx="845">
                  <c:v>2.751362187716393</c:v>
                </c:pt>
                <c:pt idx="846">
                  <c:v>2.7513635012836666</c:v>
                </c:pt>
                <c:pt idx="847">
                  <c:v>2.7513648148509402</c:v>
                </c:pt>
                <c:pt idx="848">
                  <c:v>2.7513661284182138</c:v>
                </c:pt>
                <c:pt idx="849">
                  <c:v>2.7513674419854874</c:v>
                </c:pt>
                <c:pt idx="850">
                  <c:v>2.7513687555527611</c:v>
                </c:pt>
                <c:pt idx="851">
                  <c:v>2.7513700691200347</c:v>
                </c:pt>
                <c:pt idx="852">
                  <c:v>2.7513713826873083</c:v>
                </c:pt>
                <c:pt idx="853">
                  <c:v>2.7513726962545819</c:v>
                </c:pt>
                <c:pt idx="854">
                  <c:v>2.7513740098218555</c:v>
                </c:pt>
                <c:pt idx="855">
                  <c:v>2.7513753233891292</c:v>
                </c:pt>
                <c:pt idx="856">
                  <c:v>2.7513766369564028</c:v>
                </c:pt>
                <c:pt idx="857">
                  <c:v>2.7513779505236764</c:v>
                </c:pt>
                <c:pt idx="858">
                  <c:v>2.75137926409095</c:v>
                </c:pt>
                <c:pt idx="859">
                  <c:v>2.7513805776582236</c:v>
                </c:pt>
                <c:pt idx="860">
                  <c:v>2.7513818912254973</c:v>
                </c:pt>
                <c:pt idx="861">
                  <c:v>2.7513832047927709</c:v>
                </c:pt>
                <c:pt idx="862">
                  <c:v>2.7513845183600445</c:v>
                </c:pt>
                <c:pt idx="863">
                  <c:v>2.7513858319273181</c:v>
                </c:pt>
                <c:pt idx="864">
                  <c:v>2.7513871454945917</c:v>
                </c:pt>
                <c:pt idx="865">
                  <c:v>2.7513884590618654</c:v>
                </c:pt>
                <c:pt idx="866">
                  <c:v>2.751389772629139</c:v>
                </c:pt>
                <c:pt idx="867">
                  <c:v>2.7513910861964126</c:v>
                </c:pt>
                <c:pt idx="868">
                  <c:v>2.7513923997636862</c:v>
                </c:pt>
                <c:pt idx="869">
                  <c:v>2.7513937133309598</c:v>
                </c:pt>
                <c:pt idx="870">
                  <c:v>2.7513950268982335</c:v>
                </c:pt>
                <c:pt idx="871">
                  <c:v>2.7513963404655071</c:v>
                </c:pt>
                <c:pt idx="872">
                  <c:v>2.7513976540327807</c:v>
                </c:pt>
                <c:pt idx="873">
                  <c:v>2.7513989676000543</c:v>
                </c:pt>
                <c:pt idx="874">
                  <c:v>2.7514002811673279</c:v>
                </c:pt>
                <c:pt idx="875">
                  <c:v>2.7514015947346016</c:v>
                </c:pt>
                <c:pt idx="876">
                  <c:v>2.7514029083018752</c:v>
                </c:pt>
                <c:pt idx="877">
                  <c:v>2.7514042218691488</c:v>
                </c:pt>
                <c:pt idx="878">
                  <c:v>2.7514055354364224</c:v>
                </c:pt>
                <c:pt idx="879">
                  <c:v>2.751406849003696</c:v>
                </c:pt>
                <c:pt idx="880">
                  <c:v>2.7514081625709697</c:v>
                </c:pt>
                <c:pt idx="881">
                  <c:v>2.7514094761382433</c:v>
                </c:pt>
                <c:pt idx="882">
                  <c:v>2.7514107897055169</c:v>
                </c:pt>
                <c:pt idx="883">
                  <c:v>2.7514121032727905</c:v>
                </c:pt>
                <c:pt idx="884">
                  <c:v>2.7514134168400641</c:v>
                </c:pt>
                <c:pt idx="885">
                  <c:v>2.7514147304073377</c:v>
                </c:pt>
                <c:pt idx="886">
                  <c:v>2.7514160439746114</c:v>
                </c:pt>
                <c:pt idx="887">
                  <c:v>2.751417357541885</c:v>
                </c:pt>
                <c:pt idx="888">
                  <c:v>2.7514186711091586</c:v>
                </c:pt>
                <c:pt idx="889">
                  <c:v>2.7514199846764322</c:v>
                </c:pt>
                <c:pt idx="890">
                  <c:v>2.7514212982437058</c:v>
                </c:pt>
                <c:pt idx="891">
                  <c:v>2.7514226118109795</c:v>
                </c:pt>
                <c:pt idx="892">
                  <c:v>2.7514239253782531</c:v>
                </c:pt>
                <c:pt idx="893">
                  <c:v>2.7514252389455267</c:v>
                </c:pt>
                <c:pt idx="894">
                  <c:v>2.7514265525128003</c:v>
                </c:pt>
                <c:pt idx="895">
                  <c:v>2.7514278660800739</c:v>
                </c:pt>
                <c:pt idx="896">
                  <c:v>2.7514291796473476</c:v>
                </c:pt>
                <c:pt idx="897">
                  <c:v>2.7514304932146212</c:v>
                </c:pt>
                <c:pt idx="898">
                  <c:v>2.7514318067818948</c:v>
                </c:pt>
                <c:pt idx="899">
                  <c:v>2.7514331203491684</c:v>
                </c:pt>
                <c:pt idx="900">
                  <c:v>2.751434433916442</c:v>
                </c:pt>
                <c:pt idx="901">
                  <c:v>2.7514357474837157</c:v>
                </c:pt>
                <c:pt idx="902">
                  <c:v>2.7514370610509893</c:v>
                </c:pt>
                <c:pt idx="903">
                  <c:v>2.7514383746182629</c:v>
                </c:pt>
                <c:pt idx="904">
                  <c:v>2.7514396881855365</c:v>
                </c:pt>
                <c:pt idx="905">
                  <c:v>2.7514410017528101</c:v>
                </c:pt>
                <c:pt idx="906">
                  <c:v>2.7514423153200838</c:v>
                </c:pt>
                <c:pt idx="907">
                  <c:v>2.7514436288873574</c:v>
                </c:pt>
                <c:pt idx="908">
                  <c:v>2.751444942454631</c:v>
                </c:pt>
                <c:pt idx="909">
                  <c:v>2.7514462560219046</c:v>
                </c:pt>
                <c:pt idx="910">
                  <c:v>2.7514475695891782</c:v>
                </c:pt>
                <c:pt idx="911">
                  <c:v>2.7514488831564519</c:v>
                </c:pt>
                <c:pt idx="912">
                  <c:v>2.7514501967237255</c:v>
                </c:pt>
                <c:pt idx="913">
                  <c:v>2.7514515102909991</c:v>
                </c:pt>
                <c:pt idx="914">
                  <c:v>2.7514528238582727</c:v>
                </c:pt>
                <c:pt idx="915">
                  <c:v>2.7514541374255463</c:v>
                </c:pt>
                <c:pt idx="916">
                  <c:v>2.75145545099282</c:v>
                </c:pt>
                <c:pt idx="917">
                  <c:v>2.7514567645600936</c:v>
                </c:pt>
                <c:pt idx="918">
                  <c:v>2.7514580781273672</c:v>
                </c:pt>
                <c:pt idx="919">
                  <c:v>2.7514593916946408</c:v>
                </c:pt>
                <c:pt idx="920">
                  <c:v>2.7514607052619144</c:v>
                </c:pt>
                <c:pt idx="921">
                  <c:v>2.7514620188291881</c:v>
                </c:pt>
                <c:pt idx="922">
                  <c:v>2.7514633323964617</c:v>
                </c:pt>
                <c:pt idx="923">
                  <c:v>2.7514646459637353</c:v>
                </c:pt>
                <c:pt idx="924">
                  <c:v>2.7514659595310089</c:v>
                </c:pt>
                <c:pt idx="925">
                  <c:v>2.7514672730982825</c:v>
                </c:pt>
                <c:pt idx="926">
                  <c:v>2.7514685866655562</c:v>
                </c:pt>
                <c:pt idx="927">
                  <c:v>2.7514699002328298</c:v>
                </c:pt>
                <c:pt idx="928">
                  <c:v>2.7514712138001034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3A-47ED-9BDA-047D3A72C862}"/>
            </c:ext>
          </c:extLst>
        </c:ser>
        <c:ser>
          <c:idx val="1"/>
          <c:order val="1"/>
          <c:tx>
            <c:strRef>
              <c:f>CARY_CLP_OWN!$G$1</c:f>
              <c:strCache>
                <c:ptCount val="1"/>
                <c:pt idx="0">
                  <c:v>Fwd_HP_spot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CARY_CLP_OWN!$E$2:$E$930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10</c:v>
                </c:pt>
                <c:pt idx="191">
                  <c:v>11</c:v>
                </c:pt>
                <c:pt idx="192">
                  <c:v>12</c:v>
                </c:pt>
                <c:pt idx="193">
                  <c:v>13</c:v>
                </c:pt>
                <c:pt idx="194">
                  <c:v>14</c:v>
                </c:pt>
                <c:pt idx="195">
                  <c:v>15</c:v>
                </c:pt>
                <c:pt idx="196">
                  <c:v>16</c:v>
                </c:pt>
                <c:pt idx="197">
                  <c:v>17</c:v>
                </c:pt>
                <c:pt idx="198">
                  <c:v>18</c:v>
                </c:pt>
                <c:pt idx="199">
                  <c:v>19</c:v>
                </c:pt>
                <c:pt idx="200">
                  <c:v>20</c:v>
                </c:pt>
                <c:pt idx="201">
                  <c:v>21</c:v>
                </c:pt>
                <c:pt idx="202">
                  <c:v>22</c:v>
                </c:pt>
                <c:pt idx="203">
                  <c:v>23</c:v>
                </c:pt>
                <c:pt idx="204">
                  <c:v>24</c:v>
                </c:pt>
                <c:pt idx="205">
                  <c:v>25</c:v>
                </c:pt>
                <c:pt idx="206">
                  <c:v>26</c:v>
                </c:pt>
                <c:pt idx="207">
                  <c:v>27</c:v>
                </c:pt>
                <c:pt idx="208">
                  <c:v>28</c:v>
                </c:pt>
                <c:pt idx="209">
                  <c:v>29</c:v>
                </c:pt>
                <c:pt idx="210">
                  <c:v>30</c:v>
                </c:pt>
                <c:pt idx="211">
                  <c:v>31</c:v>
                </c:pt>
                <c:pt idx="212">
                  <c:v>32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36</c:v>
                </c:pt>
                <c:pt idx="217">
                  <c:v>37</c:v>
                </c:pt>
                <c:pt idx="218">
                  <c:v>38</c:v>
                </c:pt>
                <c:pt idx="219">
                  <c:v>39</c:v>
                </c:pt>
                <c:pt idx="220">
                  <c:v>40</c:v>
                </c:pt>
                <c:pt idx="221">
                  <c:v>41</c:v>
                </c:pt>
                <c:pt idx="222">
                  <c:v>42</c:v>
                </c:pt>
                <c:pt idx="223">
                  <c:v>43</c:v>
                </c:pt>
                <c:pt idx="224">
                  <c:v>44</c:v>
                </c:pt>
                <c:pt idx="225">
                  <c:v>45</c:v>
                </c:pt>
                <c:pt idx="226">
                  <c:v>46</c:v>
                </c:pt>
                <c:pt idx="227">
                  <c:v>47</c:v>
                </c:pt>
                <c:pt idx="228">
                  <c:v>48</c:v>
                </c:pt>
                <c:pt idx="229">
                  <c:v>49</c:v>
                </c:pt>
                <c:pt idx="230">
                  <c:v>50</c:v>
                </c:pt>
                <c:pt idx="231">
                  <c:v>51</c:v>
                </c:pt>
                <c:pt idx="232">
                  <c:v>52</c:v>
                </c:pt>
                <c:pt idx="233">
                  <c:v>53</c:v>
                </c:pt>
                <c:pt idx="234">
                  <c:v>54</c:v>
                </c:pt>
                <c:pt idx="235">
                  <c:v>55</c:v>
                </c:pt>
                <c:pt idx="236">
                  <c:v>56</c:v>
                </c:pt>
                <c:pt idx="237">
                  <c:v>57</c:v>
                </c:pt>
                <c:pt idx="238">
                  <c:v>58</c:v>
                </c:pt>
                <c:pt idx="239">
                  <c:v>59</c:v>
                </c:pt>
                <c:pt idx="240">
                  <c:v>60</c:v>
                </c:pt>
                <c:pt idx="241">
                  <c:v>61</c:v>
                </c:pt>
                <c:pt idx="242">
                  <c:v>62</c:v>
                </c:pt>
                <c:pt idx="243">
                  <c:v>63</c:v>
                </c:pt>
                <c:pt idx="244">
                  <c:v>64</c:v>
                </c:pt>
                <c:pt idx="245">
                  <c:v>65</c:v>
                </c:pt>
                <c:pt idx="246">
                  <c:v>66</c:v>
                </c:pt>
                <c:pt idx="247">
                  <c:v>67</c:v>
                </c:pt>
                <c:pt idx="248">
                  <c:v>68</c:v>
                </c:pt>
                <c:pt idx="249">
                  <c:v>69</c:v>
                </c:pt>
                <c:pt idx="250">
                  <c:v>70</c:v>
                </c:pt>
                <c:pt idx="251">
                  <c:v>71</c:v>
                </c:pt>
                <c:pt idx="252">
                  <c:v>72</c:v>
                </c:pt>
                <c:pt idx="253">
                  <c:v>73</c:v>
                </c:pt>
                <c:pt idx="254">
                  <c:v>74</c:v>
                </c:pt>
                <c:pt idx="255">
                  <c:v>75</c:v>
                </c:pt>
                <c:pt idx="256">
                  <c:v>76</c:v>
                </c:pt>
                <c:pt idx="257">
                  <c:v>77</c:v>
                </c:pt>
                <c:pt idx="258">
                  <c:v>78</c:v>
                </c:pt>
                <c:pt idx="259">
                  <c:v>79</c:v>
                </c:pt>
                <c:pt idx="260">
                  <c:v>80</c:v>
                </c:pt>
                <c:pt idx="261">
                  <c:v>81</c:v>
                </c:pt>
                <c:pt idx="262">
                  <c:v>82</c:v>
                </c:pt>
                <c:pt idx="263">
                  <c:v>83</c:v>
                </c:pt>
                <c:pt idx="264">
                  <c:v>84</c:v>
                </c:pt>
                <c:pt idx="265">
                  <c:v>85</c:v>
                </c:pt>
                <c:pt idx="266">
                  <c:v>86</c:v>
                </c:pt>
                <c:pt idx="267">
                  <c:v>87</c:v>
                </c:pt>
                <c:pt idx="268">
                  <c:v>88</c:v>
                </c:pt>
                <c:pt idx="269">
                  <c:v>89</c:v>
                </c:pt>
                <c:pt idx="270">
                  <c:v>90</c:v>
                </c:pt>
                <c:pt idx="271">
                  <c:v>91</c:v>
                </c:pt>
                <c:pt idx="272">
                  <c:v>92</c:v>
                </c:pt>
                <c:pt idx="273">
                  <c:v>93</c:v>
                </c:pt>
                <c:pt idx="274">
                  <c:v>94</c:v>
                </c:pt>
                <c:pt idx="275">
                  <c:v>95</c:v>
                </c:pt>
                <c:pt idx="276">
                  <c:v>96</c:v>
                </c:pt>
                <c:pt idx="277">
                  <c:v>97</c:v>
                </c:pt>
                <c:pt idx="278">
                  <c:v>98</c:v>
                </c:pt>
                <c:pt idx="279">
                  <c:v>99</c:v>
                </c:pt>
                <c:pt idx="280">
                  <c:v>100</c:v>
                </c:pt>
                <c:pt idx="281">
                  <c:v>101</c:v>
                </c:pt>
                <c:pt idx="282">
                  <c:v>102</c:v>
                </c:pt>
                <c:pt idx="283">
                  <c:v>103</c:v>
                </c:pt>
                <c:pt idx="284">
                  <c:v>104</c:v>
                </c:pt>
                <c:pt idx="285">
                  <c:v>105</c:v>
                </c:pt>
                <c:pt idx="286">
                  <c:v>106</c:v>
                </c:pt>
                <c:pt idx="287">
                  <c:v>107</c:v>
                </c:pt>
                <c:pt idx="288">
                  <c:v>108</c:v>
                </c:pt>
                <c:pt idx="289">
                  <c:v>109</c:v>
                </c:pt>
                <c:pt idx="290">
                  <c:v>110</c:v>
                </c:pt>
                <c:pt idx="291">
                  <c:v>111</c:v>
                </c:pt>
                <c:pt idx="292">
                  <c:v>112</c:v>
                </c:pt>
                <c:pt idx="293">
                  <c:v>113</c:v>
                </c:pt>
                <c:pt idx="294">
                  <c:v>114</c:v>
                </c:pt>
                <c:pt idx="295">
                  <c:v>115</c:v>
                </c:pt>
                <c:pt idx="296">
                  <c:v>116</c:v>
                </c:pt>
                <c:pt idx="297">
                  <c:v>117</c:v>
                </c:pt>
                <c:pt idx="298">
                  <c:v>118</c:v>
                </c:pt>
                <c:pt idx="299">
                  <c:v>119</c:v>
                </c:pt>
                <c:pt idx="300">
                  <c:v>120</c:v>
                </c:pt>
                <c:pt idx="301">
                  <c:v>121</c:v>
                </c:pt>
                <c:pt idx="302">
                  <c:v>122</c:v>
                </c:pt>
                <c:pt idx="303">
                  <c:v>123</c:v>
                </c:pt>
                <c:pt idx="304">
                  <c:v>124</c:v>
                </c:pt>
                <c:pt idx="305">
                  <c:v>125</c:v>
                </c:pt>
                <c:pt idx="306">
                  <c:v>126</c:v>
                </c:pt>
                <c:pt idx="307">
                  <c:v>127</c:v>
                </c:pt>
                <c:pt idx="308">
                  <c:v>128</c:v>
                </c:pt>
                <c:pt idx="309">
                  <c:v>129</c:v>
                </c:pt>
                <c:pt idx="310">
                  <c:v>130</c:v>
                </c:pt>
                <c:pt idx="311">
                  <c:v>131</c:v>
                </c:pt>
                <c:pt idx="312">
                  <c:v>132</c:v>
                </c:pt>
                <c:pt idx="313">
                  <c:v>133</c:v>
                </c:pt>
                <c:pt idx="314">
                  <c:v>134</c:v>
                </c:pt>
                <c:pt idx="315">
                  <c:v>135</c:v>
                </c:pt>
                <c:pt idx="316">
                  <c:v>136</c:v>
                </c:pt>
                <c:pt idx="317">
                  <c:v>137</c:v>
                </c:pt>
                <c:pt idx="318">
                  <c:v>138</c:v>
                </c:pt>
                <c:pt idx="319">
                  <c:v>139</c:v>
                </c:pt>
                <c:pt idx="320">
                  <c:v>140</c:v>
                </c:pt>
                <c:pt idx="321">
                  <c:v>141</c:v>
                </c:pt>
                <c:pt idx="322">
                  <c:v>142</c:v>
                </c:pt>
                <c:pt idx="323">
                  <c:v>143</c:v>
                </c:pt>
                <c:pt idx="324">
                  <c:v>144</c:v>
                </c:pt>
                <c:pt idx="325">
                  <c:v>145</c:v>
                </c:pt>
                <c:pt idx="326">
                  <c:v>146</c:v>
                </c:pt>
                <c:pt idx="327">
                  <c:v>147</c:v>
                </c:pt>
                <c:pt idx="328">
                  <c:v>148</c:v>
                </c:pt>
                <c:pt idx="329">
                  <c:v>149</c:v>
                </c:pt>
                <c:pt idx="330">
                  <c:v>150</c:v>
                </c:pt>
                <c:pt idx="331">
                  <c:v>151</c:v>
                </c:pt>
                <c:pt idx="332">
                  <c:v>152</c:v>
                </c:pt>
                <c:pt idx="333">
                  <c:v>153</c:v>
                </c:pt>
                <c:pt idx="334">
                  <c:v>154</c:v>
                </c:pt>
                <c:pt idx="335">
                  <c:v>155</c:v>
                </c:pt>
                <c:pt idx="336">
                  <c:v>156</c:v>
                </c:pt>
                <c:pt idx="337">
                  <c:v>157</c:v>
                </c:pt>
                <c:pt idx="338">
                  <c:v>158</c:v>
                </c:pt>
                <c:pt idx="339">
                  <c:v>159</c:v>
                </c:pt>
                <c:pt idx="340">
                  <c:v>160</c:v>
                </c:pt>
                <c:pt idx="341">
                  <c:v>161</c:v>
                </c:pt>
                <c:pt idx="342">
                  <c:v>162</c:v>
                </c:pt>
                <c:pt idx="343">
                  <c:v>163</c:v>
                </c:pt>
                <c:pt idx="344">
                  <c:v>164</c:v>
                </c:pt>
                <c:pt idx="345">
                  <c:v>165</c:v>
                </c:pt>
                <c:pt idx="346">
                  <c:v>166</c:v>
                </c:pt>
                <c:pt idx="347">
                  <c:v>167</c:v>
                </c:pt>
                <c:pt idx="348">
                  <c:v>168</c:v>
                </c:pt>
                <c:pt idx="349">
                  <c:v>169</c:v>
                </c:pt>
                <c:pt idx="350">
                  <c:v>170</c:v>
                </c:pt>
                <c:pt idx="351">
                  <c:v>171</c:v>
                </c:pt>
                <c:pt idx="352">
                  <c:v>172</c:v>
                </c:pt>
                <c:pt idx="353">
                  <c:v>173</c:v>
                </c:pt>
                <c:pt idx="354">
                  <c:v>174</c:v>
                </c:pt>
                <c:pt idx="355">
                  <c:v>175</c:v>
                </c:pt>
                <c:pt idx="356">
                  <c:v>176</c:v>
                </c:pt>
                <c:pt idx="357">
                  <c:v>177</c:v>
                </c:pt>
                <c:pt idx="358">
                  <c:v>178</c:v>
                </c:pt>
                <c:pt idx="359">
                  <c:v>179</c:v>
                </c:pt>
                <c:pt idx="360">
                  <c:v>180</c:v>
                </c:pt>
                <c:pt idx="361">
                  <c:v>181</c:v>
                </c:pt>
                <c:pt idx="362">
                  <c:v>182</c:v>
                </c:pt>
                <c:pt idx="363">
                  <c:v>183</c:v>
                </c:pt>
                <c:pt idx="364">
                  <c:v>184</c:v>
                </c:pt>
                <c:pt idx="365">
                  <c:v>185</c:v>
                </c:pt>
                <c:pt idx="366">
                  <c:v>186</c:v>
                </c:pt>
                <c:pt idx="367">
                  <c:v>187</c:v>
                </c:pt>
                <c:pt idx="368">
                  <c:v>188</c:v>
                </c:pt>
                <c:pt idx="369">
                  <c:v>189</c:v>
                </c:pt>
                <c:pt idx="370">
                  <c:v>190</c:v>
                </c:pt>
                <c:pt idx="371">
                  <c:v>191</c:v>
                </c:pt>
                <c:pt idx="372">
                  <c:v>192</c:v>
                </c:pt>
                <c:pt idx="373">
                  <c:v>193</c:v>
                </c:pt>
                <c:pt idx="374">
                  <c:v>194</c:v>
                </c:pt>
                <c:pt idx="375">
                  <c:v>195</c:v>
                </c:pt>
                <c:pt idx="376">
                  <c:v>196</c:v>
                </c:pt>
                <c:pt idx="377">
                  <c:v>197</c:v>
                </c:pt>
                <c:pt idx="378">
                  <c:v>198</c:v>
                </c:pt>
                <c:pt idx="379">
                  <c:v>199</c:v>
                </c:pt>
                <c:pt idx="380">
                  <c:v>200</c:v>
                </c:pt>
                <c:pt idx="381">
                  <c:v>201</c:v>
                </c:pt>
                <c:pt idx="382">
                  <c:v>202</c:v>
                </c:pt>
                <c:pt idx="383">
                  <c:v>203</c:v>
                </c:pt>
                <c:pt idx="384">
                  <c:v>204</c:v>
                </c:pt>
                <c:pt idx="385">
                  <c:v>205</c:v>
                </c:pt>
                <c:pt idx="386">
                  <c:v>206</c:v>
                </c:pt>
                <c:pt idx="387">
                  <c:v>207</c:v>
                </c:pt>
                <c:pt idx="388">
                  <c:v>208</c:v>
                </c:pt>
                <c:pt idx="389">
                  <c:v>209</c:v>
                </c:pt>
                <c:pt idx="390">
                  <c:v>210</c:v>
                </c:pt>
                <c:pt idx="391">
                  <c:v>211</c:v>
                </c:pt>
                <c:pt idx="392">
                  <c:v>212</c:v>
                </c:pt>
                <c:pt idx="393">
                  <c:v>213</c:v>
                </c:pt>
                <c:pt idx="394">
                  <c:v>214</c:v>
                </c:pt>
                <c:pt idx="395">
                  <c:v>215</c:v>
                </c:pt>
                <c:pt idx="396">
                  <c:v>216</c:v>
                </c:pt>
                <c:pt idx="397">
                  <c:v>217</c:v>
                </c:pt>
                <c:pt idx="398">
                  <c:v>218</c:v>
                </c:pt>
                <c:pt idx="399">
                  <c:v>219</c:v>
                </c:pt>
                <c:pt idx="400">
                  <c:v>220</c:v>
                </c:pt>
                <c:pt idx="401">
                  <c:v>221</c:v>
                </c:pt>
                <c:pt idx="402">
                  <c:v>222</c:v>
                </c:pt>
                <c:pt idx="403">
                  <c:v>223</c:v>
                </c:pt>
                <c:pt idx="404">
                  <c:v>224</c:v>
                </c:pt>
                <c:pt idx="405">
                  <c:v>225</c:v>
                </c:pt>
                <c:pt idx="406">
                  <c:v>226</c:v>
                </c:pt>
                <c:pt idx="407">
                  <c:v>227</c:v>
                </c:pt>
                <c:pt idx="408">
                  <c:v>228</c:v>
                </c:pt>
                <c:pt idx="409">
                  <c:v>229</c:v>
                </c:pt>
                <c:pt idx="410">
                  <c:v>230</c:v>
                </c:pt>
                <c:pt idx="411">
                  <c:v>231</c:v>
                </c:pt>
                <c:pt idx="412">
                  <c:v>232</c:v>
                </c:pt>
                <c:pt idx="413">
                  <c:v>233</c:v>
                </c:pt>
                <c:pt idx="414">
                  <c:v>234</c:v>
                </c:pt>
                <c:pt idx="415">
                  <c:v>235</c:v>
                </c:pt>
                <c:pt idx="416">
                  <c:v>236</c:v>
                </c:pt>
                <c:pt idx="417">
                  <c:v>237</c:v>
                </c:pt>
                <c:pt idx="418">
                  <c:v>238</c:v>
                </c:pt>
                <c:pt idx="419">
                  <c:v>239</c:v>
                </c:pt>
                <c:pt idx="420">
                  <c:v>240</c:v>
                </c:pt>
                <c:pt idx="421">
                  <c:v>241</c:v>
                </c:pt>
                <c:pt idx="422">
                  <c:v>242</c:v>
                </c:pt>
                <c:pt idx="423">
                  <c:v>243</c:v>
                </c:pt>
                <c:pt idx="424">
                  <c:v>244</c:v>
                </c:pt>
                <c:pt idx="425">
                  <c:v>245</c:v>
                </c:pt>
                <c:pt idx="426">
                  <c:v>246</c:v>
                </c:pt>
                <c:pt idx="427">
                  <c:v>247</c:v>
                </c:pt>
                <c:pt idx="428">
                  <c:v>248</c:v>
                </c:pt>
                <c:pt idx="429">
                  <c:v>249</c:v>
                </c:pt>
                <c:pt idx="430">
                  <c:v>250</c:v>
                </c:pt>
                <c:pt idx="431">
                  <c:v>251</c:v>
                </c:pt>
                <c:pt idx="432">
                  <c:v>252</c:v>
                </c:pt>
                <c:pt idx="433">
                  <c:v>253</c:v>
                </c:pt>
                <c:pt idx="434">
                  <c:v>254</c:v>
                </c:pt>
                <c:pt idx="435">
                  <c:v>255</c:v>
                </c:pt>
                <c:pt idx="436">
                  <c:v>256</c:v>
                </c:pt>
                <c:pt idx="437">
                  <c:v>257</c:v>
                </c:pt>
                <c:pt idx="438">
                  <c:v>258</c:v>
                </c:pt>
                <c:pt idx="439">
                  <c:v>259</c:v>
                </c:pt>
                <c:pt idx="440">
                  <c:v>260</c:v>
                </c:pt>
                <c:pt idx="441">
                  <c:v>261</c:v>
                </c:pt>
                <c:pt idx="442">
                  <c:v>262</c:v>
                </c:pt>
                <c:pt idx="443">
                  <c:v>263</c:v>
                </c:pt>
                <c:pt idx="444">
                  <c:v>264</c:v>
                </c:pt>
                <c:pt idx="445">
                  <c:v>265</c:v>
                </c:pt>
                <c:pt idx="446">
                  <c:v>266</c:v>
                </c:pt>
                <c:pt idx="447">
                  <c:v>267</c:v>
                </c:pt>
                <c:pt idx="448">
                  <c:v>268</c:v>
                </c:pt>
                <c:pt idx="449">
                  <c:v>269</c:v>
                </c:pt>
                <c:pt idx="450">
                  <c:v>270</c:v>
                </c:pt>
                <c:pt idx="451">
                  <c:v>271</c:v>
                </c:pt>
                <c:pt idx="452">
                  <c:v>272</c:v>
                </c:pt>
                <c:pt idx="453">
                  <c:v>273</c:v>
                </c:pt>
                <c:pt idx="454">
                  <c:v>274</c:v>
                </c:pt>
                <c:pt idx="455">
                  <c:v>275</c:v>
                </c:pt>
                <c:pt idx="456">
                  <c:v>276</c:v>
                </c:pt>
                <c:pt idx="457">
                  <c:v>277</c:v>
                </c:pt>
                <c:pt idx="458">
                  <c:v>278</c:v>
                </c:pt>
                <c:pt idx="459">
                  <c:v>279</c:v>
                </c:pt>
                <c:pt idx="460">
                  <c:v>280</c:v>
                </c:pt>
                <c:pt idx="461">
                  <c:v>281</c:v>
                </c:pt>
                <c:pt idx="462">
                  <c:v>282</c:v>
                </c:pt>
                <c:pt idx="463">
                  <c:v>283</c:v>
                </c:pt>
                <c:pt idx="464">
                  <c:v>284</c:v>
                </c:pt>
                <c:pt idx="465">
                  <c:v>285</c:v>
                </c:pt>
                <c:pt idx="466">
                  <c:v>286</c:v>
                </c:pt>
                <c:pt idx="467">
                  <c:v>287</c:v>
                </c:pt>
                <c:pt idx="468">
                  <c:v>288</c:v>
                </c:pt>
                <c:pt idx="469">
                  <c:v>289</c:v>
                </c:pt>
                <c:pt idx="470">
                  <c:v>290</c:v>
                </c:pt>
                <c:pt idx="471">
                  <c:v>291</c:v>
                </c:pt>
                <c:pt idx="472">
                  <c:v>292</c:v>
                </c:pt>
                <c:pt idx="473">
                  <c:v>293</c:v>
                </c:pt>
                <c:pt idx="474">
                  <c:v>294</c:v>
                </c:pt>
                <c:pt idx="475">
                  <c:v>295</c:v>
                </c:pt>
                <c:pt idx="476">
                  <c:v>296</c:v>
                </c:pt>
                <c:pt idx="477">
                  <c:v>297</c:v>
                </c:pt>
                <c:pt idx="478">
                  <c:v>298</c:v>
                </c:pt>
                <c:pt idx="479">
                  <c:v>299</c:v>
                </c:pt>
                <c:pt idx="480">
                  <c:v>300</c:v>
                </c:pt>
                <c:pt idx="481">
                  <c:v>301</c:v>
                </c:pt>
                <c:pt idx="482">
                  <c:v>302</c:v>
                </c:pt>
                <c:pt idx="483">
                  <c:v>303</c:v>
                </c:pt>
                <c:pt idx="484">
                  <c:v>304</c:v>
                </c:pt>
                <c:pt idx="485">
                  <c:v>305</c:v>
                </c:pt>
                <c:pt idx="486">
                  <c:v>306</c:v>
                </c:pt>
                <c:pt idx="487">
                  <c:v>307</c:v>
                </c:pt>
                <c:pt idx="488">
                  <c:v>308</c:v>
                </c:pt>
                <c:pt idx="489">
                  <c:v>309</c:v>
                </c:pt>
                <c:pt idx="490">
                  <c:v>310</c:v>
                </c:pt>
                <c:pt idx="491">
                  <c:v>311</c:v>
                </c:pt>
                <c:pt idx="492">
                  <c:v>312</c:v>
                </c:pt>
                <c:pt idx="493">
                  <c:v>313</c:v>
                </c:pt>
                <c:pt idx="494">
                  <c:v>314</c:v>
                </c:pt>
                <c:pt idx="495">
                  <c:v>315</c:v>
                </c:pt>
                <c:pt idx="496">
                  <c:v>316</c:v>
                </c:pt>
                <c:pt idx="497">
                  <c:v>317</c:v>
                </c:pt>
                <c:pt idx="498">
                  <c:v>318</c:v>
                </c:pt>
                <c:pt idx="499">
                  <c:v>319</c:v>
                </c:pt>
                <c:pt idx="500">
                  <c:v>320</c:v>
                </c:pt>
                <c:pt idx="501">
                  <c:v>321</c:v>
                </c:pt>
                <c:pt idx="502">
                  <c:v>322</c:v>
                </c:pt>
                <c:pt idx="503">
                  <c:v>323</c:v>
                </c:pt>
                <c:pt idx="504">
                  <c:v>324</c:v>
                </c:pt>
                <c:pt idx="505">
                  <c:v>325</c:v>
                </c:pt>
                <c:pt idx="506">
                  <c:v>326</c:v>
                </c:pt>
                <c:pt idx="507">
                  <c:v>327</c:v>
                </c:pt>
                <c:pt idx="508">
                  <c:v>328</c:v>
                </c:pt>
                <c:pt idx="509">
                  <c:v>329</c:v>
                </c:pt>
                <c:pt idx="510">
                  <c:v>330</c:v>
                </c:pt>
                <c:pt idx="511">
                  <c:v>331</c:v>
                </c:pt>
                <c:pt idx="512">
                  <c:v>332</c:v>
                </c:pt>
                <c:pt idx="513">
                  <c:v>333</c:v>
                </c:pt>
                <c:pt idx="514">
                  <c:v>334</c:v>
                </c:pt>
                <c:pt idx="515">
                  <c:v>335</c:v>
                </c:pt>
                <c:pt idx="516">
                  <c:v>336</c:v>
                </c:pt>
                <c:pt idx="517">
                  <c:v>337</c:v>
                </c:pt>
                <c:pt idx="518">
                  <c:v>338</c:v>
                </c:pt>
                <c:pt idx="519">
                  <c:v>339</c:v>
                </c:pt>
                <c:pt idx="520">
                  <c:v>340</c:v>
                </c:pt>
                <c:pt idx="521">
                  <c:v>341</c:v>
                </c:pt>
                <c:pt idx="522">
                  <c:v>342</c:v>
                </c:pt>
                <c:pt idx="523">
                  <c:v>343</c:v>
                </c:pt>
                <c:pt idx="524">
                  <c:v>344</c:v>
                </c:pt>
                <c:pt idx="525">
                  <c:v>345</c:v>
                </c:pt>
                <c:pt idx="526">
                  <c:v>346</c:v>
                </c:pt>
                <c:pt idx="527">
                  <c:v>347</c:v>
                </c:pt>
                <c:pt idx="528">
                  <c:v>348</c:v>
                </c:pt>
                <c:pt idx="529">
                  <c:v>349</c:v>
                </c:pt>
                <c:pt idx="530">
                  <c:v>350</c:v>
                </c:pt>
                <c:pt idx="531">
                  <c:v>351</c:v>
                </c:pt>
                <c:pt idx="532">
                  <c:v>352</c:v>
                </c:pt>
                <c:pt idx="533">
                  <c:v>353</c:v>
                </c:pt>
                <c:pt idx="534">
                  <c:v>354</c:v>
                </c:pt>
                <c:pt idx="535">
                  <c:v>355</c:v>
                </c:pt>
                <c:pt idx="536">
                  <c:v>356</c:v>
                </c:pt>
                <c:pt idx="537">
                  <c:v>357</c:v>
                </c:pt>
                <c:pt idx="538">
                  <c:v>358</c:v>
                </c:pt>
                <c:pt idx="539">
                  <c:v>359</c:v>
                </c:pt>
                <c:pt idx="540">
                  <c:v>360</c:v>
                </c:pt>
                <c:pt idx="541">
                  <c:v>361</c:v>
                </c:pt>
                <c:pt idx="542">
                  <c:v>362</c:v>
                </c:pt>
                <c:pt idx="543">
                  <c:v>363</c:v>
                </c:pt>
                <c:pt idx="544">
                  <c:v>364</c:v>
                </c:pt>
                <c:pt idx="545">
                  <c:v>365</c:v>
                </c:pt>
                <c:pt idx="546">
                  <c:v>366</c:v>
                </c:pt>
                <c:pt idx="547">
                  <c:v>367</c:v>
                </c:pt>
                <c:pt idx="548">
                  <c:v>368</c:v>
                </c:pt>
                <c:pt idx="549">
                  <c:v>369</c:v>
                </c:pt>
                <c:pt idx="550">
                  <c:v>370</c:v>
                </c:pt>
                <c:pt idx="551">
                  <c:v>371</c:v>
                </c:pt>
                <c:pt idx="552">
                  <c:v>372</c:v>
                </c:pt>
                <c:pt idx="553">
                  <c:v>373</c:v>
                </c:pt>
                <c:pt idx="554">
                  <c:v>374</c:v>
                </c:pt>
                <c:pt idx="555">
                  <c:v>375</c:v>
                </c:pt>
                <c:pt idx="556">
                  <c:v>376</c:v>
                </c:pt>
                <c:pt idx="557">
                  <c:v>377</c:v>
                </c:pt>
                <c:pt idx="558">
                  <c:v>378</c:v>
                </c:pt>
                <c:pt idx="559">
                  <c:v>379</c:v>
                </c:pt>
                <c:pt idx="560">
                  <c:v>380</c:v>
                </c:pt>
                <c:pt idx="561">
                  <c:v>381</c:v>
                </c:pt>
                <c:pt idx="562">
                  <c:v>382</c:v>
                </c:pt>
                <c:pt idx="563">
                  <c:v>383</c:v>
                </c:pt>
                <c:pt idx="564">
                  <c:v>384</c:v>
                </c:pt>
                <c:pt idx="565">
                  <c:v>385</c:v>
                </c:pt>
                <c:pt idx="566">
                  <c:v>386</c:v>
                </c:pt>
                <c:pt idx="567">
                  <c:v>387</c:v>
                </c:pt>
                <c:pt idx="568">
                  <c:v>388</c:v>
                </c:pt>
                <c:pt idx="569">
                  <c:v>389</c:v>
                </c:pt>
                <c:pt idx="570">
                  <c:v>390</c:v>
                </c:pt>
                <c:pt idx="571">
                  <c:v>391</c:v>
                </c:pt>
                <c:pt idx="572">
                  <c:v>392</c:v>
                </c:pt>
                <c:pt idx="573">
                  <c:v>393</c:v>
                </c:pt>
                <c:pt idx="574">
                  <c:v>394</c:v>
                </c:pt>
                <c:pt idx="575">
                  <c:v>395</c:v>
                </c:pt>
                <c:pt idx="576">
                  <c:v>396</c:v>
                </c:pt>
                <c:pt idx="577">
                  <c:v>397</c:v>
                </c:pt>
                <c:pt idx="578">
                  <c:v>398</c:v>
                </c:pt>
                <c:pt idx="579">
                  <c:v>399</c:v>
                </c:pt>
                <c:pt idx="580">
                  <c:v>400</c:v>
                </c:pt>
                <c:pt idx="581">
                  <c:v>401</c:v>
                </c:pt>
                <c:pt idx="582">
                  <c:v>402</c:v>
                </c:pt>
                <c:pt idx="583">
                  <c:v>403</c:v>
                </c:pt>
                <c:pt idx="584">
                  <c:v>404</c:v>
                </c:pt>
                <c:pt idx="585">
                  <c:v>405</c:v>
                </c:pt>
                <c:pt idx="586">
                  <c:v>406</c:v>
                </c:pt>
                <c:pt idx="587">
                  <c:v>407</c:v>
                </c:pt>
                <c:pt idx="588">
                  <c:v>408</c:v>
                </c:pt>
                <c:pt idx="589">
                  <c:v>409</c:v>
                </c:pt>
                <c:pt idx="590">
                  <c:v>410</c:v>
                </c:pt>
                <c:pt idx="591">
                  <c:v>411</c:v>
                </c:pt>
                <c:pt idx="592">
                  <c:v>412</c:v>
                </c:pt>
                <c:pt idx="593">
                  <c:v>413</c:v>
                </c:pt>
                <c:pt idx="594">
                  <c:v>414</c:v>
                </c:pt>
                <c:pt idx="595">
                  <c:v>415</c:v>
                </c:pt>
                <c:pt idx="596">
                  <c:v>416</c:v>
                </c:pt>
                <c:pt idx="597">
                  <c:v>417</c:v>
                </c:pt>
                <c:pt idx="598">
                  <c:v>418</c:v>
                </c:pt>
                <c:pt idx="599">
                  <c:v>419</c:v>
                </c:pt>
                <c:pt idx="600">
                  <c:v>420</c:v>
                </c:pt>
                <c:pt idx="601">
                  <c:v>421</c:v>
                </c:pt>
                <c:pt idx="602">
                  <c:v>422</c:v>
                </c:pt>
                <c:pt idx="603">
                  <c:v>423</c:v>
                </c:pt>
                <c:pt idx="604">
                  <c:v>424</c:v>
                </c:pt>
                <c:pt idx="605">
                  <c:v>425</c:v>
                </c:pt>
                <c:pt idx="606">
                  <c:v>426</c:v>
                </c:pt>
                <c:pt idx="607">
                  <c:v>427</c:v>
                </c:pt>
                <c:pt idx="608">
                  <c:v>428</c:v>
                </c:pt>
                <c:pt idx="609">
                  <c:v>429</c:v>
                </c:pt>
                <c:pt idx="610">
                  <c:v>430</c:v>
                </c:pt>
                <c:pt idx="611">
                  <c:v>431</c:v>
                </c:pt>
                <c:pt idx="612">
                  <c:v>432</c:v>
                </c:pt>
                <c:pt idx="613">
                  <c:v>433</c:v>
                </c:pt>
                <c:pt idx="614">
                  <c:v>434</c:v>
                </c:pt>
                <c:pt idx="615">
                  <c:v>435</c:v>
                </c:pt>
                <c:pt idx="616">
                  <c:v>436</c:v>
                </c:pt>
                <c:pt idx="617">
                  <c:v>437</c:v>
                </c:pt>
                <c:pt idx="618">
                  <c:v>438</c:v>
                </c:pt>
                <c:pt idx="619">
                  <c:v>439</c:v>
                </c:pt>
                <c:pt idx="620">
                  <c:v>440</c:v>
                </c:pt>
                <c:pt idx="621">
                  <c:v>441</c:v>
                </c:pt>
                <c:pt idx="622">
                  <c:v>442</c:v>
                </c:pt>
                <c:pt idx="623">
                  <c:v>443</c:v>
                </c:pt>
                <c:pt idx="624">
                  <c:v>444</c:v>
                </c:pt>
                <c:pt idx="625">
                  <c:v>445</c:v>
                </c:pt>
                <c:pt idx="626">
                  <c:v>446</c:v>
                </c:pt>
                <c:pt idx="627">
                  <c:v>447</c:v>
                </c:pt>
                <c:pt idx="628">
                  <c:v>448</c:v>
                </c:pt>
                <c:pt idx="629">
                  <c:v>449</c:v>
                </c:pt>
                <c:pt idx="630">
                  <c:v>450</c:v>
                </c:pt>
                <c:pt idx="631">
                  <c:v>451</c:v>
                </c:pt>
                <c:pt idx="632">
                  <c:v>452</c:v>
                </c:pt>
                <c:pt idx="633">
                  <c:v>453</c:v>
                </c:pt>
                <c:pt idx="634">
                  <c:v>454</c:v>
                </c:pt>
                <c:pt idx="635">
                  <c:v>455</c:v>
                </c:pt>
                <c:pt idx="636">
                  <c:v>456</c:v>
                </c:pt>
                <c:pt idx="637">
                  <c:v>457</c:v>
                </c:pt>
                <c:pt idx="638">
                  <c:v>458</c:v>
                </c:pt>
                <c:pt idx="639">
                  <c:v>459</c:v>
                </c:pt>
                <c:pt idx="640">
                  <c:v>460</c:v>
                </c:pt>
                <c:pt idx="641">
                  <c:v>461</c:v>
                </c:pt>
                <c:pt idx="642">
                  <c:v>462</c:v>
                </c:pt>
                <c:pt idx="643">
                  <c:v>463</c:v>
                </c:pt>
                <c:pt idx="644">
                  <c:v>464</c:v>
                </c:pt>
                <c:pt idx="645">
                  <c:v>465</c:v>
                </c:pt>
                <c:pt idx="646">
                  <c:v>466</c:v>
                </c:pt>
                <c:pt idx="647">
                  <c:v>467</c:v>
                </c:pt>
                <c:pt idx="648">
                  <c:v>468</c:v>
                </c:pt>
                <c:pt idx="649">
                  <c:v>469</c:v>
                </c:pt>
                <c:pt idx="650">
                  <c:v>470</c:v>
                </c:pt>
                <c:pt idx="651">
                  <c:v>471</c:v>
                </c:pt>
                <c:pt idx="652">
                  <c:v>472</c:v>
                </c:pt>
                <c:pt idx="653">
                  <c:v>473</c:v>
                </c:pt>
                <c:pt idx="654">
                  <c:v>474</c:v>
                </c:pt>
                <c:pt idx="655">
                  <c:v>475</c:v>
                </c:pt>
                <c:pt idx="656">
                  <c:v>476</c:v>
                </c:pt>
                <c:pt idx="657">
                  <c:v>477</c:v>
                </c:pt>
                <c:pt idx="658">
                  <c:v>478</c:v>
                </c:pt>
                <c:pt idx="659">
                  <c:v>479</c:v>
                </c:pt>
                <c:pt idx="660">
                  <c:v>480</c:v>
                </c:pt>
                <c:pt idx="661">
                  <c:v>481</c:v>
                </c:pt>
                <c:pt idx="662">
                  <c:v>482</c:v>
                </c:pt>
                <c:pt idx="663">
                  <c:v>483</c:v>
                </c:pt>
                <c:pt idx="664">
                  <c:v>484</c:v>
                </c:pt>
                <c:pt idx="665">
                  <c:v>485</c:v>
                </c:pt>
                <c:pt idx="666">
                  <c:v>486</c:v>
                </c:pt>
                <c:pt idx="667">
                  <c:v>487</c:v>
                </c:pt>
                <c:pt idx="668">
                  <c:v>488</c:v>
                </c:pt>
                <c:pt idx="669">
                  <c:v>489</c:v>
                </c:pt>
                <c:pt idx="670">
                  <c:v>490</c:v>
                </c:pt>
                <c:pt idx="671">
                  <c:v>491</c:v>
                </c:pt>
                <c:pt idx="672">
                  <c:v>492</c:v>
                </c:pt>
                <c:pt idx="673">
                  <c:v>493</c:v>
                </c:pt>
                <c:pt idx="674">
                  <c:v>494</c:v>
                </c:pt>
                <c:pt idx="675">
                  <c:v>495</c:v>
                </c:pt>
                <c:pt idx="676">
                  <c:v>496</c:v>
                </c:pt>
                <c:pt idx="677">
                  <c:v>497</c:v>
                </c:pt>
                <c:pt idx="678">
                  <c:v>498</c:v>
                </c:pt>
                <c:pt idx="679">
                  <c:v>499</c:v>
                </c:pt>
                <c:pt idx="680">
                  <c:v>500</c:v>
                </c:pt>
                <c:pt idx="681">
                  <c:v>501</c:v>
                </c:pt>
                <c:pt idx="682">
                  <c:v>502</c:v>
                </c:pt>
                <c:pt idx="683">
                  <c:v>503</c:v>
                </c:pt>
                <c:pt idx="684">
                  <c:v>504</c:v>
                </c:pt>
                <c:pt idx="685">
                  <c:v>505</c:v>
                </c:pt>
                <c:pt idx="686">
                  <c:v>506</c:v>
                </c:pt>
                <c:pt idx="687">
                  <c:v>507</c:v>
                </c:pt>
                <c:pt idx="688">
                  <c:v>508</c:v>
                </c:pt>
                <c:pt idx="689">
                  <c:v>509</c:v>
                </c:pt>
                <c:pt idx="690">
                  <c:v>510</c:v>
                </c:pt>
                <c:pt idx="691">
                  <c:v>511</c:v>
                </c:pt>
                <c:pt idx="692">
                  <c:v>512</c:v>
                </c:pt>
                <c:pt idx="693">
                  <c:v>513</c:v>
                </c:pt>
                <c:pt idx="694">
                  <c:v>514</c:v>
                </c:pt>
                <c:pt idx="695">
                  <c:v>515</c:v>
                </c:pt>
                <c:pt idx="696">
                  <c:v>516</c:v>
                </c:pt>
                <c:pt idx="697">
                  <c:v>517</c:v>
                </c:pt>
                <c:pt idx="698">
                  <c:v>518</c:v>
                </c:pt>
                <c:pt idx="699">
                  <c:v>519</c:v>
                </c:pt>
                <c:pt idx="700">
                  <c:v>520</c:v>
                </c:pt>
                <c:pt idx="701">
                  <c:v>521</c:v>
                </c:pt>
                <c:pt idx="702">
                  <c:v>522</c:v>
                </c:pt>
                <c:pt idx="703">
                  <c:v>523</c:v>
                </c:pt>
                <c:pt idx="704">
                  <c:v>524</c:v>
                </c:pt>
                <c:pt idx="705">
                  <c:v>525</c:v>
                </c:pt>
                <c:pt idx="706">
                  <c:v>526</c:v>
                </c:pt>
                <c:pt idx="707">
                  <c:v>527</c:v>
                </c:pt>
                <c:pt idx="708">
                  <c:v>528</c:v>
                </c:pt>
                <c:pt idx="709">
                  <c:v>529</c:v>
                </c:pt>
                <c:pt idx="710">
                  <c:v>530</c:v>
                </c:pt>
                <c:pt idx="711">
                  <c:v>531</c:v>
                </c:pt>
                <c:pt idx="712">
                  <c:v>532</c:v>
                </c:pt>
                <c:pt idx="713">
                  <c:v>533</c:v>
                </c:pt>
                <c:pt idx="714">
                  <c:v>534</c:v>
                </c:pt>
                <c:pt idx="715">
                  <c:v>535</c:v>
                </c:pt>
                <c:pt idx="716">
                  <c:v>536</c:v>
                </c:pt>
                <c:pt idx="717">
                  <c:v>537</c:v>
                </c:pt>
                <c:pt idx="718">
                  <c:v>538</c:v>
                </c:pt>
                <c:pt idx="719">
                  <c:v>539</c:v>
                </c:pt>
                <c:pt idx="720">
                  <c:v>540</c:v>
                </c:pt>
                <c:pt idx="721">
                  <c:v>541</c:v>
                </c:pt>
                <c:pt idx="722">
                  <c:v>542</c:v>
                </c:pt>
                <c:pt idx="723">
                  <c:v>543</c:v>
                </c:pt>
                <c:pt idx="724">
                  <c:v>544</c:v>
                </c:pt>
                <c:pt idx="725">
                  <c:v>545</c:v>
                </c:pt>
                <c:pt idx="726">
                  <c:v>546</c:v>
                </c:pt>
                <c:pt idx="727">
                  <c:v>547</c:v>
                </c:pt>
                <c:pt idx="728">
                  <c:v>548</c:v>
                </c:pt>
                <c:pt idx="729">
                  <c:v>549</c:v>
                </c:pt>
                <c:pt idx="730">
                  <c:v>550</c:v>
                </c:pt>
                <c:pt idx="731">
                  <c:v>551</c:v>
                </c:pt>
                <c:pt idx="732">
                  <c:v>552</c:v>
                </c:pt>
                <c:pt idx="733">
                  <c:v>553</c:v>
                </c:pt>
                <c:pt idx="734">
                  <c:v>554</c:v>
                </c:pt>
                <c:pt idx="735">
                  <c:v>555</c:v>
                </c:pt>
                <c:pt idx="736">
                  <c:v>556</c:v>
                </c:pt>
                <c:pt idx="737">
                  <c:v>557</c:v>
                </c:pt>
                <c:pt idx="738">
                  <c:v>558</c:v>
                </c:pt>
                <c:pt idx="739">
                  <c:v>559</c:v>
                </c:pt>
                <c:pt idx="740">
                  <c:v>560</c:v>
                </c:pt>
                <c:pt idx="741">
                  <c:v>561</c:v>
                </c:pt>
                <c:pt idx="742">
                  <c:v>562</c:v>
                </c:pt>
                <c:pt idx="743">
                  <c:v>563</c:v>
                </c:pt>
                <c:pt idx="744">
                  <c:v>564</c:v>
                </c:pt>
                <c:pt idx="745">
                  <c:v>565</c:v>
                </c:pt>
                <c:pt idx="746">
                  <c:v>566</c:v>
                </c:pt>
                <c:pt idx="747">
                  <c:v>567</c:v>
                </c:pt>
                <c:pt idx="748">
                  <c:v>568</c:v>
                </c:pt>
                <c:pt idx="749">
                  <c:v>569</c:v>
                </c:pt>
                <c:pt idx="750">
                  <c:v>570</c:v>
                </c:pt>
                <c:pt idx="751">
                  <c:v>571</c:v>
                </c:pt>
                <c:pt idx="752">
                  <c:v>572</c:v>
                </c:pt>
                <c:pt idx="753">
                  <c:v>573</c:v>
                </c:pt>
                <c:pt idx="754">
                  <c:v>574</c:v>
                </c:pt>
                <c:pt idx="755">
                  <c:v>575</c:v>
                </c:pt>
                <c:pt idx="756">
                  <c:v>576</c:v>
                </c:pt>
                <c:pt idx="757">
                  <c:v>577</c:v>
                </c:pt>
                <c:pt idx="758">
                  <c:v>578</c:v>
                </c:pt>
                <c:pt idx="759">
                  <c:v>579</c:v>
                </c:pt>
                <c:pt idx="760">
                  <c:v>580</c:v>
                </c:pt>
                <c:pt idx="761">
                  <c:v>581</c:v>
                </c:pt>
                <c:pt idx="762">
                  <c:v>582</c:v>
                </c:pt>
                <c:pt idx="763">
                  <c:v>583</c:v>
                </c:pt>
                <c:pt idx="764">
                  <c:v>584</c:v>
                </c:pt>
                <c:pt idx="765">
                  <c:v>585</c:v>
                </c:pt>
                <c:pt idx="766">
                  <c:v>586</c:v>
                </c:pt>
                <c:pt idx="767">
                  <c:v>587</c:v>
                </c:pt>
                <c:pt idx="768">
                  <c:v>588</c:v>
                </c:pt>
                <c:pt idx="769">
                  <c:v>589</c:v>
                </c:pt>
                <c:pt idx="770">
                  <c:v>590</c:v>
                </c:pt>
                <c:pt idx="771">
                  <c:v>591</c:v>
                </c:pt>
                <c:pt idx="772">
                  <c:v>592</c:v>
                </c:pt>
                <c:pt idx="773">
                  <c:v>593</c:v>
                </c:pt>
                <c:pt idx="774">
                  <c:v>594</c:v>
                </c:pt>
                <c:pt idx="775">
                  <c:v>595</c:v>
                </c:pt>
                <c:pt idx="776">
                  <c:v>596</c:v>
                </c:pt>
                <c:pt idx="777">
                  <c:v>597</c:v>
                </c:pt>
                <c:pt idx="778">
                  <c:v>598</c:v>
                </c:pt>
                <c:pt idx="779">
                  <c:v>599</c:v>
                </c:pt>
                <c:pt idx="780">
                  <c:v>600</c:v>
                </c:pt>
                <c:pt idx="781">
                  <c:v>601</c:v>
                </c:pt>
                <c:pt idx="782">
                  <c:v>602</c:v>
                </c:pt>
                <c:pt idx="783">
                  <c:v>603</c:v>
                </c:pt>
                <c:pt idx="784">
                  <c:v>604</c:v>
                </c:pt>
                <c:pt idx="785">
                  <c:v>605</c:v>
                </c:pt>
                <c:pt idx="786">
                  <c:v>606</c:v>
                </c:pt>
                <c:pt idx="787">
                  <c:v>607</c:v>
                </c:pt>
                <c:pt idx="788">
                  <c:v>608</c:v>
                </c:pt>
                <c:pt idx="789">
                  <c:v>609</c:v>
                </c:pt>
                <c:pt idx="790">
                  <c:v>610</c:v>
                </c:pt>
                <c:pt idx="791">
                  <c:v>611</c:v>
                </c:pt>
                <c:pt idx="792">
                  <c:v>612</c:v>
                </c:pt>
                <c:pt idx="793">
                  <c:v>613</c:v>
                </c:pt>
                <c:pt idx="794">
                  <c:v>614</c:v>
                </c:pt>
                <c:pt idx="795">
                  <c:v>615</c:v>
                </c:pt>
                <c:pt idx="796">
                  <c:v>616</c:v>
                </c:pt>
                <c:pt idx="797">
                  <c:v>617</c:v>
                </c:pt>
                <c:pt idx="798">
                  <c:v>618</c:v>
                </c:pt>
                <c:pt idx="799">
                  <c:v>619</c:v>
                </c:pt>
                <c:pt idx="800">
                  <c:v>620</c:v>
                </c:pt>
                <c:pt idx="801">
                  <c:v>621</c:v>
                </c:pt>
                <c:pt idx="802">
                  <c:v>622</c:v>
                </c:pt>
                <c:pt idx="803">
                  <c:v>623</c:v>
                </c:pt>
                <c:pt idx="804">
                  <c:v>624</c:v>
                </c:pt>
                <c:pt idx="805">
                  <c:v>625</c:v>
                </c:pt>
                <c:pt idx="806">
                  <c:v>626</c:v>
                </c:pt>
                <c:pt idx="807">
                  <c:v>627</c:v>
                </c:pt>
                <c:pt idx="808">
                  <c:v>628</c:v>
                </c:pt>
                <c:pt idx="809">
                  <c:v>629</c:v>
                </c:pt>
                <c:pt idx="810">
                  <c:v>630</c:v>
                </c:pt>
                <c:pt idx="811">
                  <c:v>631</c:v>
                </c:pt>
                <c:pt idx="812">
                  <c:v>632</c:v>
                </c:pt>
                <c:pt idx="813">
                  <c:v>633</c:v>
                </c:pt>
                <c:pt idx="814">
                  <c:v>634</c:v>
                </c:pt>
                <c:pt idx="815">
                  <c:v>635</c:v>
                </c:pt>
                <c:pt idx="816">
                  <c:v>636</c:v>
                </c:pt>
                <c:pt idx="817">
                  <c:v>637</c:v>
                </c:pt>
                <c:pt idx="818">
                  <c:v>638</c:v>
                </c:pt>
                <c:pt idx="819">
                  <c:v>639</c:v>
                </c:pt>
                <c:pt idx="820">
                  <c:v>640</c:v>
                </c:pt>
                <c:pt idx="821">
                  <c:v>641</c:v>
                </c:pt>
                <c:pt idx="822">
                  <c:v>642</c:v>
                </c:pt>
                <c:pt idx="823">
                  <c:v>643</c:v>
                </c:pt>
                <c:pt idx="824">
                  <c:v>644</c:v>
                </c:pt>
                <c:pt idx="825">
                  <c:v>645</c:v>
                </c:pt>
                <c:pt idx="826">
                  <c:v>646</c:v>
                </c:pt>
                <c:pt idx="827">
                  <c:v>647</c:v>
                </c:pt>
                <c:pt idx="828">
                  <c:v>648</c:v>
                </c:pt>
                <c:pt idx="829">
                  <c:v>649</c:v>
                </c:pt>
                <c:pt idx="830">
                  <c:v>650</c:v>
                </c:pt>
                <c:pt idx="831">
                  <c:v>651</c:v>
                </c:pt>
                <c:pt idx="832">
                  <c:v>652</c:v>
                </c:pt>
                <c:pt idx="833">
                  <c:v>653</c:v>
                </c:pt>
                <c:pt idx="834">
                  <c:v>654</c:v>
                </c:pt>
                <c:pt idx="835">
                  <c:v>655</c:v>
                </c:pt>
                <c:pt idx="836">
                  <c:v>656</c:v>
                </c:pt>
                <c:pt idx="837">
                  <c:v>657</c:v>
                </c:pt>
                <c:pt idx="838">
                  <c:v>658</c:v>
                </c:pt>
                <c:pt idx="839">
                  <c:v>659</c:v>
                </c:pt>
                <c:pt idx="840">
                  <c:v>660</c:v>
                </c:pt>
                <c:pt idx="841">
                  <c:v>661</c:v>
                </c:pt>
                <c:pt idx="842">
                  <c:v>662</c:v>
                </c:pt>
                <c:pt idx="843">
                  <c:v>663</c:v>
                </c:pt>
                <c:pt idx="844">
                  <c:v>664</c:v>
                </c:pt>
                <c:pt idx="845">
                  <c:v>665</c:v>
                </c:pt>
                <c:pt idx="846">
                  <c:v>666</c:v>
                </c:pt>
                <c:pt idx="847">
                  <c:v>667</c:v>
                </c:pt>
                <c:pt idx="848">
                  <c:v>668</c:v>
                </c:pt>
                <c:pt idx="849">
                  <c:v>669</c:v>
                </c:pt>
                <c:pt idx="850">
                  <c:v>670</c:v>
                </c:pt>
                <c:pt idx="851">
                  <c:v>671</c:v>
                </c:pt>
                <c:pt idx="852">
                  <c:v>672</c:v>
                </c:pt>
                <c:pt idx="853">
                  <c:v>673</c:v>
                </c:pt>
                <c:pt idx="854">
                  <c:v>674</c:v>
                </c:pt>
                <c:pt idx="855">
                  <c:v>675</c:v>
                </c:pt>
                <c:pt idx="856">
                  <c:v>676</c:v>
                </c:pt>
                <c:pt idx="857">
                  <c:v>677</c:v>
                </c:pt>
                <c:pt idx="858">
                  <c:v>678</c:v>
                </c:pt>
                <c:pt idx="859">
                  <c:v>679</c:v>
                </c:pt>
                <c:pt idx="860">
                  <c:v>680</c:v>
                </c:pt>
                <c:pt idx="861">
                  <c:v>681</c:v>
                </c:pt>
                <c:pt idx="862">
                  <c:v>682</c:v>
                </c:pt>
                <c:pt idx="863">
                  <c:v>683</c:v>
                </c:pt>
                <c:pt idx="864">
                  <c:v>684</c:v>
                </c:pt>
                <c:pt idx="865">
                  <c:v>685</c:v>
                </c:pt>
                <c:pt idx="866">
                  <c:v>686</c:v>
                </c:pt>
                <c:pt idx="867">
                  <c:v>687</c:v>
                </c:pt>
                <c:pt idx="868">
                  <c:v>688</c:v>
                </c:pt>
                <c:pt idx="869">
                  <c:v>689</c:v>
                </c:pt>
                <c:pt idx="870">
                  <c:v>690</c:v>
                </c:pt>
                <c:pt idx="871">
                  <c:v>691</c:v>
                </c:pt>
                <c:pt idx="872">
                  <c:v>692</c:v>
                </c:pt>
                <c:pt idx="873">
                  <c:v>693</c:v>
                </c:pt>
                <c:pt idx="874">
                  <c:v>694</c:v>
                </c:pt>
                <c:pt idx="875">
                  <c:v>695</c:v>
                </c:pt>
                <c:pt idx="876">
                  <c:v>696</c:v>
                </c:pt>
                <c:pt idx="877">
                  <c:v>697</c:v>
                </c:pt>
                <c:pt idx="878">
                  <c:v>698</c:v>
                </c:pt>
                <c:pt idx="879">
                  <c:v>699</c:v>
                </c:pt>
                <c:pt idx="880">
                  <c:v>700</c:v>
                </c:pt>
                <c:pt idx="881">
                  <c:v>701</c:v>
                </c:pt>
                <c:pt idx="882">
                  <c:v>702</c:v>
                </c:pt>
                <c:pt idx="883">
                  <c:v>703</c:v>
                </c:pt>
                <c:pt idx="884">
                  <c:v>704</c:v>
                </c:pt>
                <c:pt idx="885">
                  <c:v>705</c:v>
                </c:pt>
                <c:pt idx="886">
                  <c:v>706</c:v>
                </c:pt>
                <c:pt idx="887">
                  <c:v>707</c:v>
                </c:pt>
                <c:pt idx="888">
                  <c:v>708</c:v>
                </c:pt>
                <c:pt idx="889">
                  <c:v>709</c:v>
                </c:pt>
                <c:pt idx="890">
                  <c:v>710</c:v>
                </c:pt>
                <c:pt idx="891">
                  <c:v>711</c:v>
                </c:pt>
                <c:pt idx="892">
                  <c:v>712</c:v>
                </c:pt>
                <c:pt idx="893">
                  <c:v>713</c:v>
                </c:pt>
                <c:pt idx="894">
                  <c:v>714</c:v>
                </c:pt>
                <c:pt idx="895">
                  <c:v>715</c:v>
                </c:pt>
                <c:pt idx="896">
                  <c:v>716</c:v>
                </c:pt>
                <c:pt idx="897">
                  <c:v>717</c:v>
                </c:pt>
                <c:pt idx="898">
                  <c:v>718</c:v>
                </c:pt>
                <c:pt idx="899">
                  <c:v>719</c:v>
                </c:pt>
                <c:pt idx="900">
                  <c:v>720</c:v>
                </c:pt>
                <c:pt idx="901">
                  <c:v>721</c:v>
                </c:pt>
                <c:pt idx="902">
                  <c:v>722</c:v>
                </c:pt>
                <c:pt idx="903">
                  <c:v>723</c:v>
                </c:pt>
                <c:pt idx="904">
                  <c:v>724</c:v>
                </c:pt>
                <c:pt idx="905">
                  <c:v>725</c:v>
                </c:pt>
                <c:pt idx="906">
                  <c:v>726</c:v>
                </c:pt>
                <c:pt idx="907">
                  <c:v>727</c:v>
                </c:pt>
                <c:pt idx="908">
                  <c:v>728</c:v>
                </c:pt>
                <c:pt idx="909">
                  <c:v>729</c:v>
                </c:pt>
                <c:pt idx="910">
                  <c:v>730</c:v>
                </c:pt>
                <c:pt idx="911">
                  <c:v>731</c:v>
                </c:pt>
                <c:pt idx="912">
                  <c:v>732</c:v>
                </c:pt>
                <c:pt idx="913">
                  <c:v>733</c:v>
                </c:pt>
                <c:pt idx="914">
                  <c:v>734</c:v>
                </c:pt>
                <c:pt idx="915">
                  <c:v>735</c:v>
                </c:pt>
                <c:pt idx="916">
                  <c:v>736</c:v>
                </c:pt>
                <c:pt idx="917">
                  <c:v>737</c:v>
                </c:pt>
                <c:pt idx="918">
                  <c:v>738</c:v>
                </c:pt>
                <c:pt idx="919">
                  <c:v>739</c:v>
                </c:pt>
                <c:pt idx="920">
                  <c:v>740</c:v>
                </c:pt>
                <c:pt idx="921">
                  <c:v>741</c:v>
                </c:pt>
                <c:pt idx="922">
                  <c:v>742</c:v>
                </c:pt>
                <c:pt idx="923">
                  <c:v>743</c:v>
                </c:pt>
                <c:pt idx="924">
                  <c:v>744</c:v>
                </c:pt>
                <c:pt idx="925">
                  <c:v>745</c:v>
                </c:pt>
                <c:pt idx="926">
                  <c:v>746</c:v>
                </c:pt>
                <c:pt idx="927">
                  <c:v>747</c:v>
                </c:pt>
                <c:pt idx="928">
                  <c:v>748</c:v>
                </c:pt>
              </c:numCache>
            </c:numRef>
          </c:xVal>
          <c:yVal>
            <c:numRef>
              <c:f>CARY_CLP_OWN!$G$2:$G$930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2.7132687972626357</c:v>
                </c:pt>
                <c:pt idx="182">
                  <c:v>2.7132710246489111</c:v>
                </c:pt>
                <c:pt idx="183">
                  <c:v>2.7132732520378511</c:v>
                </c:pt>
                <c:pt idx="184">
                  <c:v>2.7132754794254588</c:v>
                </c:pt>
                <c:pt idx="185">
                  <c:v>2.7132777068125336</c:v>
                </c:pt>
                <c:pt idx="186">
                  <c:v>2.7132799341993419</c:v>
                </c:pt>
                <c:pt idx="187">
                  <c:v>2.7132821615871401</c:v>
                </c:pt>
                <c:pt idx="188">
                  <c:v>2.7132843889745573</c:v>
                </c:pt>
                <c:pt idx="189">
                  <c:v>2.7132866163617209</c:v>
                </c:pt>
                <c:pt idx="190">
                  <c:v>2.7132888437495062</c:v>
                </c:pt>
                <c:pt idx="191">
                  <c:v>2.7132910711370166</c:v>
                </c:pt>
                <c:pt idx="192">
                  <c:v>2.7132932985243219</c:v>
                </c:pt>
                <c:pt idx="193">
                  <c:v>2.7132955259114682</c:v>
                </c:pt>
                <c:pt idx="194">
                  <c:v>2.7132977532990616</c:v>
                </c:pt>
                <c:pt idx="195">
                  <c:v>2.7132999806864788</c:v>
                </c:pt>
                <c:pt idx="196">
                  <c:v>2.713302208074253</c:v>
                </c:pt>
                <c:pt idx="197">
                  <c:v>2.7133126652123787</c:v>
                </c:pt>
                <c:pt idx="198">
                  <c:v>2.7133222868429563</c:v>
                </c:pt>
                <c:pt idx="199">
                  <c:v>2.7133312048878087</c:v>
                </c:pt>
                <c:pt idx="200">
                  <c:v>2.7133395248847947</c:v>
                </c:pt>
                <c:pt idx="201">
                  <c:v>2.7133473322700854</c:v>
                </c:pt>
                <c:pt idx="202">
                  <c:v>2.7133546969445486</c:v>
                </c:pt>
                <c:pt idx="203">
                  <c:v>2.7133616766534225</c:v>
                </c:pt>
                <c:pt idx="204">
                  <c:v>2.7133683195174063</c:v>
                </c:pt>
                <c:pt idx="205">
                  <c:v>2.7133746659575664</c:v>
                </c:pt>
                <c:pt idx="206">
                  <c:v>2.7133807501769591</c:v>
                </c:pt>
                <c:pt idx="207">
                  <c:v>2.7133866013112256</c:v>
                </c:pt>
                <c:pt idx="208">
                  <c:v>2.7133922443337726</c:v>
                </c:pt>
                <c:pt idx="209">
                  <c:v>2.7133977007731223</c:v>
                </c:pt>
                <c:pt idx="210">
                  <c:v>2.7134029892878608</c:v>
                </c:pt>
                <c:pt idx="211">
                  <c:v>2.7134081261284995</c:v>
                </c:pt>
                <c:pt idx="212">
                  <c:v>2.7134131255149851</c:v>
                </c:pt>
                <c:pt idx="213">
                  <c:v>2.7134179999424228</c:v>
                </c:pt>
                <c:pt idx="214">
                  <c:v>2.7134227604375507</c:v>
                </c:pt>
                <c:pt idx="215">
                  <c:v>2.7134274167650831</c:v>
                </c:pt>
                <c:pt idx="216">
                  <c:v>2.7134319776060956</c:v>
                </c:pt>
                <c:pt idx="217">
                  <c:v>2.7134364507027398</c:v>
                </c:pt>
                <c:pt idx="218">
                  <c:v>2.7134408429822012</c:v>
                </c:pt>
                <c:pt idx="219">
                  <c:v>2.7134451606609828</c:v>
                </c:pt>
                <c:pt idx="220">
                  <c:v>2.7134494093343342</c:v>
                </c:pt>
                <c:pt idx="221">
                  <c:v>2.7134535940512388</c:v>
                </c:pt>
                <c:pt idx="222">
                  <c:v>2.7134577193803948</c:v>
                </c:pt>
                <c:pt idx="223">
                  <c:v>2.7134617894645761</c:v>
                </c:pt>
                <c:pt idx="224">
                  <c:v>2.7134658080712115</c:v>
                </c:pt>
                <c:pt idx="225">
                  <c:v>2.7134697786314277</c:v>
                </c:pt>
                <c:pt idx="226">
                  <c:v>2.7134737042790338</c:v>
                </c:pt>
                <c:pt idx="227">
                  <c:v>2.7134775878807922</c:v>
                </c:pt>
                <c:pt idx="228">
                  <c:v>2.7134814320645684</c:v>
                </c:pt>
                <c:pt idx="229">
                  <c:v>2.7134852392435449</c:v>
                </c:pt>
                <c:pt idx="230">
                  <c:v>2.7134890116381705</c:v>
                </c:pt>
                <c:pt idx="231">
                  <c:v>2.7134927512945826</c:v>
                </c:pt>
                <c:pt idx="232">
                  <c:v>2.7134964601013705</c:v>
                </c:pt>
                <c:pt idx="233">
                  <c:v>2.7135001398048906</c:v>
                </c:pt>
                <c:pt idx="234">
                  <c:v>2.7135037920219909</c:v>
                </c:pt>
                <c:pt idx="235">
                  <c:v>2.7135074182519308</c:v>
                </c:pt>
                <c:pt idx="236">
                  <c:v>2.7135110198867372</c:v>
                </c:pt>
                <c:pt idx="237">
                  <c:v>2.71351459822103</c:v>
                </c:pt>
                <c:pt idx="238">
                  <c:v>2.7135181544598712</c:v>
                </c:pt>
                <c:pt idx="239">
                  <c:v>2.7135216897270289</c:v>
                </c:pt>
                <c:pt idx="240">
                  <c:v>2.7135252050708214</c:v>
                </c:pt>
                <c:pt idx="241">
                  <c:v>2.7135287014712168</c:v>
                </c:pt>
                <c:pt idx="242">
                  <c:v>2.7135321798447025</c:v>
                </c:pt>
                <c:pt idx="243">
                  <c:v>2.7135356410498295</c:v>
                </c:pt>
                <c:pt idx="244">
                  <c:v>2.7135390858913642</c:v>
                </c:pt>
                <c:pt idx="245">
                  <c:v>2.71354251512455</c:v>
                </c:pt>
                <c:pt idx="246">
                  <c:v>2.7135459294587365</c:v>
                </c:pt>
                <c:pt idx="247">
                  <c:v>2.713549329561042</c:v>
                </c:pt>
                <c:pt idx="248">
                  <c:v>2.7135527160595787</c:v>
                </c:pt>
                <c:pt idx="249">
                  <c:v>2.7135560895457003</c:v>
                </c:pt>
                <c:pt idx="250">
                  <c:v>2.7135594505769669</c:v>
                </c:pt>
                <c:pt idx="251">
                  <c:v>2.7135627996797518</c:v>
                </c:pt>
                <c:pt idx="252">
                  <c:v>2.7135661373510755</c:v>
                </c:pt>
                <c:pt idx="253">
                  <c:v>2.7135694640606154</c:v>
                </c:pt>
                <c:pt idx="254">
                  <c:v>2.7135727802528748</c:v>
                </c:pt>
                <c:pt idx="255">
                  <c:v>2.7135760863484393</c:v>
                </c:pt>
                <c:pt idx="256">
                  <c:v>2.7135793827460728</c:v>
                </c:pt>
                <c:pt idx="257">
                  <c:v>2.713582669823305</c:v>
                </c:pt>
                <c:pt idx="258">
                  <c:v>2.7135859479389208</c:v>
                </c:pt>
                <c:pt idx="259">
                  <c:v>2.7135892174330323</c:v>
                </c:pt>
                <c:pt idx="260">
                  <c:v>2.7135924786291454</c:v>
                </c:pt>
                <c:pt idx="261">
                  <c:v>2.7135957318342978</c:v>
                </c:pt>
                <c:pt idx="262">
                  <c:v>2.7135989773411335</c:v>
                </c:pt>
                <c:pt idx="263">
                  <c:v>2.7136022154278092</c:v>
                </c:pt>
                <c:pt idx="264">
                  <c:v>2.7136054463591397</c:v>
                </c:pt>
                <c:pt idx="265">
                  <c:v>2.7136086703879494</c:v>
                </c:pt>
                <c:pt idx="266">
                  <c:v>2.7136118877548379</c:v>
                </c:pt>
                <c:pt idx="267">
                  <c:v>2.7136150986896186</c:v>
                </c:pt>
                <c:pt idx="268">
                  <c:v>2.7136183034115668</c:v>
                </c:pt>
                <c:pt idx="269">
                  <c:v>2.7136215021301053</c:v>
                </c:pt>
                <c:pt idx="270">
                  <c:v>2.7136246950451692</c:v>
                </c:pt>
                <c:pt idx="271">
                  <c:v>2.7136278823484337</c:v>
                </c:pt>
                <c:pt idx="272">
                  <c:v>2.7136310642225441</c:v>
                </c:pt>
                <c:pt idx="273">
                  <c:v>2.7136342408428069</c:v>
                </c:pt>
                <c:pt idx="274">
                  <c:v>2.7136374123768978</c:v>
                </c:pt>
                <c:pt idx="275">
                  <c:v>2.7136405789854332</c:v>
                </c:pt>
                <c:pt idx="276">
                  <c:v>2.7136437408222527</c:v>
                </c:pt>
                <c:pt idx="277">
                  <c:v>2.7136468980351003</c:v>
                </c:pt>
                <c:pt idx="278">
                  <c:v>2.7136500507652812</c:v>
                </c:pt>
                <c:pt idx="279">
                  <c:v>2.713653199148796</c:v>
                </c:pt>
                <c:pt idx="280">
                  <c:v>2.7136563433161243</c:v>
                </c:pt>
                <c:pt idx="281">
                  <c:v>2.7136594833923406</c:v>
                </c:pt>
                <c:pt idx="282">
                  <c:v>2.7136626194978506</c:v>
                </c:pt>
                <c:pt idx="283">
                  <c:v>2.7136657517482283</c:v>
                </c:pt>
                <c:pt idx="284">
                  <c:v>2.7136688802546791</c:v>
                </c:pt>
                <c:pt idx="285">
                  <c:v>2.7136720051243248</c:v>
                </c:pt>
                <c:pt idx="286">
                  <c:v>2.7136751264600942</c:v>
                </c:pt>
                <c:pt idx="287">
                  <c:v>2.7136782443607683</c:v>
                </c:pt>
                <c:pt idx="288">
                  <c:v>2.7136813589220634</c:v>
                </c:pt>
                <c:pt idx="289">
                  <c:v>2.7136854827538111</c:v>
                </c:pt>
                <c:pt idx="290">
                  <c:v>2.7136895919605579</c:v>
                </c:pt>
                <c:pt idx="291">
                  <c:v>2.7136936869374311</c:v>
                </c:pt>
                <c:pt idx="292">
                  <c:v>2.713697768065729</c:v>
                </c:pt>
                <c:pt idx="293">
                  <c:v>2.713701835712973</c:v>
                </c:pt>
                <c:pt idx="294">
                  <c:v>2.7137058902340665</c:v>
                </c:pt>
                <c:pt idx="295">
                  <c:v>2.7137099319712932</c:v>
                </c:pt>
                <c:pt idx="296">
                  <c:v>2.7137139612554075</c:v>
                </c:pt>
                <c:pt idx="297">
                  <c:v>2.7137179784057195</c:v>
                </c:pt>
                <c:pt idx="298">
                  <c:v>2.7137219837305135</c:v>
                </c:pt>
                <c:pt idx="299">
                  <c:v>2.7137259775281128</c:v>
                </c:pt>
                <c:pt idx="300">
                  <c:v>2.7137299600866305</c:v>
                </c:pt>
                <c:pt idx="301">
                  <c:v>2.7137339316847218</c:v>
                </c:pt>
                <c:pt idx="302">
                  <c:v>2.7137378925919049</c:v>
                </c:pt>
                <c:pt idx="303">
                  <c:v>2.7137418430689992</c:v>
                </c:pt>
                <c:pt idx="304">
                  <c:v>2.7137457833682164</c:v>
                </c:pt>
                <c:pt idx="305">
                  <c:v>2.7137497137338897</c:v>
                </c:pt>
                <c:pt idx="306">
                  <c:v>2.7137536344025319</c:v>
                </c:pt>
                <c:pt idx="307">
                  <c:v>2.7137575456032694</c:v>
                </c:pt>
                <c:pt idx="308">
                  <c:v>2.7137614475579444</c:v>
                </c:pt>
                <c:pt idx="309">
                  <c:v>2.7137653404815185</c:v>
                </c:pt>
                <c:pt idx="310">
                  <c:v>2.713769224582526</c:v>
                </c:pt>
                <c:pt idx="311">
                  <c:v>2.713773100062888</c:v>
                </c:pt>
                <c:pt idx="312">
                  <c:v>2.7137769671186489</c:v>
                </c:pt>
                <c:pt idx="313">
                  <c:v>2.7137808259397773</c:v>
                </c:pt>
                <c:pt idx="314">
                  <c:v>2.7137846767106315</c:v>
                </c:pt>
                <c:pt idx="315">
                  <c:v>2.7137885196101053</c:v>
                </c:pt>
                <c:pt idx="316">
                  <c:v>2.7137923548118326</c:v>
                </c:pt>
                <c:pt idx="317">
                  <c:v>2.7137961824843777</c:v>
                </c:pt>
                <c:pt idx="318">
                  <c:v>2.7138000027914173</c:v>
                </c:pt>
                <c:pt idx="319">
                  <c:v>2.7138038158919779</c:v>
                </c:pt>
                <c:pt idx="320">
                  <c:v>2.7138076219403691</c:v>
                </c:pt>
                <c:pt idx="321">
                  <c:v>2.7138114210866937</c:v>
                </c:pt>
                <c:pt idx="322">
                  <c:v>2.7138152134768267</c:v>
                </c:pt>
                <c:pt idx="323">
                  <c:v>2.7138189992523944</c:v>
                </c:pt>
                <c:pt idx="324">
                  <c:v>2.7138227785513114</c:v>
                </c:pt>
                <c:pt idx="325">
                  <c:v>2.7138265515074669</c:v>
                </c:pt>
                <c:pt idx="326">
                  <c:v>2.7138303182513015</c:v>
                </c:pt>
                <c:pt idx="327">
                  <c:v>2.7138340789095423</c:v>
                </c:pt>
                <c:pt idx="328">
                  <c:v>2.7138378336055462</c:v>
                </c:pt>
                <c:pt idx="329">
                  <c:v>2.7138415824593585</c:v>
                </c:pt>
                <c:pt idx="330">
                  <c:v>2.7138453255878225</c:v>
                </c:pt>
                <c:pt idx="331">
                  <c:v>2.7138490631046874</c:v>
                </c:pt>
                <c:pt idx="332">
                  <c:v>2.7138527951207081</c:v>
                </c:pt>
                <c:pt idx="333">
                  <c:v>2.7138565217437445</c:v>
                </c:pt>
                <c:pt idx="334">
                  <c:v>2.7138602430789063</c:v>
                </c:pt>
                <c:pt idx="335">
                  <c:v>2.7138639592284366</c:v>
                </c:pt>
                <c:pt idx="336">
                  <c:v>2.7138676702921103</c:v>
                </c:pt>
                <c:pt idx="337">
                  <c:v>2.7138713763671607</c:v>
                </c:pt>
                <c:pt idx="338">
                  <c:v>2.7138750775482059</c:v>
                </c:pt>
                <c:pt idx="339">
                  <c:v>2.7138787739276378</c:v>
                </c:pt>
                <c:pt idx="340">
                  <c:v>2.7138824655955354</c:v>
                </c:pt>
                <c:pt idx="341">
                  <c:v>2.7138861526396414</c:v>
                </c:pt>
                <c:pt idx="342">
                  <c:v>2.7138898351455825</c:v>
                </c:pt>
                <c:pt idx="343">
                  <c:v>2.7138935131968824</c:v>
                </c:pt>
                <c:pt idx="344">
                  <c:v>2.713897186875029</c:v>
                </c:pt>
                <c:pt idx="345">
                  <c:v>2.7139008562595346</c:v>
                </c:pt>
                <c:pt idx="346">
                  <c:v>2.7139045214279935</c:v>
                </c:pt>
                <c:pt idx="347">
                  <c:v>2.7139081824561448</c:v>
                </c:pt>
                <c:pt idx="348">
                  <c:v>2.7139118394179214</c:v>
                </c:pt>
                <c:pt idx="349">
                  <c:v>2.713915492385508</c:v>
                </c:pt>
                <c:pt idx="350">
                  <c:v>2.7139191414293902</c:v>
                </c:pt>
                <c:pt idx="351">
                  <c:v>2.7139227866184048</c:v>
                </c:pt>
                <c:pt idx="352">
                  <c:v>2.713926428019835</c:v>
                </c:pt>
                <c:pt idx="353">
                  <c:v>2.7139300656993144</c:v>
                </c:pt>
                <c:pt idx="354">
                  <c:v>2.7139336997210148</c:v>
                </c:pt>
                <c:pt idx="355">
                  <c:v>2.7139373301475955</c:v>
                </c:pt>
                <c:pt idx="356">
                  <c:v>2.7139409570404269</c:v>
                </c:pt>
                <c:pt idx="357">
                  <c:v>2.7139445804593145</c:v>
                </c:pt>
                <c:pt idx="358">
                  <c:v>2.7139482004628963</c:v>
                </c:pt>
                <c:pt idx="359">
                  <c:v>2.7139518171083679</c:v>
                </c:pt>
                <c:pt idx="360">
                  <c:v>2.7139554304516977</c:v>
                </c:pt>
                <c:pt idx="361">
                  <c:v>2.7139590405476617</c:v>
                </c:pt>
                <c:pt idx="362">
                  <c:v>2.7139626474496996</c:v>
                </c:pt>
                <c:pt idx="363">
                  <c:v>2.7139662512101714</c:v>
                </c:pt>
                <c:pt idx="364">
                  <c:v>2.7139698518803845</c:v>
                </c:pt>
                <c:pt idx="365">
                  <c:v>2.7139734495104522</c:v>
                </c:pt>
                <c:pt idx="366">
                  <c:v>2.7139770441493223</c:v>
                </c:pt>
                <c:pt idx="367">
                  <c:v>2.7139806358450675</c:v>
                </c:pt>
                <c:pt idx="368">
                  <c:v>2.7139842246445682</c:v>
                </c:pt>
                <c:pt idx="369">
                  <c:v>2.7139878105938378</c:v>
                </c:pt>
                <c:pt idx="370">
                  <c:v>2.7139913937379649</c:v>
                </c:pt>
                <c:pt idx="371">
                  <c:v>2.7139949741208413</c:v>
                </c:pt>
                <c:pt idx="372">
                  <c:v>2.7139985517857372</c:v>
                </c:pt>
                <c:pt idx="373">
                  <c:v>2.714002126774818</c:v>
                </c:pt>
                <c:pt idx="374">
                  <c:v>2.7140056991295851</c:v>
                </c:pt>
                <c:pt idx="375">
                  <c:v>2.7140092688904032</c:v>
                </c:pt>
                <c:pt idx="376">
                  <c:v>2.7140128360971385</c:v>
                </c:pt>
                <c:pt idx="377">
                  <c:v>2.7140164007885641</c:v>
                </c:pt>
                <c:pt idx="378">
                  <c:v>2.7140199630028308</c:v>
                </c:pt>
                <c:pt idx="379">
                  <c:v>2.7140235227772829</c:v>
                </c:pt>
                <c:pt idx="380">
                  <c:v>2.7140270801485178</c:v>
                </c:pt>
                <c:pt idx="381">
                  <c:v>2.7140275799698297</c:v>
                </c:pt>
                <c:pt idx="382">
                  <c:v>2.7140280917499995</c:v>
                </c:pt>
                <c:pt idx="383">
                  <c:v>2.7140286153122566</c:v>
                </c:pt>
                <c:pt idx="384">
                  <c:v>2.7140291504833352</c:v>
                </c:pt>
                <c:pt idx="385">
                  <c:v>2.7140296970934275</c:v>
                </c:pt>
                <c:pt idx="386">
                  <c:v>2.7140302549758295</c:v>
                </c:pt>
                <c:pt idx="387">
                  <c:v>2.7140308239672133</c:v>
                </c:pt>
                <c:pt idx="388">
                  <c:v>2.71403140390743</c:v>
                </c:pt>
                <c:pt idx="389">
                  <c:v>2.7140319946392051</c:v>
                </c:pt>
                <c:pt idx="390">
                  <c:v>2.7140325960084866</c:v>
                </c:pt>
                <c:pt idx="391">
                  <c:v>2.7140332078639173</c:v>
                </c:pt>
                <c:pt idx="392">
                  <c:v>2.7140338300571836</c:v>
                </c:pt>
                <c:pt idx="393">
                  <c:v>2.7140344624426822</c:v>
                </c:pt>
                <c:pt idx="394">
                  <c:v>2.7140351048774569</c:v>
                </c:pt>
                <c:pt idx="395">
                  <c:v>2.7140357572213967</c:v>
                </c:pt>
                <c:pt idx="396">
                  <c:v>2.7140364193367996</c:v>
                </c:pt>
                <c:pt idx="397">
                  <c:v>2.7140370910885405</c:v>
                </c:pt>
                <c:pt idx="398">
                  <c:v>2.7140377723441182</c:v>
                </c:pt>
                <c:pt idx="399">
                  <c:v>2.7140384629732708</c:v>
                </c:pt>
                <c:pt idx="400">
                  <c:v>2.7140391628481768</c:v>
                </c:pt>
                <c:pt idx="401">
                  <c:v>2.7140398718433638</c:v>
                </c:pt>
                <c:pt idx="402">
                  <c:v>2.71404058983555</c:v>
                </c:pt>
                <c:pt idx="403">
                  <c:v>2.7140413167037338</c:v>
                </c:pt>
                <c:pt idx="404">
                  <c:v>2.7140420523290061</c:v>
                </c:pt>
                <c:pt idx="405">
                  <c:v>2.7140427965946401</c:v>
                </c:pt>
                <c:pt idx="406">
                  <c:v>2.7140435493859059</c:v>
                </c:pt>
                <c:pt idx="407">
                  <c:v>2.7140443105901295</c:v>
                </c:pt>
                <c:pt idx="408">
                  <c:v>2.7140450800966498</c:v>
                </c:pt>
                <c:pt idx="409">
                  <c:v>2.714045857796668</c:v>
                </c:pt>
                <c:pt idx="410">
                  <c:v>2.714046643583381</c:v>
                </c:pt>
                <c:pt idx="411">
                  <c:v>2.7140474373516295</c:v>
                </c:pt>
                <c:pt idx="412">
                  <c:v>2.7140482389983074</c:v>
                </c:pt>
                <c:pt idx="413">
                  <c:v>2.7140490484220092</c:v>
                </c:pt>
                <c:pt idx="414">
                  <c:v>2.7140498655229615</c:v>
                </c:pt>
                <c:pt idx="415">
                  <c:v>2.7140506902031571</c:v>
                </c:pt>
                <c:pt idx="416">
                  <c:v>2.7140515223662152</c:v>
                </c:pt>
                <c:pt idx="417">
                  <c:v>2.7140523619175516</c:v>
                </c:pt>
                <c:pt idx="418">
                  <c:v>2.7140532087638682</c:v>
                </c:pt>
                <c:pt idx="419">
                  <c:v>2.7140540628137635</c:v>
                </c:pt>
                <c:pt idx="420">
                  <c:v>2.7140549239770606</c:v>
                </c:pt>
                <c:pt idx="421">
                  <c:v>2.7140557921652433</c:v>
                </c:pt>
                <c:pt idx="422">
                  <c:v>2.7140566672912585</c:v>
                </c:pt>
                <c:pt idx="423">
                  <c:v>2.7140575492694223</c:v>
                </c:pt>
                <c:pt idx="424">
                  <c:v>2.714058438015519</c:v>
                </c:pt>
                <c:pt idx="425">
                  <c:v>2.7140593334466443</c:v>
                </c:pt>
                <c:pt idx="426">
                  <c:v>2.7140602354813046</c:v>
                </c:pt>
                <c:pt idx="427">
                  <c:v>2.7140611440392628</c:v>
                </c:pt>
                <c:pt idx="428">
                  <c:v>2.7140620590416096</c:v>
                </c:pt>
                <c:pt idx="429">
                  <c:v>2.7140629804107324</c:v>
                </c:pt>
                <c:pt idx="430">
                  <c:v>2.71406390807023</c:v>
                </c:pt>
                <c:pt idx="431">
                  <c:v>2.7140648419448872</c:v>
                </c:pt>
                <c:pt idx="432">
                  <c:v>2.7140657819607141</c:v>
                </c:pt>
                <c:pt idx="433">
                  <c:v>2.71406672804489</c:v>
                </c:pt>
                <c:pt idx="434">
                  <c:v>2.7140676801257735</c:v>
                </c:pt>
                <c:pt idx="435">
                  <c:v>2.7140686381328147</c:v>
                </c:pt>
                <c:pt idx="436">
                  <c:v>2.7140696019965356</c:v>
                </c:pt>
                <c:pt idx="437">
                  <c:v>2.7140705716485698</c:v>
                </c:pt>
                <c:pt idx="438">
                  <c:v>2.7140715470216734</c:v>
                </c:pt>
                <c:pt idx="439">
                  <c:v>2.7140725280494871</c:v>
                </c:pt>
                <c:pt idx="440">
                  <c:v>2.714073514666794</c:v>
                </c:pt>
                <c:pt idx="441">
                  <c:v>2.7140745068094101</c:v>
                </c:pt>
                <c:pt idx="442">
                  <c:v>2.7140755044139753</c:v>
                </c:pt>
                <c:pt idx="443">
                  <c:v>2.7140765074182469</c:v>
                </c:pt>
                <c:pt idx="444">
                  <c:v>2.7140775157608652</c:v>
                </c:pt>
                <c:pt idx="445">
                  <c:v>2.7140785293813354</c:v>
                </c:pt>
                <c:pt idx="446">
                  <c:v>2.7140795482202229</c:v>
                </c:pt>
                <c:pt idx="447">
                  <c:v>2.7140805722188053</c:v>
                </c:pt>
                <c:pt idx="448">
                  <c:v>2.7140816013194122</c:v>
                </c:pt>
                <c:pt idx="449">
                  <c:v>2.7140826354650556</c:v>
                </c:pt>
                <c:pt idx="450">
                  <c:v>2.7140836745997396</c:v>
                </c:pt>
                <c:pt idx="451">
                  <c:v>2.714084718668234</c:v>
                </c:pt>
                <c:pt idx="452">
                  <c:v>2.7140857676160914</c:v>
                </c:pt>
                <c:pt idx="453">
                  <c:v>2.714086821389694</c:v>
                </c:pt>
                <c:pt idx="454">
                  <c:v>2.7140878799362347</c:v>
                </c:pt>
                <c:pt idx="455">
                  <c:v>2.7140889432036146</c:v>
                </c:pt>
                <c:pt idx="456">
                  <c:v>2.7140900111405499</c:v>
                </c:pt>
                <c:pt idx="457">
                  <c:v>2.7140910836964385</c:v>
                </c:pt>
                <c:pt idx="458">
                  <c:v>2.7140921608214361</c:v>
                </c:pt>
                <c:pt idx="459">
                  <c:v>2.7140932424664697</c:v>
                </c:pt>
                <c:pt idx="460">
                  <c:v>2.7140943285830246</c:v>
                </c:pt>
                <c:pt idx="461">
                  <c:v>2.7140954191233901</c:v>
                </c:pt>
                <c:pt idx="462">
                  <c:v>2.7140965140405342</c:v>
                </c:pt>
                <c:pt idx="463">
                  <c:v>2.7140976132880863</c:v>
                </c:pt>
                <c:pt idx="464">
                  <c:v>2.7140987168201915</c:v>
                </c:pt>
                <c:pt idx="465">
                  <c:v>2.7140998245918606</c:v>
                </c:pt>
                <c:pt idx="466">
                  <c:v>2.7141009365585393</c:v>
                </c:pt>
                <c:pt idx="467">
                  <c:v>2.7141020526764605</c:v>
                </c:pt>
                <c:pt idx="468">
                  <c:v>2.7141031729023268</c:v>
                </c:pt>
                <c:pt idx="469">
                  <c:v>2.714104297193495</c:v>
                </c:pt>
                <c:pt idx="470">
                  <c:v>2.7141054255079387</c:v>
                </c:pt>
                <c:pt idx="471">
                  <c:v>2.7141065578041519</c:v>
                </c:pt>
                <c:pt idx="472">
                  <c:v>2.7141076940412545</c:v>
                </c:pt>
                <c:pt idx="473">
                  <c:v>2.7141088341788682</c:v>
                </c:pt>
                <c:pt idx="474">
                  <c:v>2.7141099781771918</c:v>
                </c:pt>
                <c:pt idx="475">
                  <c:v>2.7141111259969919</c:v>
                </c:pt>
                <c:pt idx="476">
                  <c:v>2.7141122775995092</c:v>
                </c:pt>
                <c:pt idx="477">
                  <c:v>2.7141134329465619</c:v>
                </c:pt>
                <c:pt idx="478">
                  <c:v>2.7141145920004264</c:v>
                </c:pt>
                <c:pt idx="479">
                  <c:v>2.7141157547239372</c:v>
                </c:pt>
                <c:pt idx="480">
                  <c:v>2.7141169210803717</c:v>
                </c:pt>
                <c:pt idx="481">
                  <c:v>2.7141180910335208</c:v>
                </c:pt>
                <c:pt idx="482">
                  <c:v>2.7141192645476822</c:v>
                </c:pt>
                <c:pt idx="483">
                  <c:v>2.7141204415875722</c:v>
                </c:pt>
                <c:pt idx="484">
                  <c:v>2.714121622118423</c:v>
                </c:pt>
                <c:pt idx="485">
                  <c:v>2.714122806105872</c:v>
                </c:pt>
                <c:pt idx="486">
                  <c:v>2.7141239935160564</c:v>
                </c:pt>
                <c:pt idx="487">
                  <c:v>2.7141251843154777</c:v>
                </c:pt>
                <c:pt idx="488">
                  <c:v>2.7141263784712018</c:v>
                </c:pt>
                <c:pt idx="489">
                  <c:v>2.7141275759505907</c:v>
                </c:pt>
                <c:pt idx="490">
                  <c:v>2.7141287767214806</c:v>
                </c:pt>
                <c:pt idx="491">
                  <c:v>2.714129980752146</c:v>
                </c:pt>
                <c:pt idx="492">
                  <c:v>2.7141311880112435</c:v>
                </c:pt>
                <c:pt idx="493">
                  <c:v>2.714132398467803</c:v>
                </c:pt>
                <c:pt idx="494">
                  <c:v>2.7141336120912514</c:v>
                </c:pt>
                <c:pt idx="495">
                  <c:v>2.714134828851503</c:v>
                </c:pt>
                <c:pt idx="496">
                  <c:v>2.714136048718728</c:v>
                </c:pt>
                <c:pt idx="497">
                  <c:v>2.7141372716635224</c:v>
                </c:pt>
                <c:pt idx="498">
                  <c:v>2.7141384976568781</c:v>
                </c:pt>
                <c:pt idx="499">
                  <c:v>2.7141397266701</c:v>
                </c:pt>
                <c:pt idx="500">
                  <c:v>2.7141409586748768</c:v>
                </c:pt>
                <c:pt idx="501">
                  <c:v>2.7141421936432994</c:v>
                </c:pt>
                <c:pt idx="502">
                  <c:v>2.7141434315477078</c:v>
                </c:pt>
                <c:pt idx="503">
                  <c:v>2.7141446723608067</c:v>
                </c:pt>
                <c:pt idx="504">
                  <c:v>2.7141459160557142</c:v>
                </c:pt>
                <c:pt idx="505">
                  <c:v>2.7141471626058524</c:v>
                </c:pt>
                <c:pt idx="506">
                  <c:v>2.7141484119848736</c:v>
                </c:pt>
                <c:pt idx="507">
                  <c:v>2.714149664166849</c:v>
                </c:pt>
                <c:pt idx="508">
                  <c:v>2.7141509191261659</c:v>
                </c:pt>
                <c:pt idx="509">
                  <c:v>2.7141521768374992</c:v>
                </c:pt>
                <c:pt idx="510">
                  <c:v>2.7141534372758067</c:v>
                </c:pt>
                <c:pt idx="511">
                  <c:v>2.7141547004163713</c:v>
                </c:pt>
                <c:pt idx="512">
                  <c:v>2.7141559662348009</c:v>
                </c:pt>
                <c:pt idx="513">
                  <c:v>2.7141572347069456</c:v>
                </c:pt>
                <c:pt idx="514">
                  <c:v>2.7141585058089932</c:v>
                </c:pt>
                <c:pt idx="515">
                  <c:v>2.7141597795173933</c:v>
                </c:pt>
                <c:pt idx="516">
                  <c:v>2.7141610558088263</c:v>
                </c:pt>
                <c:pt idx="517">
                  <c:v>2.71416233466037</c:v>
                </c:pt>
                <c:pt idx="518">
                  <c:v>2.71416361604923</c:v>
                </c:pt>
                <c:pt idx="519">
                  <c:v>2.7141648999529995</c:v>
                </c:pt>
                <c:pt idx="520">
                  <c:v>2.7141661863494639</c:v>
                </c:pt>
                <c:pt idx="521">
                  <c:v>2.7141674752166951</c:v>
                </c:pt>
                <c:pt idx="522">
                  <c:v>2.714168766533064</c:v>
                </c:pt>
                <c:pt idx="523">
                  <c:v>2.7141700602770822</c:v>
                </c:pt>
                <c:pt idx="524">
                  <c:v>2.714171356427646</c:v>
                </c:pt>
                <c:pt idx="525">
                  <c:v>2.7141726549637606</c:v>
                </c:pt>
                <c:pt idx="526">
                  <c:v>2.7141739558647879</c:v>
                </c:pt>
                <c:pt idx="527">
                  <c:v>2.7141752591102586</c:v>
                </c:pt>
                <c:pt idx="528">
                  <c:v>2.714176564679986</c:v>
                </c:pt>
                <c:pt idx="529">
                  <c:v>2.7141778725539667</c:v>
                </c:pt>
                <c:pt idx="530">
                  <c:v>2.7141791827124733</c:v>
                </c:pt>
                <c:pt idx="531">
                  <c:v>2.7141804951359569</c:v>
                </c:pt>
                <c:pt idx="532">
                  <c:v>2.714181809805114</c:v>
                </c:pt>
                <c:pt idx="533">
                  <c:v>2.7141831267008825</c:v>
                </c:pt>
                <c:pt idx="534">
                  <c:v>2.7141844458043924</c:v>
                </c:pt>
                <c:pt idx="535">
                  <c:v>2.7141857670969416</c:v>
                </c:pt>
                <c:pt idx="536">
                  <c:v>2.7141870905601504</c:v>
                </c:pt>
                <c:pt idx="537">
                  <c:v>2.7141884161757117</c:v>
                </c:pt>
                <c:pt idx="538">
                  <c:v>2.7141897439256328</c:v>
                </c:pt>
                <c:pt idx="539">
                  <c:v>2.7141910737920782</c:v>
                </c:pt>
                <c:pt idx="540">
                  <c:v>2.7141924057573874</c:v>
                </c:pt>
                <c:pt idx="541">
                  <c:v>2.7141937398041414</c:v>
                </c:pt>
                <c:pt idx="542">
                  <c:v>2.7141950759150455</c:v>
                </c:pt>
                <c:pt idx="543">
                  <c:v>2.7141964140730854</c:v>
                </c:pt>
                <c:pt idx="544">
                  <c:v>2.7141977542613893</c:v>
                </c:pt>
                <c:pt idx="545">
                  <c:v>2.714199096463247</c:v>
                </c:pt>
                <c:pt idx="546">
                  <c:v>2.7142004406621769</c:v>
                </c:pt>
                <c:pt idx="547">
                  <c:v>2.7142017868418105</c:v>
                </c:pt>
                <c:pt idx="548">
                  <c:v>2.7142031349860654</c:v>
                </c:pt>
                <c:pt idx="549">
                  <c:v>2.7142044850789047</c:v>
                </c:pt>
                <c:pt idx="550">
                  <c:v>2.714205837104593</c:v>
                </c:pt>
                <c:pt idx="551">
                  <c:v>2.7142071910474588</c:v>
                </c:pt>
                <c:pt idx="552">
                  <c:v>2.7142085468920403</c:v>
                </c:pt>
                <c:pt idx="553">
                  <c:v>2.7142099046230634</c:v>
                </c:pt>
                <c:pt idx="554">
                  <c:v>2.7142112642253537</c:v>
                </c:pt>
                <c:pt idx="555">
                  <c:v>2.7142126256840058</c:v>
                </c:pt>
                <c:pt idx="556">
                  <c:v>2.7142139889841648</c:v>
                </c:pt>
                <c:pt idx="557">
                  <c:v>2.7142153541111771</c:v>
                </c:pt>
                <c:pt idx="558">
                  <c:v>2.7142167210505654</c:v>
                </c:pt>
                <c:pt idx="559">
                  <c:v>2.7142180897879618</c:v>
                </c:pt>
                <c:pt idx="560">
                  <c:v>2.7142194603091934</c:v>
                </c:pt>
                <c:pt idx="561">
                  <c:v>2.7142208326001924</c:v>
                </c:pt>
                <c:pt idx="562">
                  <c:v>2.7142222066470612</c:v>
                </c:pt>
                <c:pt idx="563">
                  <c:v>2.7142220869801501</c:v>
                </c:pt>
                <c:pt idx="564">
                  <c:v>2.7142219715319618</c:v>
                </c:pt>
                <c:pt idx="565">
                  <c:v>2.7142218602696229</c:v>
                </c:pt>
                <c:pt idx="566">
                  <c:v>2.7142217531606003</c:v>
                </c:pt>
                <c:pt idx="567">
                  <c:v>2.7142216501726981</c:v>
                </c:pt>
                <c:pt idx="568">
                  <c:v>2.7142215512740733</c:v>
                </c:pt>
                <c:pt idx="569">
                  <c:v>2.7142214564331679</c:v>
                </c:pt>
                <c:pt idx="570">
                  <c:v>2.7142213656187888</c:v>
                </c:pt>
                <c:pt idx="571">
                  <c:v>2.7142212787999811</c:v>
                </c:pt>
                <c:pt idx="572">
                  <c:v>2.7142211959462474</c:v>
                </c:pt>
                <c:pt idx="573">
                  <c:v>2.7142211170272801</c:v>
                </c:pt>
                <c:pt idx="574">
                  <c:v>2.714221042013119</c:v>
                </c:pt>
                <c:pt idx="575">
                  <c:v>2.7142209708741065</c:v>
                </c:pt>
                <c:pt idx="576">
                  <c:v>2.7142209035809066</c:v>
                </c:pt>
                <c:pt idx="577">
                  <c:v>2.7142208401044168</c:v>
                </c:pt>
                <c:pt idx="578">
                  <c:v>2.7142207804159284</c:v>
                </c:pt>
                <c:pt idx="579">
                  <c:v>2.7142207244869003</c:v>
                </c:pt>
                <c:pt idx="580">
                  <c:v>2.714220672289176</c:v>
                </c:pt>
                <c:pt idx="581">
                  <c:v>2.7142206237948008</c:v>
                </c:pt>
                <c:pt idx="582">
                  <c:v>2.7142205789761782</c:v>
                </c:pt>
                <c:pt idx="583">
                  <c:v>2.7142205378059243</c:v>
                </c:pt>
                <c:pt idx="584">
                  <c:v>2.7142205002569684</c:v>
                </c:pt>
                <c:pt idx="585">
                  <c:v>2.7142204663024652</c:v>
                </c:pt>
                <c:pt idx="586">
                  <c:v>2.7142204359158351</c:v>
                </c:pt>
                <c:pt idx="587">
                  <c:v>2.7142204090708191</c:v>
                </c:pt>
                <c:pt idx="588">
                  <c:v>2.7142203857413758</c:v>
                </c:pt>
                <c:pt idx="589">
                  <c:v>2.7142203659016793</c:v>
                </c:pt>
                <c:pt idx="590">
                  <c:v>2.7142203495262343</c:v>
                </c:pt>
                <c:pt idx="591">
                  <c:v>2.7142203365897144</c:v>
                </c:pt>
                <c:pt idx="592">
                  <c:v>2.7142203270671383</c:v>
                </c:pt>
                <c:pt idx="593">
                  <c:v>2.7142203209336677</c:v>
                </c:pt>
                <c:pt idx="594">
                  <c:v>2.7142203181647448</c:v>
                </c:pt>
                <c:pt idx="595">
                  <c:v>2.7142203187360274</c:v>
                </c:pt>
                <c:pt idx="596">
                  <c:v>2.7142203226234853</c:v>
                </c:pt>
                <c:pt idx="597">
                  <c:v>2.7142203298031853</c:v>
                </c:pt>
                <c:pt idx="598">
                  <c:v>2.7142203402515936</c:v>
                </c:pt>
                <c:pt idx="599">
                  <c:v>2.7142203539452114</c:v>
                </c:pt>
                <c:pt idx="600">
                  <c:v>2.7142203708609154</c:v>
                </c:pt>
                <c:pt idx="601">
                  <c:v>2.7142203909757461</c:v>
                </c:pt>
                <c:pt idx="602">
                  <c:v>2.7142204142669222</c:v>
                </c:pt>
                <c:pt idx="603">
                  <c:v>2.714220440711955</c:v>
                </c:pt>
                <c:pt idx="604">
                  <c:v>2.7142204702884913</c:v>
                </c:pt>
                <c:pt idx="605">
                  <c:v>2.714220502974483</c:v>
                </c:pt>
                <c:pt idx="606">
                  <c:v>2.7142205387479947</c:v>
                </c:pt>
                <c:pt idx="607">
                  <c:v>2.7142205775873349</c:v>
                </c:pt>
                <c:pt idx="608">
                  <c:v>2.7142206194710132</c:v>
                </c:pt>
                <c:pt idx="609">
                  <c:v>2.7142206643777413</c:v>
                </c:pt>
                <c:pt idx="610">
                  <c:v>2.714220712286409</c:v>
                </c:pt>
                <c:pt idx="611">
                  <c:v>2.714220763176177</c:v>
                </c:pt>
                <c:pt idx="612">
                  <c:v>2.7142208170263062</c:v>
                </c:pt>
                <c:pt idx="613">
                  <c:v>2.7142208738162865</c:v>
                </c:pt>
                <c:pt idx="614">
                  <c:v>2.7142209335257954</c:v>
                </c:pt>
                <c:pt idx="615">
                  <c:v>2.7142209961347175</c:v>
                </c:pt>
                <c:pt idx="616">
                  <c:v>2.7142210616230833</c:v>
                </c:pt>
                <c:pt idx="617">
                  <c:v>2.7142211299711265</c:v>
                </c:pt>
                <c:pt idx="618">
                  <c:v>2.7142212011592601</c:v>
                </c:pt>
                <c:pt idx="619">
                  <c:v>2.7142212751680757</c:v>
                </c:pt>
                <c:pt idx="620">
                  <c:v>2.7142213519783591</c:v>
                </c:pt>
                <c:pt idx="621">
                  <c:v>2.7142214315710347</c:v>
                </c:pt>
                <c:pt idx="622">
                  <c:v>2.7142215139272179</c:v>
                </c:pt>
                <c:pt idx="623">
                  <c:v>2.7142215990281939</c:v>
                </c:pt>
                <c:pt idx="624">
                  <c:v>2.7142216868554345</c:v>
                </c:pt>
                <c:pt idx="625">
                  <c:v>2.714221777390561</c:v>
                </c:pt>
                <c:pt idx="626">
                  <c:v>2.7142218706153227</c:v>
                </c:pt>
                <c:pt idx="627">
                  <c:v>2.714221966511686</c:v>
                </c:pt>
                <c:pt idx="628">
                  <c:v>2.7142220650617621</c:v>
                </c:pt>
                <c:pt idx="629">
                  <c:v>2.7142221662478359</c:v>
                </c:pt>
                <c:pt idx="630">
                  <c:v>2.7142222700523</c:v>
                </c:pt>
                <c:pt idx="631">
                  <c:v>2.7142223764577902</c:v>
                </c:pt>
                <c:pt idx="632">
                  <c:v>2.7142224854469892</c:v>
                </c:pt>
                <c:pt idx="633">
                  <c:v>2.7142225970028222</c:v>
                </c:pt>
                <c:pt idx="634">
                  <c:v>2.7142227111083117</c:v>
                </c:pt>
                <c:pt idx="635">
                  <c:v>2.7142228277466462</c:v>
                </c:pt>
                <c:pt idx="636">
                  <c:v>2.7142229469011805</c:v>
                </c:pt>
                <c:pt idx="637">
                  <c:v>2.714223068555361</c:v>
                </c:pt>
                <c:pt idx="638">
                  <c:v>2.7142231926928502</c:v>
                </c:pt>
                <c:pt idx="639">
                  <c:v>2.7142233192973997</c:v>
                </c:pt>
                <c:pt idx="640">
                  <c:v>2.7142234483529193</c:v>
                </c:pt>
                <c:pt idx="641">
                  <c:v>2.7142235798434773</c:v>
                </c:pt>
                <c:pt idx="642">
                  <c:v>2.7142237137532437</c:v>
                </c:pt>
                <c:pt idx="643">
                  <c:v>2.714223850066527</c:v>
                </c:pt>
                <c:pt idx="644">
                  <c:v>2.714223988767821</c:v>
                </c:pt>
                <c:pt idx="645">
                  <c:v>2.7142241298417362</c:v>
                </c:pt>
                <c:pt idx="646">
                  <c:v>2.7142242732729298</c:v>
                </c:pt>
                <c:pt idx="647">
                  <c:v>2.7142244190463103</c:v>
                </c:pt>
                <c:pt idx="648">
                  <c:v>2.7142245671468466</c:v>
                </c:pt>
                <c:pt idx="649">
                  <c:v>2.7142247175596697</c:v>
                </c:pt>
                <c:pt idx="650">
                  <c:v>2.7142248702699865</c:v>
                </c:pt>
                <c:pt idx="651">
                  <c:v>2.7142250252631794</c:v>
                </c:pt>
                <c:pt idx="652">
                  <c:v>2.7142251825247734</c:v>
                </c:pt>
                <c:pt idx="653">
                  <c:v>2.7142253420403306</c:v>
                </c:pt>
                <c:pt idx="654">
                  <c:v>2.7142255037956184</c:v>
                </c:pt>
                <c:pt idx="655">
                  <c:v>2.7142256677764576</c:v>
                </c:pt>
                <c:pt idx="656">
                  <c:v>2.7142258339688725</c:v>
                </c:pt>
                <c:pt idx="657">
                  <c:v>2.7142260023588869</c:v>
                </c:pt>
                <c:pt idx="658">
                  <c:v>2.7142261729327739</c:v>
                </c:pt>
                <c:pt idx="659">
                  <c:v>2.7142263456768241</c:v>
                </c:pt>
                <c:pt idx="660">
                  <c:v>2.7142265205774727</c:v>
                </c:pt>
                <c:pt idx="661">
                  <c:v>2.7142266976212697</c:v>
                </c:pt>
                <c:pt idx="662">
                  <c:v>2.7142268767948763</c:v>
                </c:pt>
                <c:pt idx="663">
                  <c:v>2.7142270580850631</c:v>
                </c:pt>
                <c:pt idx="664">
                  <c:v>2.7142272414787438</c:v>
                </c:pt>
                <c:pt idx="665">
                  <c:v>2.7142274269628586</c:v>
                </c:pt>
                <c:pt idx="666">
                  <c:v>2.714227614524519</c:v>
                </c:pt>
                <c:pt idx="667">
                  <c:v>2.7142278041509438</c:v>
                </c:pt>
                <c:pt idx="668">
                  <c:v>2.7142279958294071</c:v>
                </c:pt>
                <c:pt idx="669">
                  <c:v>2.7142281895473523</c:v>
                </c:pt>
                <c:pt idx="670">
                  <c:v>2.7142283852922926</c:v>
                </c:pt>
                <c:pt idx="671">
                  <c:v>2.7142285830517943</c:v>
                </c:pt>
                <c:pt idx="672">
                  <c:v>2.7142287828136391</c:v>
                </c:pt>
                <c:pt idx="673">
                  <c:v>2.7142289845656093</c:v>
                </c:pt>
                <c:pt idx="674">
                  <c:v>2.7142291882956355</c:v>
                </c:pt>
                <c:pt idx="675">
                  <c:v>2.7142293939916975</c:v>
                </c:pt>
                <c:pt idx="676">
                  <c:v>2.7142296016419349</c:v>
                </c:pt>
                <c:pt idx="677">
                  <c:v>2.7142298112345213</c:v>
                </c:pt>
                <c:pt idx="678">
                  <c:v>2.7142300227578033</c:v>
                </c:pt>
                <c:pt idx="679">
                  <c:v>2.7142302362001094</c:v>
                </c:pt>
                <c:pt idx="680">
                  <c:v>2.7142304515499891</c:v>
                </c:pt>
                <c:pt idx="681">
                  <c:v>2.7142306687959885</c:v>
                </c:pt>
                <c:pt idx="682">
                  <c:v>2.7142308879267754</c:v>
                </c:pt>
                <c:pt idx="683">
                  <c:v>2.7142311089311257</c:v>
                </c:pt>
                <c:pt idx="684">
                  <c:v>2.7142313317978548</c:v>
                </c:pt>
                <c:pt idx="685">
                  <c:v>2.7142315565159145</c:v>
                </c:pt>
                <c:pt idx="686">
                  <c:v>2.7142317830743443</c:v>
                </c:pt>
                <c:pt idx="687">
                  <c:v>2.7142320114622396</c:v>
                </c:pt>
                <c:pt idx="688">
                  <c:v>2.7142322416688116</c:v>
                </c:pt>
                <c:pt idx="689">
                  <c:v>2.7142324736833094</c:v>
                </c:pt>
                <c:pt idx="690">
                  <c:v>2.7142327074951309</c:v>
                </c:pt>
                <c:pt idx="691">
                  <c:v>2.7142329430937067</c:v>
                </c:pt>
                <c:pt idx="692">
                  <c:v>2.7142331804685687</c:v>
                </c:pt>
                <c:pt idx="693">
                  <c:v>2.7142334196093452</c:v>
                </c:pt>
                <c:pt idx="694">
                  <c:v>2.7142336605057129</c:v>
                </c:pt>
                <c:pt idx="695">
                  <c:v>2.7142339031474294</c:v>
                </c:pt>
                <c:pt idx="696">
                  <c:v>2.7142341475243943</c:v>
                </c:pt>
                <c:pt idx="697">
                  <c:v>2.7142343936265081</c:v>
                </c:pt>
                <c:pt idx="698">
                  <c:v>2.7142346414437633</c:v>
                </c:pt>
                <c:pt idx="699">
                  <c:v>2.7142348909662766</c:v>
                </c:pt>
                <c:pt idx="700">
                  <c:v>2.714235142184195</c:v>
                </c:pt>
                <c:pt idx="701">
                  <c:v>2.7142353950877562</c:v>
                </c:pt>
                <c:pt idx="702">
                  <c:v>2.7142356496672875</c:v>
                </c:pt>
                <c:pt idx="703">
                  <c:v>2.7142359059131596</c:v>
                </c:pt>
                <c:pt idx="704">
                  <c:v>2.7142361638158334</c:v>
                </c:pt>
                <c:pt idx="705">
                  <c:v>2.7142364233658407</c:v>
                </c:pt>
                <c:pt idx="706">
                  <c:v>2.7142366845537871</c:v>
                </c:pt>
                <c:pt idx="707">
                  <c:v>2.7142369473703618</c:v>
                </c:pt>
                <c:pt idx="708">
                  <c:v>2.7142372118062981</c:v>
                </c:pt>
                <c:pt idx="709">
                  <c:v>2.7142374778524112</c:v>
                </c:pt>
                <c:pt idx="710">
                  <c:v>2.7142377454996023</c:v>
                </c:pt>
                <c:pt idx="711">
                  <c:v>2.714238014738811</c:v>
                </c:pt>
                <c:pt idx="712">
                  <c:v>2.7142382855610587</c:v>
                </c:pt>
                <c:pt idx="713">
                  <c:v>2.7142385579574215</c:v>
                </c:pt>
                <c:pt idx="714">
                  <c:v>2.7142388319191011</c:v>
                </c:pt>
                <c:pt idx="715">
                  <c:v>2.7142391074372889</c:v>
                </c:pt>
                <c:pt idx="716">
                  <c:v>2.7142393845032591</c:v>
                </c:pt>
                <c:pt idx="717">
                  <c:v>2.714239663108394</c:v>
                </c:pt>
                <c:pt idx="718">
                  <c:v>2.7142399432440967</c:v>
                </c:pt>
                <c:pt idx="719">
                  <c:v>2.7142402249018631</c:v>
                </c:pt>
                <c:pt idx="720">
                  <c:v>2.7142405080732219</c:v>
                </c:pt>
                <c:pt idx="721">
                  <c:v>2.7142407927497798</c:v>
                </c:pt>
                <c:pt idx="722">
                  <c:v>2.7142410789232061</c:v>
                </c:pt>
                <c:pt idx="723">
                  <c:v>2.7142413665852305</c:v>
                </c:pt>
                <c:pt idx="724">
                  <c:v>2.7142416557276579</c:v>
                </c:pt>
                <c:pt idx="725">
                  <c:v>2.7142419463423253</c:v>
                </c:pt>
                <c:pt idx="726">
                  <c:v>2.7142422384211438</c:v>
                </c:pt>
                <c:pt idx="727">
                  <c:v>2.7142425319560832</c:v>
                </c:pt>
                <c:pt idx="728">
                  <c:v>2.7142428269391856</c:v>
                </c:pt>
                <c:pt idx="729">
                  <c:v>2.7142431233625088</c:v>
                </c:pt>
                <c:pt idx="730">
                  <c:v>2.7142434212182418</c:v>
                </c:pt>
                <c:pt idx="731">
                  <c:v>2.714243720498541</c:v>
                </c:pt>
                <c:pt idx="732">
                  <c:v>2.7142440211956935</c:v>
                </c:pt>
                <c:pt idx="733">
                  <c:v>2.7142443233019984</c:v>
                </c:pt>
                <c:pt idx="734">
                  <c:v>2.7142446268098102</c:v>
                </c:pt>
                <c:pt idx="735">
                  <c:v>2.7142449317115971</c:v>
                </c:pt>
                <c:pt idx="736">
                  <c:v>2.7142452379997937</c:v>
                </c:pt>
                <c:pt idx="737">
                  <c:v>2.7142455456669481</c:v>
                </c:pt>
                <c:pt idx="738">
                  <c:v>2.7142458547056743</c:v>
                </c:pt>
                <c:pt idx="739">
                  <c:v>2.7142461651085688</c:v>
                </c:pt>
                <c:pt idx="740">
                  <c:v>2.7142464768683241</c:v>
                </c:pt>
                <c:pt idx="741">
                  <c:v>2.7142467899777403</c:v>
                </c:pt>
                <c:pt idx="742">
                  <c:v>2.7142471044295422</c:v>
                </c:pt>
                <c:pt idx="743">
                  <c:v>2.7142474202166196</c:v>
                </c:pt>
                <c:pt idx="744">
                  <c:v>2.7142477373318701</c:v>
                </c:pt>
                <c:pt idx="745">
                  <c:v>2.7142480557682123</c:v>
                </c:pt>
                <c:pt idx="746">
                  <c:v>2.7142483755186726</c:v>
                </c:pt>
                <c:pt idx="747">
                  <c:v>2.7142486965762846</c:v>
                </c:pt>
                <c:pt idx="748">
                  <c:v>2.7142490189341433</c:v>
                </c:pt>
                <c:pt idx="749">
                  <c:v>2.7142501395278424</c:v>
                </c:pt>
                <c:pt idx="750">
                  <c:v>2.7142512607361446</c:v>
                </c:pt>
                <c:pt idx="751">
                  <c:v>2.7142523825557783</c:v>
                </c:pt>
                <c:pt idx="752">
                  <c:v>2.7142535049835659</c:v>
                </c:pt>
                <c:pt idx="753">
                  <c:v>2.714254628016322</c:v>
                </c:pt>
                <c:pt idx="754">
                  <c:v>2.7142557516508723</c:v>
                </c:pt>
                <c:pt idx="755">
                  <c:v>2.7142568758840899</c:v>
                </c:pt>
                <c:pt idx="756">
                  <c:v>2.7142580007128436</c:v>
                </c:pt>
                <c:pt idx="757">
                  <c:v>2.7142591261340363</c:v>
                </c:pt>
                <c:pt idx="758">
                  <c:v>2.7142602521446215</c:v>
                </c:pt>
                <c:pt idx="759">
                  <c:v>2.7142613787415169</c:v>
                </c:pt>
                <c:pt idx="760">
                  <c:v>2.7142625059216767</c:v>
                </c:pt>
                <c:pt idx="761">
                  <c:v>2.7142636336821302</c:v>
                </c:pt>
                <c:pt idx="762">
                  <c:v>2.714264762019873</c:v>
                </c:pt>
                <c:pt idx="763">
                  <c:v>2.7142658909319195</c:v>
                </c:pt>
                <c:pt idx="764">
                  <c:v>2.7142670204153347</c:v>
                </c:pt>
                <c:pt idx="765">
                  <c:v>2.714268150467174</c:v>
                </c:pt>
                <c:pt idx="766">
                  <c:v>2.714269281084527</c:v>
                </c:pt>
                <c:pt idx="767">
                  <c:v>2.7142704122645047</c:v>
                </c:pt>
                <c:pt idx="768">
                  <c:v>2.7142715440042626</c:v>
                </c:pt>
                <c:pt idx="769">
                  <c:v>2.7142726763009231</c:v>
                </c:pt>
                <c:pt idx="770">
                  <c:v>2.7142738091516683</c:v>
                </c:pt>
                <c:pt idx="771">
                  <c:v>2.7142749425536712</c:v>
                </c:pt>
                <c:pt idx="772">
                  <c:v>2.7142760765041385</c:v>
                </c:pt>
                <c:pt idx="773">
                  <c:v>2.7142772110003093</c:v>
                </c:pt>
                <c:pt idx="774">
                  <c:v>2.7142783460394271</c:v>
                </c:pt>
                <c:pt idx="775">
                  <c:v>2.7142794816187545</c:v>
                </c:pt>
                <c:pt idx="776">
                  <c:v>2.7142806177355596</c:v>
                </c:pt>
                <c:pt idx="777">
                  <c:v>2.7142817543871405</c:v>
                </c:pt>
                <c:pt idx="778">
                  <c:v>2.7142828915708148</c:v>
                </c:pt>
                <c:pt idx="779">
                  <c:v>2.7142840292839314</c:v>
                </c:pt>
                <c:pt idx="780">
                  <c:v>2.7142851675238422</c:v>
                </c:pt>
                <c:pt idx="781">
                  <c:v>2.7142863062879181</c:v>
                </c:pt>
                <c:pt idx="782">
                  <c:v>2.7142874455735337</c:v>
                </c:pt>
                <c:pt idx="783">
                  <c:v>2.7142885853780943</c:v>
                </c:pt>
                <c:pt idx="784">
                  <c:v>2.7142897256990355</c:v>
                </c:pt>
                <c:pt idx="785">
                  <c:v>2.7142908665337968</c:v>
                </c:pt>
                <c:pt idx="786">
                  <c:v>2.7142920078798212</c:v>
                </c:pt>
                <c:pt idx="787">
                  <c:v>2.7142931497345817</c:v>
                </c:pt>
                <c:pt idx="788">
                  <c:v>2.7142942920955817</c:v>
                </c:pt>
                <c:pt idx="789">
                  <c:v>2.7142954349603272</c:v>
                </c:pt>
                <c:pt idx="790">
                  <c:v>2.7142965783263278</c:v>
                </c:pt>
                <c:pt idx="791">
                  <c:v>2.7142977221911222</c:v>
                </c:pt>
                <c:pt idx="792">
                  <c:v>2.7142988665522911</c:v>
                </c:pt>
                <c:pt idx="793">
                  <c:v>2.7143000114073668</c:v>
                </c:pt>
                <c:pt idx="794">
                  <c:v>2.714301156753975</c:v>
                </c:pt>
                <c:pt idx="795">
                  <c:v>2.7143023025896786</c:v>
                </c:pt>
                <c:pt idx="796">
                  <c:v>2.7143034489121347</c:v>
                </c:pt>
                <c:pt idx="797">
                  <c:v>2.714304595718938</c:v>
                </c:pt>
                <c:pt idx="798">
                  <c:v>2.7143057430077762</c:v>
                </c:pt>
                <c:pt idx="799">
                  <c:v>2.7143068907762862</c:v>
                </c:pt>
                <c:pt idx="800">
                  <c:v>2.7143080390221486</c:v>
                </c:pt>
                <c:pt idx="801">
                  <c:v>2.7143091877430692</c:v>
                </c:pt>
                <c:pt idx="802">
                  <c:v>2.7143103369367569</c:v>
                </c:pt>
                <c:pt idx="803">
                  <c:v>2.7143114866009097</c:v>
                </c:pt>
                <c:pt idx="804">
                  <c:v>2.7143126367333035</c:v>
                </c:pt>
                <c:pt idx="805">
                  <c:v>2.7143137873316663</c:v>
                </c:pt>
                <c:pt idx="806">
                  <c:v>2.7143149383937768</c:v>
                </c:pt>
                <c:pt idx="807">
                  <c:v>2.7143160899174035</c:v>
                </c:pt>
                <c:pt idx="808">
                  <c:v>2.7143172419003423</c:v>
                </c:pt>
                <c:pt idx="809">
                  <c:v>2.714318394340415</c:v>
                </c:pt>
                <c:pt idx="810">
                  <c:v>2.7143195472354442</c:v>
                </c:pt>
                <c:pt idx="811">
                  <c:v>2.7143207005832548</c:v>
                </c:pt>
                <c:pt idx="812">
                  <c:v>2.7143218543817098</c:v>
                </c:pt>
                <c:pt idx="813">
                  <c:v>2.7143230086286616</c:v>
                </c:pt>
                <c:pt idx="814">
                  <c:v>2.7143241633219999</c:v>
                </c:pt>
                <c:pt idx="815">
                  <c:v>2.7143253184596028</c:v>
                </c:pt>
                <c:pt idx="816">
                  <c:v>2.714326474039388</c:v>
                </c:pt>
                <c:pt idx="817">
                  <c:v>2.7143276300592603</c:v>
                </c:pt>
                <c:pt idx="818">
                  <c:v>2.714328786517163</c:v>
                </c:pt>
                <c:pt idx="819">
                  <c:v>2.7143299434110268</c:v>
                </c:pt>
                <c:pt idx="820">
                  <c:v>2.7143311007388204</c:v>
                </c:pt>
                <c:pt idx="821">
                  <c:v>2.7143322584985139</c:v>
                </c:pt>
                <c:pt idx="822">
                  <c:v>2.7143334166880626</c:v>
                </c:pt>
                <c:pt idx="823">
                  <c:v>2.7143345753055126</c:v>
                </c:pt>
                <c:pt idx="824">
                  <c:v>2.7143357343488193</c:v>
                </c:pt>
                <c:pt idx="825">
                  <c:v>2.7143368938160153</c:v>
                </c:pt>
                <c:pt idx="826">
                  <c:v>2.7143380537051436</c:v>
                </c:pt>
                <c:pt idx="827">
                  <c:v>2.7143392140142493</c:v>
                </c:pt>
                <c:pt idx="828">
                  <c:v>2.7143403747413739</c:v>
                </c:pt>
                <c:pt idx="829">
                  <c:v>2.7143415358845862</c:v>
                </c:pt>
                <c:pt idx="830">
                  <c:v>2.7143426974419782</c:v>
                </c:pt>
                <c:pt idx="831">
                  <c:v>2.7143438594116529</c:v>
                </c:pt>
                <c:pt idx="832">
                  <c:v>2.7143450217916767</c:v>
                </c:pt>
                <c:pt idx="833">
                  <c:v>2.7143461845801893</c:v>
                </c:pt>
                <c:pt idx="834">
                  <c:v>2.7143473477753042</c:v>
                </c:pt>
                <c:pt idx="835">
                  <c:v>2.7143485113751593</c:v>
                </c:pt>
                <c:pt idx="836">
                  <c:v>2.7143496753779277</c:v>
                </c:pt>
                <c:pt idx="837">
                  <c:v>2.7143508397817335</c:v>
                </c:pt>
                <c:pt idx="838">
                  <c:v>2.7143520045847849</c:v>
                </c:pt>
                <c:pt idx="839">
                  <c:v>2.7143531697852397</c:v>
                </c:pt>
                <c:pt idx="840">
                  <c:v>2.7143543353813033</c:v>
                </c:pt>
                <c:pt idx="841">
                  <c:v>2.7143555013711684</c:v>
                </c:pt>
                <c:pt idx="842">
                  <c:v>2.7143566677530511</c:v>
                </c:pt>
                <c:pt idx="843">
                  <c:v>2.7143578345251891</c:v>
                </c:pt>
                <c:pt idx="844">
                  <c:v>2.714359001685807</c:v>
                </c:pt>
                <c:pt idx="845">
                  <c:v>2.7143601692331765</c:v>
                </c:pt>
                <c:pt idx="846">
                  <c:v>2.7143613371655313</c:v>
                </c:pt>
                <c:pt idx="847">
                  <c:v>2.71436250548114</c:v>
                </c:pt>
                <c:pt idx="848">
                  <c:v>2.7143636741782813</c:v>
                </c:pt>
                <c:pt idx="849">
                  <c:v>2.7143648432552681</c:v>
                </c:pt>
                <c:pt idx="850">
                  <c:v>2.7143660127103759</c:v>
                </c:pt>
                <c:pt idx="851">
                  <c:v>2.7143671825419142</c:v>
                </c:pt>
                <c:pt idx="852">
                  <c:v>2.7143683527482021</c:v>
                </c:pt>
                <c:pt idx="853">
                  <c:v>2.7143695233275822</c:v>
                </c:pt>
                <c:pt idx="854">
                  <c:v>2.7143706942783918</c:v>
                </c:pt>
                <c:pt idx="855">
                  <c:v>2.7143718655989821</c:v>
                </c:pt>
                <c:pt idx="856">
                  <c:v>2.7143730372876989</c:v>
                </c:pt>
                <c:pt idx="857">
                  <c:v>2.7143742093429117</c:v>
                </c:pt>
                <c:pt idx="858">
                  <c:v>2.7143753817630101</c:v>
                </c:pt>
                <c:pt idx="859">
                  <c:v>2.7143765545463823</c:v>
                </c:pt>
                <c:pt idx="860">
                  <c:v>2.7143777276914132</c:v>
                </c:pt>
                <c:pt idx="861">
                  <c:v>2.7143789011965107</c:v>
                </c:pt>
                <c:pt idx="862">
                  <c:v>2.7143800750601024</c:v>
                </c:pt>
                <c:pt idx="863">
                  <c:v>2.7143812492806125</c:v>
                </c:pt>
                <c:pt idx="864">
                  <c:v>2.7143824238564651</c:v>
                </c:pt>
                <c:pt idx="865">
                  <c:v>2.7143835987861156</c:v>
                </c:pt>
                <c:pt idx="866">
                  <c:v>2.7143847740680038</c:v>
                </c:pt>
                <c:pt idx="867">
                  <c:v>2.7143859497006049</c:v>
                </c:pt>
                <c:pt idx="868">
                  <c:v>2.7143871256823768</c:v>
                </c:pt>
                <c:pt idx="869">
                  <c:v>2.7143883020118116</c:v>
                </c:pt>
                <c:pt idx="870">
                  <c:v>2.7143894786873854</c:v>
                </c:pt>
                <c:pt idx="871">
                  <c:v>2.7143906557075961</c:v>
                </c:pt>
                <c:pt idx="872">
                  <c:v>2.7143918330709722</c:v>
                </c:pt>
                <c:pt idx="873">
                  <c:v>2.7143930107760053</c:v>
                </c:pt>
                <c:pt idx="874">
                  <c:v>2.7143941888212182</c:v>
                </c:pt>
                <c:pt idx="875">
                  <c:v>2.7143953672051659</c:v>
                </c:pt>
                <c:pt idx="876">
                  <c:v>2.7143965459263542</c:v>
                </c:pt>
                <c:pt idx="877">
                  <c:v>2.7143977249833418</c:v>
                </c:pt>
                <c:pt idx="878">
                  <c:v>2.7143989043747099</c:v>
                </c:pt>
                <c:pt idx="879">
                  <c:v>2.7144000840989992</c:v>
                </c:pt>
                <c:pt idx="880">
                  <c:v>2.714401264154795</c:v>
                </c:pt>
                <c:pt idx="881">
                  <c:v>2.7144024445406667</c:v>
                </c:pt>
                <c:pt idx="882">
                  <c:v>2.7144036252552159</c:v>
                </c:pt>
                <c:pt idx="883">
                  <c:v>2.7144048062970163</c:v>
                </c:pt>
                <c:pt idx="884">
                  <c:v>2.714405987664708</c:v>
                </c:pt>
                <c:pt idx="885">
                  <c:v>2.7144071693568819</c:v>
                </c:pt>
                <c:pt idx="886">
                  <c:v>2.7144083513721697</c:v>
                </c:pt>
                <c:pt idx="887">
                  <c:v>2.7144095337091891</c:v>
                </c:pt>
                <c:pt idx="888">
                  <c:v>2.7144107163665887</c:v>
                </c:pt>
                <c:pt idx="889">
                  <c:v>2.7144118993430126</c:v>
                </c:pt>
                <c:pt idx="890">
                  <c:v>2.7144130826370905</c:v>
                </c:pt>
                <c:pt idx="891">
                  <c:v>2.7144142662475041</c:v>
                </c:pt>
                <c:pt idx="892">
                  <c:v>2.7144154501729316</c:v>
                </c:pt>
                <c:pt idx="893">
                  <c:v>2.7144166344120153</c:v>
                </c:pt>
                <c:pt idx="894">
                  <c:v>2.7144178189634469</c:v>
                </c:pt>
                <c:pt idx="895">
                  <c:v>2.7144190038259386</c:v>
                </c:pt>
                <c:pt idx="896">
                  <c:v>2.7144201889981656</c:v>
                </c:pt>
                <c:pt idx="897">
                  <c:v>2.7144213744788419</c:v>
                </c:pt>
                <c:pt idx="898">
                  <c:v>2.7144225602666685</c:v>
                </c:pt>
                <c:pt idx="899">
                  <c:v>2.7144237463603744</c:v>
                </c:pt>
                <c:pt idx="900">
                  <c:v>2.7144249327586634</c:v>
                </c:pt>
                <c:pt idx="901">
                  <c:v>2.7144261194603008</c:v>
                </c:pt>
                <c:pt idx="902">
                  <c:v>2.7144273064640045</c:v>
                </c:pt>
                <c:pt idx="903">
                  <c:v>2.7144284937685321</c:v>
                </c:pt>
                <c:pt idx="904">
                  <c:v>2.7144296813726259</c:v>
                </c:pt>
                <c:pt idx="905">
                  <c:v>2.7144308692750458</c:v>
                </c:pt>
                <c:pt idx="906">
                  <c:v>2.7144320574745824</c:v>
                </c:pt>
                <c:pt idx="907">
                  <c:v>2.7144332459699863</c:v>
                </c:pt>
                <c:pt idx="908">
                  <c:v>2.7144344347600393</c:v>
                </c:pt>
                <c:pt idx="909">
                  <c:v>2.714435623843539</c:v>
                </c:pt>
                <c:pt idx="910">
                  <c:v>2.71443681321928</c:v>
                </c:pt>
                <c:pt idx="911">
                  <c:v>2.7144380028860411</c:v>
                </c:pt>
                <c:pt idx="912">
                  <c:v>2.7144391928426619</c:v>
                </c:pt>
                <c:pt idx="913">
                  <c:v>2.7144403830879233</c:v>
                </c:pt>
                <c:pt idx="914">
                  <c:v>2.7144415736206793</c:v>
                </c:pt>
                <c:pt idx="915">
                  <c:v>2.714442764439744</c:v>
                </c:pt>
                <c:pt idx="916">
                  <c:v>2.7144439555439299</c:v>
                </c:pt>
                <c:pt idx="917">
                  <c:v>2.7144451469320874</c:v>
                </c:pt>
                <c:pt idx="918">
                  <c:v>2.7144463386030822</c:v>
                </c:pt>
                <c:pt idx="919">
                  <c:v>2.7144475305557569</c:v>
                </c:pt>
                <c:pt idx="920">
                  <c:v>2.7144487227889469</c:v>
                </c:pt>
                <c:pt idx="921">
                  <c:v>2.7144499153015502</c:v>
                </c:pt>
                <c:pt idx="922">
                  <c:v>2.7144511080924034</c:v>
                </c:pt>
                <c:pt idx="923">
                  <c:v>2.7144523011604047</c:v>
                </c:pt>
                <c:pt idx="924">
                  <c:v>2.7144534945044376</c:v>
                </c:pt>
                <c:pt idx="925">
                  <c:v>2.7144546881233786</c:v>
                </c:pt>
                <c:pt idx="926">
                  <c:v>2.714455882016134</c:v>
                </c:pt>
                <c:pt idx="927">
                  <c:v>2.7144570761815929</c:v>
                </c:pt>
                <c:pt idx="928">
                  <c:v>2.7144582706186715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3A-47ED-9BDA-047D3A72C862}"/>
            </c:ext>
          </c:extLst>
        </c:ser>
        <c:ser>
          <c:idx val="2"/>
          <c:order val="2"/>
          <c:tx>
            <c:strRef>
              <c:f>CARY_CLP_OWN!$K$1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CARY_CLP_OWN!$I$3:$I$930</c:f>
              <c:numCache>
                <c:formatCode>General</c:formatCode>
                <c:ptCount val="9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</c:numCache>
            </c:numRef>
          </c:xVal>
          <c:yVal>
            <c:numRef>
              <c:f>CARY_CLP_OWN!$K$3:$K$930</c:f>
              <c:numCache>
                <c:formatCode>General</c:formatCode>
                <c:ptCount val="928"/>
                <c:pt idx="0">
                  <c:v>2.7441308775699724</c:v>
                </c:pt>
                <c:pt idx="1">
                  <c:v>2.7441308822782062</c:v>
                </c:pt>
                <c:pt idx="2">
                  <c:v>2.74413088698644</c:v>
                </c:pt>
                <c:pt idx="3">
                  <c:v>2.7441308916946738</c:v>
                </c:pt>
                <c:pt idx="4">
                  <c:v>2.7441308963997102</c:v>
                </c:pt>
                <c:pt idx="5">
                  <c:v>2.7441309011084769</c:v>
                </c:pt>
                <c:pt idx="6">
                  <c:v>2.7441309058159495</c:v>
                </c:pt>
                <c:pt idx="7">
                  <c:v>2.7441309105236122</c:v>
                </c:pt>
                <c:pt idx="8">
                  <c:v>2.7441309152305138</c:v>
                </c:pt>
                <c:pt idx="9">
                  <c:v>2.7441309199376818</c:v>
                </c:pt>
                <c:pt idx="10">
                  <c:v>2.7441309246457704</c:v>
                </c:pt>
                <c:pt idx="11">
                  <c:v>2.7441309293525507</c:v>
                </c:pt>
                <c:pt idx="12">
                  <c:v>2.7441309340595548</c:v>
                </c:pt>
                <c:pt idx="13">
                  <c:v>2.7441309387678765</c:v>
                </c:pt>
                <c:pt idx="14">
                  <c:v>2.7441309434745875</c:v>
                </c:pt>
                <c:pt idx="15">
                  <c:v>2.7441309481819887</c:v>
                </c:pt>
                <c:pt idx="16">
                  <c:v>2.7441309528894879</c:v>
                </c:pt>
                <c:pt idx="17">
                  <c:v>2.7441309575970685</c:v>
                </c:pt>
                <c:pt idx="18">
                  <c:v>2.7441309623047179</c:v>
                </c:pt>
                <c:pt idx="19">
                  <c:v>2.7441309670120262</c:v>
                </c:pt>
                <c:pt idx="20">
                  <c:v>2.7441309717194224</c:v>
                </c:pt>
                <c:pt idx="21">
                  <c:v>2.7441309764265318</c:v>
                </c:pt>
                <c:pt idx="22">
                  <c:v>2.7441309811340862</c:v>
                </c:pt>
                <c:pt idx="23">
                  <c:v>2.7441309858416978</c:v>
                </c:pt>
                <c:pt idx="24">
                  <c:v>2.7441309905490385</c:v>
                </c:pt>
                <c:pt idx="25">
                  <c:v>2.7441309952564485</c:v>
                </c:pt>
                <c:pt idx="26">
                  <c:v>2.7441309999639194</c:v>
                </c:pt>
                <c:pt idx="27">
                  <c:v>2.7441310046711593</c:v>
                </c:pt>
                <c:pt idx="28">
                  <c:v>2.744131009378743</c:v>
                </c:pt>
                <c:pt idx="29">
                  <c:v>2.7441310140861037</c:v>
                </c:pt>
                <c:pt idx="30">
                  <c:v>2.7441310187935217</c:v>
                </c:pt>
                <c:pt idx="31">
                  <c:v>2.7441310235009899</c:v>
                </c:pt>
                <c:pt idx="32">
                  <c:v>2.7441310282082623</c:v>
                </c:pt>
                <c:pt idx="33">
                  <c:v>2.7441310329158264</c:v>
                </c:pt>
                <c:pt idx="34">
                  <c:v>2.7441310376232</c:v>
                </c:pt>
                <c:pt idx="35">
                  <c:v>2.744131042330622</c:v>
                </c:pt>
                <c:pt idx="36">
                  <c:v>2.7441310470378717</c:v>
                </c:pt>
                <c:pt idx="37">
                  <c:v>2.7441310517453834</c:v>
                </c:pt>
                <c:pt idx="38">
                  <c:v>2.7441310564527273</c:v>
                </c:pt>
                <c:pt idx="39">
                  <c:v>2.7441310611603154</c:v>
                </c:pt>
                <c:pt idx="40">
                  <c:v>2.74413106586774</c:v>
                </c:pt>
                <c:pt idx="41">
                  <c:v>2.7441310705752033</c:v>
                </c:pt>
                <c:pt idx="42">
                  <c:v>2.7441310752825165</c:v>
                </c:pt>
                <c:pt idx="43">
                  <c:v>2.7441310799898715</c:v>
                </c:pt>
                <c:pt idx="44">
                  <c:v>2.7441310846972655</c:v>
                </c:pt>
                <c:pt idx="45">
                  <c:v>2.744131089404696</c:v>
                </c:pt>
                <c:pt idx="46">
                  <c:v>2.7441310941121611</c:v>
                </c:pt>
                <c:pt idx="47">
                  <c:v>2.7441310988194911</c:v>
                </c:pt>
                <c:pt idx="48">
                  <c:v>2.7441311035268581</c:v>
                </c:pt>
                <c:pt idx="49">
                  <c:v>2.7441311082344204</c:v>
                </c:pt>
                <c:pt idx="50">
                  <c:v>2.7441311129418513</c:v>
                </c:pt>
                <c:pt idx="51">
                  <c:v>2.7441311176491601</c:v>
                </c:pt>
                <c:pt idx="52">
                  <c:v>2.744131122356503</c:v>
                </c:pt>
                <c:pt idx="53">
                  <c:v>2.7441311270640276</c:v>
                </c:pt>
                <c:pt idx="54">
                  <c:v>2.744131131771578</c:v>
                </c:pt>
                <c:pt idx="55">
                  <c:v>2.7441311364788668</c:v>
                </c:pt>
                <c:pt idx="56">
                  <c:v>2.7441311411863292</c:v>
                </c:pt>
                <c:pt idx="57">
                  <c:v>2.7441311458936806</c:v>
                </c:pt>
                <c:pt idx="58">
                  <c:v>2.7441311506010617</c:v>
                </c:pt>
                <c:pt idx="59">
                  <c:v>2.7441311553084713</c:v>
                </c:pt>
                <c:pt idx="60">
                  <c:v>2.744131160015908</c:v>
                </c:pt>
                <c:pt idx="61">
                  <c:v>2.7441311647233704</c:v>
                </c:pt>
                <c:pt idx="62">
                  <c:v>2.7441311694307307</c:v>
                </c:pt>
                <c:pt idx="63">
                  <c:v>2.7441311741381176</c:v>
                </c:pt>
                <c:pt idx="64">
                  <c:v>2.7441311788456537</c:v>
                </c:pt>
                <c:pt idx="65">
                  <c:v>2.7441311835529691</c:v>
                </c:pt>
                <c:pt idx="66">
                  <c:v>2.7441311882604311</c:v>
                </c:pt>
                <c:pt idx="67">
                  <c:v>2.7441311929679157</c:v>
                </c:pt>
                <c:pt idx="68">
                  <c:v>2.7441311976751903</c:v>
                </c:pt>
                <c:pt idx="69">
                  <c:v>2.7441312023826065</c:v>
                </c:pt>
                <c:pt idx="70">
                  <c:v>2.7441312070900454</c:v>
                </c:pt>
                <c:pt idx="71">
                  <c:v>2.744131211797507</c:v>
                </c:pt>
                <c:pt idx="72">
                  <c:v>2.7441312165049894</c:v>
                </c:pt>
                <c:pt idx="73">
                  <c:v>2.7441312212123843</c:v>
                </c:pt>
                <c:pt idx="74">
                  <c:v>2.7441312259196948</c:v>
                </c:pt>
                <c:pt idx="75">
                  <c:v>2.744131230627135</c:v>
                </c:pt>
                <c:pt idx="76">
                  <c:v>2.7441312353345957</c:v>
                </c:pt>
                <c:pt idx="77">
                  <c:v>2.7441342956812025</c:v>
                </c:pt>
                <c:pt idx="78">
                  <c:v>2.7441373355935568</c:v>
                </c:pt>
                <c:pt idx="79">
                  <c:v>2.7441403558381428</c:v>
                </c:pt>
                <c:pt idx="80">
                  <c:v>2.7441433571431002</c:v>
                </c:pt>
                <c:pt idx="81">
                  <c:v>2.7441463402016355</c:v>
                </c:pt>
                <c:pt idx="82">
                  <c:v>2.7441493056731603</c:v>
                </c:pt>
                <c:pt idx="83">
                  <c:v>2.7441522541856878</c:v>
                </c:pt>
                <c:pt idx="84">
                  <c:v>2.7441551863379594</c:v>
                </c:pt>
                <c:pt idx="85">
                  <c:v>2.7441581027004016</c:v>
                </c:pt>
                <c:pt idx="86">
                  <c:v>2.744161003817676</c:v>
                </c:pt>
                <c:pt idx="87">
                  <c:v>2.7441638902095944</c:v>
                </c:pt>
                <c:pt idx="88">
                  <c:v>2.744166762372338</c:v>
                </c:pt>
                <c:pt idx="89">
                  <c:v>2.7441696207802124</c:v>
                </c:pt>
                <c:pt idx="90">
                  <c:v>2.7441724658868507</c:v>
                </c:pt>
                <c:pt idx="91">
                  <c:v>2.7441752981259016</c:v>
                </c:pt>
                <c:pt idx="92">
                  <c:v>2.7441781179122771</c:v>
                </c:pt>
                <c:pt idx="93">
                  <c:v>2.7441809256437431</c:v>
                </c:pt>
                <c:pt idx="94">
                  <c:v>2.7441837217006433</c:v>
                </c:pt>
                <c:pt idx="95">
                  <c:v>2.7441865064479765</c:v>
                </c:pt>
                <c:pt idx="96">
                  <c:v>2.7441892802355214</c:v>
                </c:pt>
                <c:pt idx="97">
                  <c:v>2.7441920433987828</c:v>
                </c:pt>
                <c:pt idx="98">
                  <c:v>2.7441947962597073</c:v>
                </c:pt>
                <c:pt idx="99">
                  <c:v>2.7441975391272866</c:v>
                </c:pt>
                <c:pt idx="100">
                  <c:v>2.7442002722984311</c:v>
                </c:pt>
                <c:pt idx="101">
                  <c:v>2.7442029960583301</c:v>
                </c:pt>
                <c:pt idx="102">
                  <c:v>2.7442057106810198</c:v>
                </c:pt>
                <c:pt idx="103">
                  <c:v>2.7442084164302281</c:v>
                </c:pt>
                <c:pt idx="104">
                  <c:v>2.7442111135592535</c:v>
                </c:pt>
                <c:pt idx="105">
                  <c:v>2.7442138023122906</c:v>
                </c:pt>
                <c:pt idx="106">
                  <c:v>2.7442164829241049</c:v>
                </c:pt>
                <c:pt idx="107">
                  <c:v>2.744219155620768</c:v>
                </c:pt>
                <c:pt idx="108">
                  <c:v>2.7442218206202007</c:v>
                </c:pt>
                <c:pt idx="109">
                  <c:v>2.7442244781322551</c:v>
                </c:pt>
                <c:pt idx="110">
                  <c:v>2.7442271283594373</c:v>
                </c:pt>
                <c:pt idx="111">
                  <c:v>2.7442297714967343</c:v>
                </c:pt>
                <c:pt idx="112">
                  <c:v>2.7442324077324445</c:v>
                </c:pt>
                <c:pt idx="113">
                  <c:v>2.7442350372481883</c:v>
                </c:pt>
                <c:pt idx="114">
                  <c:v>2.7442376602192691</c:v>
                </c:pt>
                <c:pt idx="115">
                  <c:v>2.7442402768148768</c:v>
                </c:pt>
                <c:pt idx="116">
                  <c:v>2.7442428871985531</c:v>
                </c:pt>
                <c:pt idx="117">
                  <c:v>2.7442454915282286</c:v>
                </c:pt>
                <c:pt idx="118">
                  <c:v>2.7442480899564581</c:v>
                </c:pt>
                <c:pt idx="119">
                  <c:v>2.744250682630911</c:v>
                </c:pt>
                <c:pt idx="120">
                  <c:v>2.7442532696941107</c:v>
                </c:pt>
                <c:pt idx="121">
                  <c:v>2.7442558512840383</c:v>
                </c:pt>
                <c:pt idx="122">
                  <c:v>2.7442584275343189</c:v>
                </c:pt>
                <c:pt idx="123">
                  <c:v>2.7442609985739441</c:v>
                </c:pt>
                <c:pt idx="124">
                  <c:v>2.7442635645282252</c:v>
                </c:pt>
                <c:pt idx="125">
                  <c:v>2.7442661255180512</c:v>
                </c:pt>
                <c:pt idx="126">
                  <c:v>2.7442686816606936</c:v>
                </c:pt>
                <c:pt idx="127">
                  <c:v>2.7442712330698198</c:v>
                </c:pt>
                <c:pt idx="128">
                  <c:v>2.7442737798555119</c:v>
                </c:pt>
                <c:pt idx="129">
                  <c:v>2.7442763221244038</c:v>
                </c:pt>
                <c:pt idx="130">
                  <c:v>2.7442788599800538</c:v>
                </c:pt>
                <c:pt idx="131">
                  <c:v>2.7442813935226438</c:v>
                </c:pt>
                <c:pt idx="132">
                  <c:v>2.7442839228495193</c:v>
                </c:pt>
                <c:pt idx="133">
                  <c:v>2.7442864480550639</c:v>
                </c:pt>
                <c:pt idx="134">
                  <c:v>2.7442889692308015</c:v>
                </c:pt>
                <c:pt idx="135">
                  <c:v>2.7442914864656847</c:v>
                </c:pt>
                <c:pt idx="136">
                  <c:v>2.7442939998460094</c:v>
                </c:pt>
                <c:pt idx="137">
                  <c:v>2.7442965094555709</c:v>
                </c:pt>
                <c:pt idx="138">
                  <c:v>2.7442990153756939</c:v>
                </c:pt>
                <c:pt idx="139">
                  <c:v>2.7443015176855532</c:v>
                </c:pt>
                <c:pt idx="140">
                  <c:v>2.7443040164618484</c:v>
                </c:pt>
                <c:pt idx="141">
                  <c:v>2.7443065117792331</c:v>
                </c:pt>
                <c:pt idx="142">
                  <c:v>2.7443090037103834</c:v>
                </c:pt>
                <c:pt idx="143">
                  <c:v>2.744311492325735</c:v>
                </c:pt>
                <c:pt idx="144">
                  <c:v>2.7443139776938903</c:v>
                </c:pt>
                <c:pt idx="145">
                  <c:v>2.744316459881682</c:v>
                </c:pt>
                <c:pt idx="146">
                  <c:v>2.7443189389539615</c:v>
                </c:pt>
                <c:pt idx="147">
                  <c:v>2.7443214149737729</c:v>
                </c:pt>
                <c:pt idx="148">
                  <c:v>2.74432388800279</c:v>
                </c:pt>
                <c:pt idx="149">
                  <c:v>2.7443263581006683</c:v>
                </c:pt>
                <c:pt idx="150">
                  <c:v>2.7443288253256428</c:v>
                </c:pt>
                <c:pt idx="151">
                  <c:v>2.7443312897344678</c:v>
                </c:pt>
                <c:pt idx="152">
                  <c:v>2.7443337513823622</c:v>
                </c:pt>
                <c:pt idx="153">
                  <c:v>2.7443362103230586</c:v>
                </c:pt>
                <c:pt idx="154">
                  <c:v>2.7443386666090572</c:v>
                </c:pt>
                <c:pt idx="155">
                  <c:v>2.7443411202913075</c:v>
                </c:pt>
                <c:pt idx="156">
                  <c:v>2.7443435714196132</c:v>
                </c:pt>
                <c:pt idx="157">
                  <c:v>2.7443460200424172</c:v>
                </c:pt>
                <c:pt idx="158">
                  <c:v>2.7443484662070934</c:v>
                </c:pt>
                <c:pt idx="159">
                  <c:v>2.744350909959631</c:v>
                </c:pt>
                <c:pt idx="160">
                  <c:v>2.7443533513450267</c:v>
                </c:pt>
                <c:pt idx="161">
                  <c:v>2.7443557904071172</c:v>
                </c:pt>
                <c:pt idx="162">
                  <c:v>2.7443582271886129</c:v>
                </c:pt>
                <c:pt idx="163">
                  <c:v>2.7443606617312808</c:v>
                </c:pt>
                <c:pt idx="164">
                  <c:v>2.7443630940757786</c:v>
                </c:pt>
                <c:pt idx="165">
                  <c:v>2.7443655242619287</c:v>
                </c:pt>
                <c:pt idx="166">
                  <c:v>2.7443679523284077</c:v>
                </c:pt>
                <c:pt idx="167">
                  <c:v>2.7443703783131626</c:v>
                </c:pt>
                <c:pt idx="168">
                  <c:v>2.7443736396901537</c:v>
                </c:pt>
                <c:pt idx="169">
                  <c:v>2.7443768976580856</c:v>
                </c:pt>
                <c:pt idx="170">
                  <c:v>2.7443801522767668</c:v>
                </c:pt>
                <c:pt idx="171">
                  <c:v>2.7443834036046137</c:v>
                </c:pt>
                <c:pt idx="172">
                  <c:v>2.7443866516986932</c:v>
                </c:pt>
                <c:pt idx="173">
                  <c:v>2.7443898966148055</c:v>
                </c:pt>
                <c:pt idx="174">
                  <c:v>2.7443931384073394</c:v>
                </c:pt>
                <c:pt idx="175">
                  <c:v>2.7443963771295827</c:v>
                </c:pt>
                <c:pt idx="176">
                  <c:v>2.744399612833619</c:v>
                </c:pt>
                <c:pt idx="177">
                  <c:v>2.7444028455702276</c:v>
                </c:pt>
                <c:pt idx="178">
                  <c:v>2.7444060753892314</c:v>
                </c:pt>
                <c:pt idx="179">
                  <c:v>2.744409302339168</c:v>
                </c:pt>
                <c:pt idx="180">
                  <c:v>2.7444125264676793</c:v>
                </c:pt>
                <c:pt idx="181">
                  <c:v>2.7444157478211846</c:v>
                </c:pt>
                <c:pt idx="182">
                  <c:v>2.7444189664452634</c:v>
                </c:pt>
                <c:pt idx="183">
                  <c:v>2.7444221823843735</c:v>
                </c:pt>
                <c:pt idx="184">
                  <c:v>2.7444253956820113</c:v>
                </c:pt>
                <c:pt idx="185">
                  <c:v>2.7444286063808683</c:v>
                </c:pt>
                <c:pt idx="186">
                  <c:v>2.7444318145225921</c:v>
                </c:pt>
                <c:pt idx="187">
                  <c:v>2.7444350201479888</c:v>
                </c:pt>
                <c:pt idx="188">
                  <c:v>2.7444382232969997</c:v>
                </c:pt>
                <c:pt idx="189">
                  <c:v>2.744441424008726</c:v>
                </c:pt>
                <c:pt idx="190">
                  <c:v>2.7444446223214496</c:v>
                </c:pt>
                <c:pt idx="191">
                  <c:v>2.7444478182726555</c:v>
                </c:pt>
                <c:pt idx="192">
                  <c:v>2.7444510118990491</c:v>
                </c:pt>
                <c:pt idx="193">
                  <c:v>2.7444542032365837</c:v>
                </c:pt>
                <c:pt idx="194">
                  <c:v>2.7444573923204714</c:v>
                </c:pt>
                <c:pt idx="195">
                  <c:v>2.7444605791852061</c:v>
                </c:pt>
                <c:pt idx="196">
                  <c:v>2.7444637638646237</c:v>
                </c:pt>
                <c:pt idx="197">
                  <c:v>2.7444669463917539</c:v>
                </c:pt>
                <c:pt idx="198">
                  <c:v>2.7444701267991234</c:v>
                </c:pt>
                <c:pt idx="199">
                  <c:v>2.7444733051184489</c:v>
                </c:pt>
                <c:pt idx="200">
                  <c:v>2.7444764813809348</c:v>
                </c:pt>
                <c:pt idx="201">
                  <c:v>2.7444796556171283</c:v>
                </c:pt>
                <c:pt idx="202">
                  <c:v>2.744482827857015</c:v>
                </c:pt>
                <c:pt idx="203">
                  <c:v>2.7444859981299112</c:v>
                </c:pt>
                <c:pt idx="204">
                  <c:v>2.7444891664645645</c:v>
                </c:pt>
                <c:pt idx="205">
                  <c:v>2.744492332889279</c:v>
                </c:pt>
                <c:pt idx="206">
                  <c:v>2.7444954974316964</c:v>
                </c:pt>
                <c:pt idx="207">
                  <c:v>2.7444986601189263</c:v>
                </c:pt>
                <c:pt idx="208">
                  <c:v>2.7445018209777139</c:v>
                </c:pt>
                <c:pt idx="209">
                  <c:v>2.7445049800340269</c:v>
                </c:pt>
                <c:pt idx="210">
                  <c:v>2.7445081373136064</c:v>
                </c:pt>
                <c:pt idx="211">
                  <c:v>2.7445112928415578</c:v>
                </c:pt>
                <c:pt idx="212">
                  <c:v>2.7445144466425515</c:v>
                </c:pt>
                <c:pt idx="213">
                  <c:v>2.744517598740797</c:v>
                </c:pt>
                <c:pt idx="214">
                  <c:v>2.7445207491600541</c:v>
                </c:pt>
                <c:pt idx="215">
                  <c:v>2.7445238979236417</c:v>
                </c:pt>
                <c:pt idx="216">
                  <c:v>2.7445270450544492</c:v>
                </c:pt>
                <c:pt idx="217">
                  <c:v>2.7445301905749462</c:v>
                </c:pt>
                <c:pt idx="218">
                  <c:v>2.7445333345071918</c:v>
                </c:pt>
                <c:pt idx="219">
                  <c:v>2.7445364768728799</c:v>
                </c:pt>
                <c:pt idx="220">
                  <c:v>2.7445396176932042</c:v>
                </c:pt>
                <c:pt idx="221">
                  <c:v>2.7445427569891199</c:v>
                </c:pt>
                <c:pt idx="222">
                  <c:v>2.744545894781063</c:v>
                </c:pt>
                <c:pt idx="223">
                  <c:v>2.7445490310892469</c:v>
                </c:pt>
                <c:pt idx="224">
                  <c:v>2.7445521659333845</c:v>
                </c:pt>
                <c:pt idx="225">
                  <c:v>2.7445552993329811</c:v>
                </c:pt>
                <c:pt idx="226">
                  <c:v>2.7445584313070568</c:v>
                </c:pt>
                <c:pt idx="227">
                  <c:v>2.7445615618744381</c:v>
                </c:pt>
                <c:pt idx="228">
                  <c:v>2.7445646910534838</c:v>
                </c:pt>
                <c:pt idx="229">
                  <c:v>2.7445678188623726</c:v>
                </c:pt>
                <c:pt idx="230">
                  <c:v>2.7445709453188631</c:v>
                </c:pt>
                <c:pt idx="231">
                  <c:v>2.7445740704404442</c:v>
                </c:pt>
                <c:pt idx="232">
                  <c:v>2.7445771942442692</c:v>
                </c:pt>
                <c:pt idx="233">
                  <c:v>2.7445803167473004</c:v>
                </c:pt>
                <c:pt idx="234">
                  <c:v>2.7445834379661429</c:v>
                </c:pt>
                <c:pt idx="235">
                  <c:v>2.7445865579170214</c:v>
                </c:pt>
                <c:pt idx="236">
                  <c:v>2.7445896766160858</c:v>
                </c:pt>
                <c:pt idx="237">
                  <c:v>2.7445927940790824</c:v>
                </c:pt>
                <c:pt idx="238">
                  <c:v>2.7445959103215589</c:v>
                </c:pt>
                <c:pt idx="239">
                  <c:v>2.7445990253587071</c:v>
                </c:pt>
                <c:pt idx="240">
                  <c:v>2.7446021392055631</c:v>
                </c:pt>
                <c:pt idx="241">
                  <c:v>2.7446052518768824</c:v>
                </c:pt>
                <c:pt idx="242">
                  <c:v>2.7446083633871785</c:v>
                </c:pt>
                <c:pt idx="243">
                  <c:v>2.744611473750759</c:v>
                </c:pt>
                <c:pt idx="244">
                  <c:v>2.7446145829815989</c:v>
                </c:pt>
                <c:pt idx="245">
                  <c:v>2.7446176910935791</c:v>
                </c:pt>
                <c:pt idx="246">
                  <c:v>2.7446207981002222</c:v>
                </c:pt>
                <c:pt idx="247">
                  <c:v>2.7446239040149325</c:v>
                </c:pt>
                <c:pt idx="248">
                  <c:v>2.7446270088508982</c:v>
                </c:pt>
                <c:pt idx="249">
                  <c:v>2.7446301126209995</c:v>
                </c:pt>
                <c:pt idx="250">
                  <c:v>2.7446332153380402</c:v>
                </c:pt>
                <c:pt idx="251">
                  <c:v>2.7446363170145243</c:v>
                </c:pt>
                <c:pt idx="252">
                  <c:v>2.7446394176627913</c:v>
                </c:pt>
                <c:pt idx="253">
                  <c:v>2.7446425172949849</c:v>
                </c:pt>
                <c:pt idx="254">
                  <c:v>2.7446456159230275</c:v>
                </c:pt>
                <c:pt idx="255">
                  <c:v>2.7446487135587181</c:v>
                </c:pt>
                <c:pt idx="256">
                  <c:v>2.744651810213671</c:v>
                </c:pt>
                <c:pt idx="257">
                  <c:v>2.7446549058992913</c:v>
                </c:pt>
                <c:pt idx="258">
                  <c:v>2.7446580006267438</c:v>
                </c:pt>
                <c:pt idx="259">
                  <c:v>2.7446610944071157</c:v>
                </c:pt>
                <c:pt idx="260">
                  <c:v>2.7446646150033187</c:v>
                </c:pt>
                <c:pt idx="261">
                  <c:v>2.7446681343577022</c:v>
                </c:pt>
                <c:pt idx="262">
                  <c:v>2.7446716524844024</c:v>
                </c:pt>
                <c:pt idx="263">
                  <c:v>2.7446751693973996</c:v>
                </c:pt>
                <c:pt idx="264">
                  <c:v>2.7446786851104039</c:v>
                </c:pt>
                <c:pt idx="265">
                  <c:v>2.7446821996369795</c:v>
                </c:pt>
                <c:pt idx="266">
                  <c:v>2.7446857129904263</c:v>
                </c:pt>
                <c:pt idx="267">
                  <c:v>2.7446892251839072</c:v>
                </c:pt>
                <c:pt idx="268">
                  <c:v>2.7446927362303875</c:v>
                </c:pt>
                <c:pt idx="269">
                  <c:v>2.7446962461424933</c:v>
                </c:pt>
                <c:pt idx="270">
                  <c:v>2.7446997549329013</c:v>
                </c:pt>
                <c:pt idx="271">
                  <c:v>2.7447032626139225</c:v>
                </c:pt>
                <c:pt idx="272">
                  <c:v>2.7447067691977498</c:v>
                </c:pt>
                <c:pt idx="273">
                  <c:v>2.7447102746964243</c:v>
                </c:pt>
                <c:pt idx="274">
                  <c:v>2.7447137791217848</c:v>
                </c:pt>
                <c:pt idx="275">
                  <c:v>2.7447172824854964</c:v>
                </c:pt>
                <c:pt idx="276">
                  <c:v>2.7447207847990014</c:v>
                </c:pt>
                <c:pt idx="277">
                  <c:v>2.7447242860736889</c:v>
                </c:pt>
                <c:pt idx="278">
                  <c:v>2.7447277863207296</c:v>
                </c:pt>
                <c:pt idx="279">
                  <c:v>2.7447312855511052</c:v>
                </c:pt>
                <c:pt idx="280">
                  <c:v>2.7447347837756984</c:v>
                </c:pt>
                <c:pt idx="281">
                  <c:v>2.7447382810052088</c:v>
                </c:pt>
                <c:pt idx="282">
                  <c:v>2.7447417772501295</c:v>
                </c:pt>
                <c:pt idx="283">
                  <c:v>2.744745272520944</c:v>
                </c:pt>
                <c:pt idx="284">
                  <c:v>2.7447487668278505</c:v>
                </c:pt>
                <c:pt idx="285">
                  <c:v>2.7447522601809604</c:v>
                </c:pt>
                <c:pt idx="286">
                  <c:v>2.7447557525902715</c:v>
                </c:pt>
                <c:pt idx="287">
                  <c:v>2.7447592440656141</c:v>
                </c:pt>
                <c:pt idx="288">
                  <c:v>2.744762734616657</c:v>
                </c:pt>
                <c:pt idx="289">
                  <c:v>2.7447662242529609</c:v>
                </c:pt>
                <c:pt idx="290">
                  <c:v>2.7447697129840121</c:v>
                </c:pt>
                <c:pt idx="291">
                  <c:v>2.7447732008190275</c:v>
                </c:pt>
                <c:pt idx="292">
                  <c:v>2.7447766877672648</c:v>
                </c:pt>
                <c:pt idx="293">
                  <c:v>2.74478017383769</c:v>
                </c:pt>
                <c:pt idx="294">
                  <c:v>2.7447836590392853</c:v>
                </c:pt>
                <c:pt idx="295">
                  <c:v>2.7447871433808828</c:v>
                </c:pt>
                <c:pt idx="296">
                  <c:v>2.7447906268710622</c:v>
                </c:pt>
                <c:pt idx="297">
                  <c:v>2.7447941095185282</c:v>
                </c:pt>
                <c:pt idx="298">
                  <c:v>2.7447975913316296</c:v>
                </c:pt>
                <c:pt idx="299">
                  <c:v>2.7448010723187632</c:v>
                </c:pt>
                <c:pt idx="300">
                  <c:v>2.7448045524881346</c:v>
                </c:pt>
                <c:pt idx="301">
                  <c:v>2.7448080318478945</c:v>
                </c:pt>
                <c:pt idx="302">
                  <c:v>2.7448115104060578</c:v>
                </c:pt>
                <c:pt idx="303">
                  <c:v>2.7448149881704831</c:v>
                </c:pt>
                <c:pt idx="304">
                  <c:v>2.7448184651490557</c:v>
                </c:pt>
                <c:pt idx="305">
                  <c:v>2.7448219413494543</c:v>
                </c:pt>
                <c:pt idx="306">
                  <c:v>2.7448254167792316</c:v>
                </c:pt>
                <c:pt idx="307">
                  <c:v>2.7448288914459442</c:v>
                </c:pt>
                <c:pt idx="308">
                  <c:v>2.7448323653570021</c:v>
                </c:pt>
                <c:pt idx="309">
                  <c:v>2.7448358385196912</c:v>
                </c:pt>
                <c:pt idx="310">
                  <c:v>2.7448393109412308</c:v>
                </c:pt>
                <c:pt idx="311">
                  <c:v>2.7448427826287989</c:v>
                </c:pt>
                <c:pt idx="312">
                  <c:v>2.7448462535893787</c:v>
                </c:pt>
                <c:pt idx="313">
                  <c:v>2.7448497238299163</c:v>
                </c:pt>
                <c:pt idx="314">
                  <c:v>2.7448531933572951</c:v>
                </c:pt>
                <c:pt idx="315">
                  <c:v>2.7448566621782589</c:v>
                </c:pt>
                <c:pt idx="316">
                  <c:v>2.7448601302995197</c:v>
                </c:pt>
                <c:pt idx="317">
                  <c:v>2.7448635977276772</c:v>
                </c:pt>
                <c:pt idx="318">
                  <c:v>2.7448670644692008</c:v>
                </c:pt>
                <c:pt idx="319">
                  <c:v>2.7448705305306023</c:v>
                </c:pt>
                <c:pt idx="320">
                  <c:v>2.7448739959181871</c:v>
                </c:pt>
                <c:pt idx="321">
                  <c:v>2.7448774606382589</c:v>
                </c:pt>
                <c:pt idx="322">
                  <c:v>2.7448809246969681</c:v>
                </c:pt>
                <c:pt idx="323">
                  <c:v>2.7448843881005116</c:v>
                </c:pt>
                <c:pt idx="324">
                  <c:v>2.744887850854913</c:v>
                </c:pt>
                <c:pt idx="325">
                  <c:v>2.744891312966097</c:v>
                </c:pt>
                <c:pt idx="326">
                  <c:v>2.7448947744400134</c:v>
                </c:pt>
                <c:pt idx="327">
                  <c:v>2.7448982352824909</c:v>
                </c:pt>
                <c:pt idx="328">
                  <c:v>2.7449016954992635</c:v>
                </c:pt>
                <c:pt idx="329">
                  <c:v>2.7449051550960424</c:v>
                </c:pt>
                <c:pt idx="330">
                  <c:v>2.7449086140784242</c:v>
                </c:pt>
                <c:pt idx="331">
                  <c:v>2.7449120724519838</c:v>
                </c:pt>
                <c:pt idx="332">
                  <c:v>2.7449155302222064</c:v>
                </c:pt>
                <c:pt idx="333">
                  <c:v>2.7449189873944873</c:v>
                </c:pt>
                <c:pt idx="334">
                  <c:v>2.7449224439741813</c:v>
                </c:pt>
                <c:pt idx="335">
                  <c:v>2.7449258999666024</c:v>
                </c:pt>
                <c:pt idx="336">
                  <c:v>2.7449293553769794</c:v>
                </c:pt>
                <c:pt idx="337">
                  <c:v>2.7449328102104311</c:v>
                </c:pt>
                <c:pt idx="338">
                  <c:v>2.7449362644721331</c:v>
                </c:pt>
                <c:pt idx="339">
                  <c:v>2.7449397181670836</c:v>
                </c:pt>
                <c:pt idx="340">
                  <c:v>2.7449431713002688</c:v>
                </c:pt>
                <c:pt idx="341">
                  <c:v>2.7449466238766633</c:v>
                </c:pt>
                <c:pt idx="342">
                  <c:v>2.744950075901067</c:v>
                </c:pt>
                <c:pt idx="343">
                  <c:v>2.7449535273783625</c:v>
                </c:pt>
                <c:pt idx="344">
                  <c:v>2.7449569783132395</c:v>
                </c:pt>
                <c:pt idx="345">
                  <c:v>2.7449604287104692</c:v>
                </c:pt>
                <c:pt idx="346">
                  <c:v>2.7449638785746306</c:v>
                </c:pt>
                <c:pt idx="347">
                  <c:v>2.744967327910389</c:v>
                </c:pt>
                <c:pt idx="348">
                  <c:v>2.7449707767222402</c:v>
                </c:pt>
                <c:pt idx="349">
                  <c:v>2.744974225014674</c:v>
                </c:pt>
                <c:pt idx="350">
                  <c:v>2.7449776727921544</c:v>
                </c:pt>
                <c:pt idx="351">
                  <c:v>2.7449811200590459</c:v>
                </c:pt>
                <c:pt idx="352">
                  <c:v>2.7449828070257007</c:v>
                </c:pt>
                <c:pt idx="353">
                  <c:v>2.7449844942210766</c:v>
                </c:pt>
                <c:pt idx="354">
                  <c:v>2.7449861816432177</c:v>
                </c:pt>
                <c:pt idx="355">
                  <c:v>2.7449878692902798</c:v>
                </c:pt>
                <c:pt idx="356">
                  <c:v>2.7449895571603289</c:v>
                </c:pt>
                <c:pt idx="357">
                  <c:v>2.7449912452514735</c:v>
                </c:pt>
                <c:pt idx="358">
                  <c:v>2.7449929335618886</c:v>
                </c:pt>
                <c:pt idx="359">
                  <c:v>2.7449946220897692</c:v>
                </c:pt>
                <c:pt idx="360">
                  <c:v>2.7449963108332636</c:v>
                </c:pt>
                <c:pt idx="361">
                  <c:v>2.7449979997906513</c:v>
                </c:pt>
                <c:pt idx="362">
                  <c:v>2.7449996889600983</c:v>
                </c:pt>
                <c:pt idx="363">
                  <c:v>2.7450013783398792</c:v>
                </c:pt>
                <c:pt idx="364">
                  <c:v>2.7450030679282866</c:v>
                </c:pt>
                <c:pt idx="365">
                  <c:v>2.7450047577235677</c:v>
                </c:pt>
                <c:pt idx="366">
                  <c:v>2.7450064477240743</c:v>
                </c:pt>
                <c:pt idx="367">
                  <c:v>2.7450081379281115</c:v>
                </c:pt>
                <c:pt idx="368">
                  <c:v>2.745009828334025</c:v>
                </c:pt>
                <c:pt idx="369">
                  <c:v>2.7450115189401774</c:v>
                </c:pt>
                <c:pt idx="370">
                  <c:v>2.7450132097449504</c:v>
                </c:pt>
                <c:pt idx="371">
                  <c:v>2.7450149007467415</c:v>
                </c:pt>
                <c:pt idx="372">
                  <c:v>2.7450165919439877</c:v>
                </c:pt>
                <c:pt idx="373">
                  <c:v>2.7450182833350789</c:v>
                </c:pt>
                <c:pt idx="374">
                  <c:v>2.745019974918506</c:v>
                </c:pt>
                <c:pt idx="375">
                  <c:v>2.7450216666927143</c:v>
                </c:pt>
                <c:pt idx="376">
                  <c:v>2.7450233586561845</c:v>
                </c:pt>
                <c:pt idx="377">
                  <c:v>2.7450250508074361</c:v>
                </c:pt>
                <c:pt idx="378">
                  <c:v>2.7450267431449418</c:v>
                </c:pt>
                <c:pt idx="379">
                  <c:v>2.7450284356672499</c:v>
                </c:pt>
                <c:pt idx="380">
                  <c:v>2.7450301283729064</c:v>
                </c:pt>
                <c:pt idx="381">
                  <c:v>2.7450318212605138</c:v>
                </c:pt>
                <c:pt idx="382">
                  <c:v>2.7450335143285631</c:v>
                </c:pt>
                <c:pt idx="383">
                  <c:v>2.7450352075757061</c:v>
                </c:pt>
                <c:pt idx="384">
                  <c:v>2.7450369010005282</c:v>
                </c:pt>
                <c:pt idx="385">
                  <c:v>2.7450385946016675</c:v>
                </c:pt>
                <c:pt idx="386">
                  <c:v>2.7450402883777372</c:v>
                </c:pt>
                <c:pt idx="387">
                  <c:v>2.7450419823273644</c:v>
                </c:pt>
                <c:pt idx="388">
                  <c:v>2.7450436764492512</c:v>
                </c:pt>
                <c:pt idx="389">
                  <c:v>2.7450453707420528</c:v>
                </c:pt>
                <c:pt idx="390">
                  <c:v>2.7450470652044574</c:v>
                </c:pt>
                <c:pt idx="391">
                  <c:v>2.7450487598351669</c:v>
                </c:pt>
                <c:pt idx="392">
                  <c:v>2.7450504546328962</c:v>
                </c:pt>
                <c:pt idx="393">
                  <c:v>2.7450521495963947</c:v>
                </c:pt>
                <c:pt idx="394">
                  <c:v>2.7450538447243629</c:v>
                </c:pt>
                <c:pt idx="395">
                  <c:v>2.7450555400155943</c:v>
                </c:pt>
                <c:pt idx="396">
                  <c:v>2.7450572354688356</c:v>
                </c:pt>
                <c:pt idx="397">
                  <c:v>2.7450589310828653</c:v>
                </c:pt>
                <c:pt idx="398">
                  <c:v>2.7450606268564952</c:v>
                </c:pt>
                <c:pt idx="399">
                  <c:v>2.7450623227884678</c:v>
                </c:pt>
                <c:pt idx="400">
                  <c:v>2.7450640188776578</c:v>
                </c:pt>
                <c:pt idx="401">
                  <c:v>2.7450657151228928</c:v>
                </c:pt>
                <c:pt idx="402">
                  <c:v>2.7450674115230109</c:v>
                </c:pt>
                <c:pt idx="403">
                  <c:v>2.7450691080768035</c:v>
                </c:pt>
                <c:pt idx="404">
                  <c:v>2.7450708047831895</c:v>
                </c:pt>
                <c:pt idx="405">
                  <c:v>2.7450725016410233</c:v>
                </c:pt>
                <c:pt idx="406">
                  <c:v>2.7450741986491876</c:v>
                </c:pt>
                <c:pt idx="407">
                  <c:v>2.7450758958065977</c:v>
                </c:pt>
                <c:pt idx="408">
                  <c:v>2.7450775931121192</c:v>
                </c:pt>
                <c:pt idx="409">
                  <c:v>2.7450792905647066</c:v>
                </c:pt>
                <c:pt idx="410">
                  <c:v>2.7450809881632683</c:v>
                </c:pt>
                <c:pt idx="411">
                  <c:v>2.7450826859067403</c:v>
                </c:pt>
                <c:pt idx="412">
                  <c:v>2.7450843837940706</c:v>
                </c:pt>
                <c:pt idx="413">
                  <c:v>2.7450860818242169</c:v>
                </c:pt>
                <c:pt idx="414">
                  <c:v>2.7450877799961657</c:v>
                </c:pt>
                <c:pt idx="415">
                  <c:v>2.7450894783088557</c:v>
                </c:pt>
                <c:pt idx="416">
                  <c:v>2.745091176761294</c:v>
                </c:pt>
                <c:pt idx="417">
                  <c:v>2.7450928753525163</c:v>
                </c:pt>
                <c:pt idx="418">
                  <c:v>2.7450945740814516</c:v>
                </c:pt>
                <c:pt idx="419">
                  <c:v>2.7450962729471931</c:v>
                </c:pt>
                <c:pt idx="420">
                  <c:v>2.745097971948689</c:v>
                </c:pt>
                <c:pt idx="421">
                  <c:v>2.7450996710850508</c:v>
                </c:pt>
                <c:pt idx="422">
                  <c:v>2.7451013703552847</c:v>
                </c:pt>
                <c:pt idx="423">
                  <c:v>2.7451030697584424</c:v>
                </c:pt>
                <c:pt idx="424">
                  <c:v>2.7451047692935675</c:v>
                </c:pt>
                <c:pt idx="425">
                  <c:v>2.7451064689597677</c:v>
                </c:pt>
                <c:pt idx="426">
                  <c:v>2.7451081687561039</c:v>
                </c:pt>
                <c:pt idx="427">
                  <c:v>2.7451098686816637</c:v>
                </c:pt>
                <c:pt idx="428">
                  <c:v>2.7451115687355627</c:v>
                </c:pt>
                <c:pt idx="429">
                  <c:v>2.7451132689168665</c:v>
                </c:pt>
                <c:pt idx="430">
                  <c:v>2.7451149692247272</c:v>
                </c:pt>
                <c:pt idx="431">
                  <c:v>2.7451166696582279</c:v>
                </c:pt>
                <c:pt idx="432">
                  <c:v>2.7451183702165358</c:v>
                </c:pt>
                <c:pt idx="433">
                  <c:v>2.7451200708987695</c:v>
                </c:pt>
                <c:pt idx="434">
                  <c:v>2.7451217717040923</c:v>
                </c:pt>
                <c:pt idx="435">
                  <c:v>2.7451234726316209</c:v>
                </c:pt>
                <c:pt idx="436">
                  <c:v>2.7451251736805533</c:v>
                </c:pt>
                <c:pt idx="437">
                  <c:v>2.7451268748500208</c:v>
                </c:pt>
                <c:pt idx="438">
                  <c:v>2.7451285761392361</c:v>
                </c:pt>
                <c:pt idx="439">
                  <c:v>2.7451302775473652</c:v>
                </c:pt>
                <c:pt idx="440">
                  <c:v>2.7451319790735811</c:v>
                </c:pt>
                <c:pt idx="441">
                  <c:v>2.745133680717136</c:v>
                </c:pt>
                <c:pt idx="442">
                  <c:v>2.7451353824771814</c:v>
                </c:pt>
                <c:pt idx="443">
                  <c:v>2.7451370843529657</c:v>
                </c:pt>
                <c:pt idx="444">
                  <c:v>2.7451387863436731</c:v>
                </c:pt>
                <c:pt idx="445">
                  <c:v>2.7451404884485671</c:v>
                </c:pt>
                <c:pt idx="446">
                  <c:v>2.7451421906668445</c:v>
                </c:pt>
                <c:pt idx="447">
                  <c:v>2.7451438929978003</c:v>
                </c:pt>
                <c:pt idx="448">
                  <c:v>2.7451455954406274</c:v>
                </c:pt>
                <c:pt idx="449">
                  <c:v>2.745147297994599</c:v>
                </c:pt>
                <c:pt idx="450">
                  <c:v>2.7451490006589925</c:v>
                </c:pt>
                <c:pt idx="451">
                  <c:v>2.74515070343304</c:v>
                </c:pt>
                <c:pt idx="452">
                  <c:v>2.7451524063160329</c:v>
                </c:pt>
                <c:pt idx="453">
                  <c:v>2.7451541093072866</c:v>
                </c:pt>
                <c:pt idx="454">
                  <c:v>2.7451558124060162</c:v>
                </c:pt>
                <c:pt idx="455">
                  <c:v>2.7451575156115866</c:v>
                </c:pt>
                <c:pt idx="456">
                  <c:v>2.7451592189232423</c:v>
                </c:pt>
                <c:pt idx="457">
                  <c:v>2.7451609223403062</c:v>
                </c:pt>
                <c:pt idx="458">
                  <c:v>2.7451626258621076</c:v>
                </c:pt>
                <c:pt idx="459">
                  <c:v>2.745164329487928</c:v>
                </c:pt>
                <c:pt idx="460">
                  <c:v>2.7451660332171248</c:v>
                </c:pt>
                <c:pt idx="461">
                  <c:v>2.7451677370490097</c:v>
                </c:pt>
                <c:pt idx="462">
                  <c:v>2.7451694409829348</c:v>
                </c:pt>
                <c:pt idx="463">
                  <c:v>2.7451711450182064</c:v>
                </c:pt>
                <c:pt idx="464">
                  <c:v>2.7451728491542045</c:v>
                </c:pt>
                <c:pt idx="465">
                  <c:v>2.7451745533902461</c:v>
                </c:pt>
                <c:pt idx="466">
                  <c:v>2.7451762577257228</c:v>
                </c:pt>
                <c:pt idx="467">
                  <c:v>2.7451779621599628</c:v>
                </c:pt>
                <c:pt idx="468">
                  <c:v>2.74517966669237</c:v>
                </c:pt>
                <c:pt idx="469">
                  <c:v>2.7451813713223157</c:v>
                </c:pt>
                <c:pt idx="470">
                  <c:v>2.745183076049146</c:v>
                </c:pt>
                <c:pt idx="471">
                  <c:v>2.7451847808722447</c:v>
                </c:pt>
                <c:pt idx="472">
                  <c:v>2.7451864857910522</c:v>
                </c:pt>
                <c:pt idx="473">
                  <c:v>2.7451881908049285</c:v>
                </c:pt>
                <c:pt idx="474">
                  <c:v>2.7451898959132568</c:v>
                </c:pt>
                <c:pt idx="475">
                  <c:v>2.7451916011154749</c:v>
                </c:pt>
                <c:pt idx="476">
                  <c:v>2.745193306410993</c:v>
                </c:pt>
                <c:pt idx="477">
                  <c:v>2.7451950117991752</c:v>
                </c:pt>
                <c:pt idx="478">
                  <c:v>2.7451967172795073</c:v>
                </c:pt>
                <c:pt idx="479">
                  <c:v>2.745198422851364</c:v>
                </c:pt>
                <c:pt idx="480">
                  <c:v>2.7452001285142069</c:v>
                </c:pt>
                <c:pt idx="481">
                  <c:v>2.745201834267454</c:v>
                </c:pt>
                <c:pt idx="482">
                  <c:v>2.7452035401105275</c:v>
                </c:pt>
                <c:pt idx="483">
                  <c:v>2.7452052460429193</c:v>
                </c:pt>
                <c:pt idx="484">
                  <c:v>2.7452069520640272</c:v>
                </c:pt>
                <c:pt idx="485">
                  <c:v>2.745208658173321</c:v>
                </c:pt>
                <c:pt idx="486">
                  <c:v>2.7452103643702741</c:v>
                </c:pt>
                <c:pt idx="487">
                  <c:v>2.7452120706543135</c:v>
                </c:pt>
                <c:pt idx="488">
                  <c:v>2.7452137770249387</c:v>
                </c:pt>
                <c:pt idx="489">
                  <c:v>2.7452154834816027</c:v>
                </c:pt>
                <c:pt idx="490">
                  <c:v>2.7452171900237801</c:v>
                </c:pt>
                <c:pt idx="491">
                  <c:v>2.7452188966509494</c:v>
                </c:pt>
                <c:pt idx="492">
                  <c:v>2.745220603362593</c:v>
                </c:pt>
                <c:pt idx="493">
                  <c:v>2.7452223101582152</c:v>
                </c:pt>
                <c:pt idx="494">
                  <c:v>2.7452240170372733</c:v>
                </c:pt>
                <c:pt idx="495">
                  <c:v>2.7452257239992961</c:v>
                </c:pt>
                <c:pt idx="496">
                  <c:v>2.7452274310437654</c:v>
                </c:pt>
                <c:pt idx="497">
                  <c:v>2.7452291381701865</c:v>
                </c:pt>
                <c:pt idx="498">
                  <c:v>2.7452308453780652</c:v>
                </c:pt>
                <c:pt idx="499">
                  <c:v>2.7452325526669128</c:v>
                </c:pt>
                <c:pt idx="500">
                  <c:v>2.7452342600362449</c:v>
                </c:pt>
                <c:pt idx="501">
                  <c:v>2.7452359674855962</c:v>
                </c:pt>
                <c:pt idx="502">
                  <c:v>2.745237675014474</c:v>
                </c:pt>
                <c:pt idx="503">
                  <c:v>2.7452393826224046</c:v>
                </c:pt>
                <c:pt idx="504">
                  <c:v>2.7452410903089182</c:v>
                </c:pt>
                <c:pt idx="505">
                  <c:v>2.7452427980735492</c:v>
                </c:pt>
                <c:pt idx="506">
                  <c:v>2.745244505915835</c:v>
                </c:pt>
                <c:pt idx="507">
                  <c:v>2.7452462138353333</c:v>
                </c:pt>
                <c:pt idx="508">
                  <c:v>2.7452479218315569</c:v>
                </c:pt>
                <c:pt idx="509">
                  <c:v>2.7452496299040705</c:v>
                </c:pt>
                <c:pt idx="510">
                  <c:v>2.7452513380524577</c:v>
                </c:pt>
                <c:pt idx="511">
                  <c:v>2.7452530462762117</c:v>
                </c:pt>
                <c:pt idx="512">
                  <c:v>2.7452547545749533</c:v>
                </c:pt>
                <c:pt idx="513">
                  <c:v>2.7452564629481988</c:v>
                </c:pt>
                <c:pt idx="514">
                  <c:v>2.7452581713955291</c:v>
                </c:pt>
                <c:pt idx="515">
                  <c:v>2.7452598799165142</c:v>
                </c:pt>
                <c:pt idx="516">
                  <c:v>2.7452615885107421</c:v>
                </c:pt>
                <c:pt idx="517">
                  <c:v>2.7452632971777726</c:v>
                </c:pt>
                <c:pt idx="518">
                  <c:v>2.7452650059171848</c:v>
                </c:pt>
                <c:pt idx="519">
                  <c:v>2.7452667147285621</c:v>
                </c:pt>
                <c:pt idx="520">
                  <c:v>2.7452684236114893</c:v>
                </c:pt>
                <c:pt idx="521">
                  <c:v>2.7452701325655551</c:v>
                </c:pt>
                <c:pt idx="522">
                  <c:v>2.7452718415903674</c:v>
                </c:pt>
                <c:pt idx="523">
                  <c:v>2.7452735506854902</c:v>
                </c:pt>
                <c:pt idx="524">
                  <c:v>2.7452752598505521</c:v>
                </c:pt>
                <c:pt idx="525">
                  <c:v>2.7452769690851393</c:v>
                </c:pt>
                <c:pt idx="526">
                  <c:v>2.7452786783888561</c:v>
                </c:pt>
                <c:pt idx="527">
                  <c:v>2.7452803877613245</c:v>
                </c:pt>
                <c:pt idx="528">
                  <c:v>2.7452820972021246</c:v>
                </c:pt>
                <c:pt idx="529">
                  <c:v>2.7452838067108845</c:v>
                </c:pt>
                <c:pt idx="530">
                  <c:v>2.7452855162872356</c:v>
                </c:pt>
                <c:pt idx="531">
                  <c:v>2.7452872259307814</c:v>
                </c:pt>
                <c:pt idx="532">
                  <c:v>2.745288935641129</c:v>
                </c:pt>
                <c:pt idx="533">
                  <c:v>2.7452906454179327</c:v>
                </c:pt>
                <c:pt idx="534">
                  <c:v>2.7452912722770986</c:v>
                </c:pt>
                <c:pt idx="535">
                  <c:v>2.7452918994029445</c:v>
                </c:pt>
                <c:pt idx="536">
                  <c:v>2.7452925267939663</c:v>
                </c:pt>
                <c:pt idx="537">
                  <c:v>2.7452931544486838</c:v>
                </c:pt>
                <c:pt idx="538">
                  <c:v>2.7452937823656454</c:v>
                </c:pt>
                <c:pt idx="539">
                  <c:v>2.7452944105433938</c:v>
                </c:pt>
                <c:pt idx="540">
                  <c:v>2.7452950389804678</c:v>
                </c:pt>
                <c:pt idx="541">
                  <c:v>2.7452956676754621</c:v>
                </c:pt>
                <c:pt idx="542">
                  <c:v>2.7452962966269068</c:v>
                </c:pt>
                <c:pt idx="543">
                  <c:v>2.7452969258334181</c:v>
                </c:pt>
                <c:pt idx="544">
                  <c:v>2.7452975552935768</c:v>
                </c:pt>
                <c:pt idx="545">
                  <c:v>2.745298185006003</c:v>
                </c:pt>
                <c:pt idx="546">
                  <c:v>2.7452988149693143</c:v>
                </c:pt>
                <c:pt idx="547">
                  <c:v>2.7452994451821224</c:v>
                </c:pt>
                <c:pt idx="548">
                  <c:v>2.7453000756430779</c:v>
                </c:pt>
                <c:pt idx="549">
                  <c:v>2.7453007063508132</c:v>
                </c:pt>
                <c:pt idx="550">
                  <c:v>2.745301337304014</c:v>
                </c:pt>
                <c:pt idx="551">
                  <c:v>2.7453019685013027</c:v>
                </c:pt>
                <c:pt idx="552">
                  <c:v>2.7453025999413834</c:v>
                </c:pt>
                <c:pt idx="553">
                  <c:v>2.7453032316229424</c:v>
                </c:pt>
                <c:pt idx="554">
                  <c:v>2.7453038635446587</c:v>
                </c:pt>
                <c:pt idx="555">
                  <c:v>2.7453044957052515</c:v>
                </c:pt>
                <c:pt idx="556">
                  <c:v>2.7453051281034351</c:v>
                </c:pt>
                <c:pt idx="557">
                  <c:v>2.7453057607379017</c:v>
                </c:pt>
                <c:pt idx="558">
                  <c:v>2.7453063936074131</c:v>
                </c:pt>
                <c:pt idx="559">
                  <c:v>2.7453070267107242</c:v>
                </c:pt>
                <c:pt idx="560">
                  <c:v>2.7453076600465418</c:v>
                </c:pt>
                <c:pt idx="561">
                  <c:v>2.7453082936136672</c:v>
                </c:pt>
                <c:pt idx="562">
                  <c:v>2.745308927410826</c:v>
                </c:pt>
                <c:pt idx="563">
                  <c:v>2.7453095614368364</c:v>
                </c:pt>
                <c:pt idx="564">
                  <c:v>2.7453101956904553</c:v>
                </c:pt>
                <c:pt idx="565">
                  <c:v>2.74531083017049</c:v>
                </c:pt>
                <c:pt idx="566">
                  <c:v>2.7453114648757295</c:v>
                </c:pt>
                <c:pt idx="567">
                  <c:v>2.7453120998049974</c:v>
                </c:pt>
                <c:pt idx="568">
                  <c:v>2.7453127349570847</c:v>
                </c:pt>
                <c:pt idx="569">
                  <c:v>2.7453133703308752</c:v>
                </c:pt>
                <c:pt idx="570">
                  <c:v>2.7453140059251471</c:v>
                </c:pt>
                <c:pt idx="571">
                  <c:v>2.7453146417387728</c:v>
                </c:pt>
                <c:pt idx="572">
                  <c:v>2.7453152777705898</c:v>
                </c:pt>
                <c:pt idx="573">
                  <c:v>2.7453159140194709</c:v>
                </c:pt>
                <c:pt idx="574">
                  <c:v>2.7453165504842851</c:v>
                </c:pt>
                <c:pt idx="575">
                  <c:v>2.7453171871638928</c:v>
                </c:pt>
                <c:pt idx="576">
                  <c:v>2.7453178240571772</c:v>
                </c:pt>
                <c:pt idx="577">
                  <c:v>2.7453184611630568</c:v>
                </c:pt>
                <c:pt idx="578">
                  <c:v>2.7453190984804174</c:v>
                </c:pt>
                <c:pt idx="579">
                  <c:v>2.7453197360081361</c:v>
                </c:pt>
                <c:pt idx="580">
                  <c:v>2.7453203737451553</c:v>
                </c:pt>
                <c:pt idx="581">
                  <c:v>2.7453210116903817</c:v>
                </c:pt>
                <c:pt idx="582">
                  <c:v>2.7453216498427717</c:v>
                </c:pt>
                <c:pt idx="583">
                  <c:v>2.7453222882012196</c:v>
                </c:pt>
                <c:pt idx="584">
                  <c:v>2.7453229267646968</c:v>
                </c:pt>
                <c:pt idx="585">
                  <c:v>2.7453235655321673</c:v>
                </c:pt>
                <c:pt idx="586">
                  <c:v>2.7453242045025466</c:v>
                </c:pt>
                <c:pt idx="587">
                  <c:v>2.7453248436748274</c:v>
                </c:pt>
                <c:pt idx="588">
                  <c:v>2.7453254830479814</c:v>
                </c:pt>
                <c:pt idx="589">
                  <c:v>2.7453261226209733</c:v>
                </c:pt>
                <c:pt idx="590">
                  <c:v>2.745326762392803</c:v>
                </c:pt>
                <c:pt idx="591">
                  <c:v>2.7453274023624616</c:v>
                </c:pt>
                <c:pt idx="592">
                  <c:v>2.7453280425289228</c:v>
                </c:pt>
                <c:pt idx="593">
                  <c:v>2.7453286828912313</c:v>
                </c:pt>
                <c:pt idx="594">
                  <c:v>2.7453293234483747</c:v>
                </c:pt>
                <c:pt idx="595">
                  <c:v>2.7453299641993838</c:v>
                </c:pt>
                <c:pt idx="596">
                  <c:v>2.7453306051432724</c:v>
                </c:pt>
                <c:pt idx="597">
                  <c:v>2.7453312462790858</c:v>
                </c:pt>
                <c:pt idx="598">
                  <c:v>2.7453318876058495</c:v>
                </c:pt>
                <c:pt idx="599">
                  <c:v>2.7453325291226083</c:v>
                </c:pt>
                <c:pt idx="600">
                  <c:v>2.7453331708284412</c:v>
                </c:pt>
                <c:pt idx="601">
                  <c:v>2.7453338127223783</c:v>
                </c:pt>
                <c:pt idx="602">
                  <c:v>2.7453344548034981</c:v>
                </c:pt>
                <c:pt idx="603">
                  <c:v>2.745335097070857</c:v>
                </c:pt>
                <c:pt idx="604">
                  <c:v>2.7453357395235454</c:v>
                </c:pt>
                <c:pt idx="605">
                  <c:v>2.7453363821606449</c:v>
                </c:pt>
                <c:pt idx="606">
                  <c:v>2.7453370249812186</c:v>
                </c:pt>
                <c:pt idx="607">
                  <c:v>2.7453376679843999</c:v>
                </c:pt>
                <c:pt idx="608">
                  <c:v>2.745338311169264</c:v>
                </c:pt>
                <c:pt idx="609">
                  <c:v>2.7453389545349158</c:v>
                </c:pt>
                <c:pt idx="610">
                  <c:v>2.7453395980804953</c:v>
                </c:pt>
                <c:pt idx="611">
                  <c:v>2.7453402418050805</c:v>
                </c:pt>
                <c:pt idx="612">
                  <c:v>2.7453408857078352</c:v>
                </c:pt>
                <c:pt idx="613">
                  <c:v>2.7453415297878618</c:v>
                </c:pt>
                <c:pt idx="614">
                  <c:v>2.7453421740442963</c:v>
                </c:pt>
                <c:pt idx="615">
                  <c:v>2.7453428184762925</c:v>
                </c:pt>
                <c:pt idx="616">
                  <c:v>2.7453434630829965</c:v>
                </c:pt>
                <c:pt idx="617">
                  <c:v>2.7453441078635472</c:v>
                </c:pt>
                <c:pt idx="618">
                  <c:v>2.7453447528171022</c:v>
                </c:pt>
                <c:pt idx="619">
                  <c:v>2.7453453979428506</c:v>
                </c:pt>
                <c:pt idx="620">
                  <c:v>2.7453460432399344</c:v>
                </c:pt>
                <c:pt idx="621">
                  <c:v>2.7453466887075271</c:v>
                </c:pt>
                <c:pt idx="622">
                  <c:v>2.7453473343448209</c:v>
                </c:pt>
                <c:pt idx="623">
                  <c:v>2.7453479801509992</c:v>
                </c:pt>
                <c:pt idx="624">
                  <c:v>2.7453486261252396</c:v>
                </c:pt>
                <c:pt idx="625">
                  <c:v>2.7453492722667483</c:v>
                </c:pt>
                <c:pt idx="626">
                  <c:v>2.7453499185747128</c:v>
                </c:pt>
                <c:pt idx="627">
                  <c:v>2.745350565048351</c:v>
                </c:pt>
                <c:pt idx="628">
                  <c:v>2.7453512116868595</c:v>
                </c:pt>
                <c:pt idx="629">
                  <c:v>2.7453518584894661</c:v>
                </c:pt>
                <c:pt idx="630">
                  <c:v>2.7453525054554029</c:v>
                </c:pt>
                <c:pt idx="631">
                  <c:v>2.7453531525838448</c:v>
                </c:pt>
                <c:pt idx="632">
                  <c:v>2.7453537998740716</c:v>
                </c:pt>
                <c:pt idx="633">
                  <c:v>2.7453544473252922</c:v>
                </c:pt>
                <c:pt idx="634">
                  <c:v>2.7453550949367593</c:v>
                </c:pt>
                <c:pt idx="635">
                  <c:v>2.7453557427077167</c:v>
                </c:pt>
                <c:pt idx="636">
                  <c:v>2.7453563906374012</c:v>
                </c:pt>
                <c:pt idx="637">
                  <c:v>2.7453570387250656</c:v>
                </c:pt>
                <c:pt idx="638">
                  <c:v>2.7453576869699932</c:v>
                </c:pt>
                <c:pt idx="639">
                  <c:v>2.7453583353714102</c:v>
                </c:pt>
                <c:pt idx="640">
                  <c:v>2.7453589839286088</c:v>
                </c:pt>
                <c:pt idx="641">
                  <c:v>2.7453596326408731</c:v>
                </c:pt>
                <c:pt idx="642">
                  <c:v>2.7453602815074305</c:v>
                </c:pt>
                <c:pt idx="643">
                  <c:v>2.7453609305276117</c:v>
                </c:pt>
                <c:pt idx="644">
                  <c:v>2.7453615797006896</c:v>
                </c:pt>
                <c:pt idx="645">
                  <c:v>2.7453622290259543</c:v>
                </c:pt>
                <c:pt idx="646">
                  <c:v>2.7453628785026876</c:v>
                </c:pt>
                <c:pt idx="647">
                  <c:v>2.7453635281301882</c:v>
                </c:pt>
                <c:pt idx="648">
                  <c:v>2.7453641779077596</c:v>
                </c:pt>
                <c:pt idx="649">
                  <c:v>2.745364827834734</c:v>
                </c:pt>
                <c:pt idx="650">
                  <c:v>2.7453654779103847</c:v>
                </c:pt>
                <c:pt idx="651">
                  <c:v>2.7453661281340658</c:v>
                </c:pt>
                <c:pt idx="652">
                  <c:v>2.7453667785050841</c:v>
                </c:pt>
                <c:pt idx="653">
                  <c:v>2.7453674290227523</c:v>
                </c:pt>
                <c:pt idx="654">
                  <c:v>2.745368079686398</c:v>
                </c:pt>
                <c:pt idx="655">
                  <c:v>2.7453687304953664</c:v>
                </c:pt>
                <c:pt idx="656">
                  <c:v>2.7453693814489686</c:v>
                </c:pt>
                <c:pt idx="657">
                  <c:v>2.7453700325465951</c:v>
                </c:pt>
                <c:pt idx="658">
                  <c:v>2.7453706837875411</c:v>
                </c:pt>
                <c:pt idx="659">
                  <c:v>2.7453713351711913</c:v>
                </c:pt>
                <c:pt idx="660">
                  <c:v>2.745371986696862</c:v>
                </c:pt>
                <c:pt idx="661">
                  <c:v>2.7453726383639339</c:v>
                </c:pt>
                <c:pt idx="662">
                  <c:v>2.7453732901717665</c:v>
                </c:pt>
                <c:pt idx="663">
                  <c:v>2.7453739421197243</c:v>
                </c:pt>
                <c:pt idx="664">
                  <c:v>2.7453745942071635</c:v>
                </c:pt>
                <c:pt idx="665">
                  <c:v>2.7453752464334671</c:v>
                </c:pt>
                <c:pt idx="666">
                  <c:v>2.7453758987979868</c:v>
                </c:pt>
                <c:pt idx="667">
                  <c:v>2.7453765513001382</c:v>
                </c:pt>
                <c:pt idx="668">
                  <c:v>2.7453772039392916</c:v>
                </c:pt>
                <c:pt idx="669">
                  <c:v>2.7453778567148102</c:v>
                </c:pt>
                <c:pt idx="670">
                  <c:v>2.7453785096261076</c:v>
                </c:pt>
                <c:pt idx="671">
                  <c:v>2.7453791626725899</c:v>
                </c:pt>
                <c:pt idx="672">
                  <c:v>2.7453798158536187</c:v>
                </c:pt>
                <c:pt idx="673">
                  <c:v>2.745380469168619</c:v>
                </c:pt>
                <c:pt idx="674">
                  <c:v>2.7453811226169949</c:v>
                </c:pt>
                <c:pt idx="675">
                  <c:v>2.7453817761981436</c:v>
                </c:pt>
                <c:pt idx="676">
                  <c:v>2.7453824299114875</c:v>
                </c:pt>
                <c:pt idx="677">
                  <c:v>2.745383083756431</c:v>
                </c:pt>
                <c:pt idx="678">
                  <c:v>2.7453837377324035</c:v>
                </c:pt>
                <c:pt idx="679">
                  <c:v>2.7453843918388272</c:v>
                </c:pt>
                <c:pt idx="680">
                  <c:v>2.7453850460751155</c:v>
                </c:pt>
                <c:pt idx="681">
                  <c:v>2.7453857004407096</c:v>
                </c:pt>
                <c:pt idx="682">
                  <c:v>2.7453863549350288</c:v>
                </c:pt>
                <c:pt idx="683">
                  <c:v>2.7453870095575215</c:v>
                </c:pt>
                <c:pt idx="684">
                  <c:v>2.7453876643076129</c:v>
                </c:pt>
                <c:pt idx="685">
                  <c:v>2.7453883191847583</c:v>
                </c:pt>
                <c:pt idx="686">
                  <c:v>2.7453889741884021</c:v>
                </c:pt>
                <c:pt idx="687">
                  <c:v>2.7453896293179816</c:v>
                </c:pt>
                <c:pt idx="688">
                  <c:v>2.7453902845729474</c:v>
                </c:pt>
                <c:pt idx="689">
                  <c:v>2.7453909399527787</c:v>
                </c:pt>
                <c:pt idx="690">
                  <c:v>2.7453915954568981</c:v>
                </c:pt>
                <c:pt idx="691">
                  <c:v>2.7453922510848012</c:v>
                </c:pt>
                <c:pt idx="692">
                  <c:v>2.7453929068359297</c:v>
                </c:pt>
                <c:pt idx="693">
                  <c:v>2.7453935627097508</c:v>
                </c:pt>
                <c:pt idx="694">
                  <c:v>2.7453942187057461</c:v>
                </c:pt>
                <c:pt idx="695">
                  <c:v>2.7453948748233885</c:v>
                </c:pt>
                <c:pt idx="696">
                  <c:v>2.7453955310621558</c:v>
                </c:pt>
                <c:pt idx="697">
                  <c:v>2.7453961874215147</c:v>
                </c:pt>
                <c:pt idx="698">
                  <c:v>2.7453968439009482</c:v>
                </c:pt>
                <c:pt idx="699">
                  <c:v>2.7453975004999531</c:v>
                </c:pt>
                <c:pt idx="700">
                  <c:v>2.745398157218006</c:v>
                </c:pt>
                <c:pt idx="701">
                  <c:v>2.7453988140546213</c:v>
                </c:pt>
                <c:pt idx="702">
                  <c:v>2.7453994710092591</c:v>
                </c:pt>
                <c:pt idx="703">
                  <c:v>2.7454001280814384</c:v>
                </c:pt>
                <c:pt idx="704">
                  <c:v>2.7454007852706597</c:v>
                </c:pt>
                <c:pt idx="705">
                  <c:v>2.7454014425764135</c:v>
                </c:pt>
                <c:pt idx="706">
                  <c:v>2.7454020999982292</c:v>
                </c:pt>
                <c:pt idx="707">
                  <c:v>2.7454027575355684</c:v>
                </c:pt>
                <c:pt idx="708">
                  <c:v>2.7454034151879889</c:v>
                </c:pt>
                <c:pt idx="709">
                  <c:v>2.7454040729550031</c:v>
                </c:pt>
                <c:pt idx="710">
                  <c:v>2.7454047308360949</c:v>
                </c:pt>
                <c:pt idx="711">
                  <c:v>2.7454053888307937</c:v>
                </c:pt>
                <c:pt idx="712">
                  <c:v>2.7454060469386445</c:v>
                </c:pt>
                <c:pt idx="713">
                  <c:v>2.7454067051591502</c:v>
                </c:pt>
                <c:pt idx="714">
                  <c:v>2.7454073634918372</c:v>
                </c:pt>
                <c:pt idx="715">
                  <c:v>2.7454080219362464</c:v>
                </c:pt>
                <c:pt idx="716">
                  <c:v>2.7454086804919111</c:v>
                </c:pt>
                <c:pt idx="717">
                  <c:v>2.7454093391583547</c:v>
                </c:pt>
                <c:pt idx="718">
                  <c:v>2.745409997935127</c:v>
                </c:pt>
                <c:pt idx="719">
                  <c:v>2.7454106568217562</c:v>
                </c:pt>
                <c:pt idx="720">
                  <c:v>2.7454119520377391</c:v>
                </c:pt>
                <c:pt idx="721">
                  <c:v>2.7454132472967898</c:v>
                </c:pt>
                <c:pt idx="722">
                  <c:v>2.7454145425987293</c:v>
                </c:pt>
                <c:pt idx="723">
                  <c:v>2.7454158379433804</c:v>
                </c:pt>
                <c:pt idx="724">
                  <c:v>2.7454171333305668</c:v>
                </c:pt>
                <c:pt idx="725">
                  <c:v>2.7454184287601229</c:v>
                </c:pt>
                <c:pt idx="726">
                  <c:v>2.7454197242318519</c:v>
                </c:pt>
                <c:pt idx="727">
                  <c:v>2.7454210197455917</c:v>
                </c:pt>
                <c:pt idx="728">
                  <c:v>2.7454223153011688</c:v>
                </c:pt>
                <c:pt idx="729">
                  <c:v>2.7454236108984222</c:v>
                </c:pt>
                <c:pt idx="730">
                  <c:v>2.7454249065371594</c:v>
                </c:pt>
                <c:pt idx="731">
                  <c:v>2.7454262022172209</c:v>
                </c:pt>
                <c:pt idx="732">
                  <c:v>2.7454274979384379</c:v>
                </c:pt>
                <c:pt idx="733">
                  <c:v>2.7454287937006527</c:v>
                </c:pt>
                <c:pt idx="734">
                  <c:v>2.7454300895036874</c:v>
                </c:pt>
                <c:pt idx="735">
                  <c:v>2.7454313853473762</c:v>
                </c:pt>
                <c:pt idx="736">
                  <c:v>2.7454326812315517</c:v>
                </c:pt>
                <c:pt idx="737">
                  <c:v>2.7454339771560408</c:v>
                </c:pt>
                <c:pt idx="738">
                  <c:v>2.7454352731206892</c:v>
                </c:pt>
                <c:pt idx="739">
                  <c:v>2.7454365691253559</c:v>
                </c:pt>
                <c:pt idx="740">
                  <c:v>2.7454378651698361</c:v>
                </c:pt>
                <c:pt idx="741">
                  <c:v>2.7454391612540117</c:v>
                </c:pt>
                <c:pt idx="742">
                  <c:v>2.7454404573776903</c:v>
                </c:pt>
                <c:pt idx="743">
                  <c:v>2.745441753540713</c:v>
                </c:pt>
                <c:pt idx="744">
                  <c:v>2.7454430497429416</c:v>
                </c:pt>
                <c:pt idx="745">
                  <c:v>2.7454443459842195</c:v>
                </c:pt>
                <c:pt idx="746">
                  <c:v>2.745445642264368</c:v>
                </c:pt>
                <c:pt idx="747">
                  <c:v>2.7454469385832416</c:v>
                </c:pt>
                <c:pt idx="748">
                  <c:v>2.7454482349406861</c:v>
                </c:pt>
                <c:pt idx="749">
                  <c:v>2.745449531336547</c:v>
                </c:pt>
                <c:pt idx="750">
                  <c:v>2.7454508277706706</c:v>
                </c:pt>
                <c:pt idx="751">
                  <c:v>2.7454521242429144</c:v>
                </c:pt>
                <c:pt idx="752">
                  <c:v>2.7454534207531061</c:v>
                </c:pt>
                <c:pt idx="753">
                  <c:v>2.745454717301115</c:v>
                </c:pt>
                <c:pt idx="754">
                  <c:v>2.7454560138867814</c:v>
                </c:pt>
                <c:pt idx="755">
                  <c:v>2.7454573105099556</c:v>
                </c:pt>
                <c:pt idx="756">
                  <c:v>2.7454586071704772</c:v>
                </c:pt>
                <c:pt idx="757">
                  <c:v>2.7454599038682206</c:v>
                </c:pt>
                <c:pt idx="758">
                  <c:v>2.7454612006030281</c:v>
                </c:pt>
                <c:pt idx="759">
                  <c:v>2.745462497374743</c:v>
                </c:pt>
                <c:pt idx="760">
                  <c:v>2.7454637941832503</c:v>
                </c:pt>
                <c:pt idx="761">
                  <c:v>2.7454650910283642</c:v>
                </c:pt>
                <c:pt idx="762">
                  <c:v>2.7454663879099725</c:v>
                </c:pt>
                <c:pt idx="763">
                  <c:v>2.7454676848279198</c:v>
                </c:pt>
                <c:pt idx="764">
                  <c:v>2.7454689817820652</c:v>
                </c:pt>
                <c:pt idx="765">
                  <c:v>2.7454702787722667</c:v>
                </c:pt>
                <c:pt idx="766">
                  <c:v>2.7454715757983821</c:v>
                </c:pt>
                <c:pt idx="767">
                  <c:v>2.7454728728602831</c:v>
                </c:pt>
                <c:pt idx="768">
                  <c:v>2.745474169957808</c:v>
                </c:pt>
                <c:pt idx="769">
                  <c:v>2.7454754670908286</c:v>
                </c:pt>
                <c:pt idx="770">
                  <c:v>2.7454767642592182</c:v>
                </c:pt>
                <c:pt idx="771">
                  <c:v>2.7454780614628178</c:v>
                </c:pt>
                <c:pt idx="772">
                  <c:v>2.7454793587015121</c:v>
                </c:pt>
                <c:pt idx="773">
                  <c:v>2.7454806559751428</c:v>
                </c:pt>
                <c:pt idx="774">
                  <c:v>2.7454819532835968</c:v>
                </c:pt>
                <c:pt idx="775">
                  <c:v>2.7454832506267288</c:v>
                </c:pt>
                <c:pt idx="776">
                  <c:v>2.7454845480043946</c:v>
                </c:pt>
                <c:pt idx="777">
                  <c:v>2.7454858454164817</c:v>
                </c:pt>
                <c:pt idx="778">
                  <c:v>2.7454871428628369</c:v>
                </c:pt>
                <c:pt idx="779">
                  <c:v>2.7454884403433484</c:v>
                </c:pt>
                <c:pt idx="780">
                  <c:v>2.7454897378578753</c:v>
                </c:pt>
                <c:pt idx="781">
                  <c:v>2.7454910354062876</c:v>
                </c:pt>
                <c:pt idx="782">
                  <c:v>2.7454923329884546</c:v>
                </c:pt>
                <c:pt idx="783">
                  <c:v>2.7454936306042472</c:v>
                </c:pt>
                <c:pt idx="784">
                  <c:v>2.745494928253537</c:v>
                </c:pt>
                <c:pt idx="785">
                  <c:v>2.745496225936197</c:v>
                </c:pt>
                <c:pt idx="786">
                  <c:v>2.7454975236520989</c:v>
                </c:pt>
                <c:pt idx="787">
                  <c:v>2.745498821401116</c:v>
                </c:pt>
                <c:pt idx="788">
                  <c:v>2.7455001191831236</c:v>
                </c:pt>
                <c:pt idx="789">
                  <c:v>2.7455014169980059</c:v>
                </c:pt>
                <c:pt idx="790">
                  <c:v>2.7455027148456175</c:v>
                </c:pt>
                <c:pt idx="791">
                  <c:v>2.7455040127258457</c:v>
                </c:pt>
                <c:pt idx="792">
                  <c:v>2.7455053106385856</c:v>
                </c:pt>
                <c:pt idx="793">
                  <c:v>2.7455066085836655</c:v>
                </c:pt>
                <c:pt idx="794">
                  <c:v>2.7455079065610128</c:v>
                </c:pt>
                <c:pt idx="795">
                  <c:v>2.7455092045704865</c:v>
                </c:pt>
                <c:pt idx="796">
                  <c:v>2.7455105026119648</c:v>
                </c:pt>
                <c:pt idx="797">
                  <c:v>2.7455118006853185</c:v>
                </c:pt>
                <c:pt idx="798">
                  <c:v>2.7455130987904468</c:v>
                </c:pt>
                <c:pt idx="799">
                  <c:v>2.7455143969272213</c:v>
                </c:pt>
                <c:pt idx="800">
                  <c:v>2.7455156950955133</c:v>
                </c:pt>
                <c:pt idx="801">
                  <c:v>2.7455169932952241</c:v>
                </c:pt>
                <c:pt idx="802">
                  <c:v>2.7455182915262375</c:v>
                </c:pt>
                <c:pt idx="803">
                  <c:v>2.7455195897884161</c:v>
                </c:pt>
                <c:pt idx="804">
                  <c:v>2.745520888081654</c:v>
                </c:pt>
                <c:pt idx="805">
                  <c:v>2.745522186405835</c:v>
                </c:pt>
                <c:pt idx="806">
                  <c:v>2.7455234847608456</c:v>
                </c:pt>
                <c:pt idx="807">
                  <c:v>2.7455247831465694</c:v>
                </c:pt>
                <c:pt idx="808">
                  <c:v>2.7455260815628932</c:v>
                </c:pt>
                <c:pt idx="809">
                  <c:v>2.7455273800097046</c:v>
                </c:pt>
                <c:pt idx="810">
                  <c:v>2.7455286784868997</c:v>
                </c:pt>
                <c:pt idx="811">
                  <c:v>2.7455299769943466</c:v>
                </c:pt>
                <c:pt idx="812">
                  <c:v>2.7455312755319539</c:v>
                </c:pt>
                <c:pt idx="813">
                  <c:v>2.74553257409959</c:v>
                </c:pt>
                <c:pt idx="814">
                  <c:v>2.745533872697155</c:v>
                </c:pt>
                <c:pt idx="815">
                  <c:v>2.7455351713245477</c:v>
                </c:pt>
                <c:pt idx="816">
                  <c:v>2.7455364699816496</c:v>
                </c:pt>
                <c:pt idx="817">
                  <c:v>2.7455377686683518</c:v>
                </c:pt>
                <c:pt idx="818">
                  <c:v>2.7455390673845352</c:v>
                </c:pt>
                <c:pt idx="819">
                  <c:v>2.7455403661301121</c:v>
                </c:pt>
                <c:pt idx="820">
                  <c:v>2.745541664904966</c:v>
                </c:pt>
                <c:pt idx="821">
                  <c:v>2.745542963708989</c:v>
                </c:pt>
                <c:pt idx="822">
                  <c:v>2.745544262542075</c:v>
                </c:pt>
                <c:pt idx="823">
                  <c:v>2.7455455614041178</c:v>
                </c:pt>
                <c:pt idx="824">
                  <c:v>2.7455468602950037</c:v>
                </c:pt>
                <c:pt idx="825">
                  <c:v>2.7455481592146467</c:v>
                </c:pt>
                <c:pt idx="826">
                  <c:v>2.7455494581629418</c:v>
                </c:pt>
                <c:pt idx="827">
                  <c:v>2.7455507571397666</c:v>
                </c:pt>
                <c:pt idx="828">
                  <c:v>2.7455520561450268</c:v>
                </c:pt>
                <c:pt idx="829">
                  <c:v>2.7455533551786209</c:v>
                </c:pt>
                <c:pt idx="830">
                  <c:v>2.745554654240455</c:v>
                </c:pt>
                <c:pt idx="831">
                  <c:v>2.7455559533304079</c:v>
                </c:pt>
                <c:pt idx="832">
                  <c:v>2.7455572524483891</c:v>
                </c:pt>
                <c:pt idx="833">
                  <c:v>2.7455585515943071</c:v>
                </c:pt>
                <c:pt idx="834">
                  <c:v>2.7455598507680516</c:v>
                </c:pt>
                <c:pt idx="835">
                  <c:v>2.7455611499695123</c:v>
                </c:pt>
                <c:pt idx="836">
                  <c:v>2.7455624491986206</c:v>
                </c:pt>
                <c:pt idx="837">
                  <c:v>2.7455637484552371</c:v>
                </c:pt>
                <c:pt idx="838">
                  <c:v>2.7455650477392846</c:v>
                </c:pt>
                <c:pt idx="839">
                  <c:v>2.7455663470506733</c:v>
                </c:pt>
                <c:pt idx="840">
                  <c:v>2.7455676463892966</c:v>
                </c:pt>
                <c:pt idx="841">
                  <c:v>2.7455689457550569</c:v>
                </c:pt>
                <c:pt idx="842">
                  <c:v>2.7455702451478583</c:v>
                </c:pt>
                <c:pt idx="843">
                  <c:v>2.745571544567595</c:v>
                </c:pt>
                <c:pt idx="844">
                  <c:v>2.7455728440142</c:v>
                </c:pt>
                <c:pt idx="845">
                  <c:v>2.7455741434875489</c:v>
                </c:pt>
                <c:pt idx="846">
                  <c:v>2.7455754429875578</c:v>
                </c:pt>
                <c:pt idx="847">
                  <c:v>2.7455767425141406</c:v>
                </c:pt>
                <c:pt idx="848">
                  <c:v>2.7455780420671752</c:v>
                </c:pt>
                <c:pt idx="849">
                  <c:v>2.745579341646597</c:v>
                </c:pt>
                <c:pt idx="850">
                  <c:v>2.7455806412523125</c:v>
                </c:pt>
                <c:pt idx="851">
                  <c:v>2.745581940884211</c:v>
                </c:pt>
                <c:pt idx="852">
                  <c:v>2.7455832405422185</c:v>
                </c:pt>
                <c:pt idx="853">
                  <c:v>2.7455845402262344</c:v>
                </c:pt>
                <c:pt idx="854">
                  <c:v>2.7455858399361479</c:v>
                </c:pt>
                <c:pt idx="855">
                  <c:v>2.7455871396719074</c:v>
                </c:pt>
                <c:pt idx="856">
                  <c:v>2.7455884394334014</c:v>
                </c:pt>
                <c:pt idx="857">
                  <c:v>2.7455897392205322</c:v>
                </c:pt>
                <c:pt idx="858">
                  <c:v>2.7455910390332376</c:v>
                </c:pt>
                <c:pt idx="859">
                  <c:v>2.7455923388713916</c:v>
                </c:pt>
                <c:pt idx="860">
                  <c:v>2.7455936387349333</c:v>
                </c:pt>
                <c:pt idx="861">
                  <c:v>2.7455949386237646</c:v>
                </c:pt>
                <c:pt idx="862">
                  <c:v>2.745596238537789</c:v>
                </c:pt>
                <c:pt idx="863">
                  <c:v>2.7455975384769458</c:v>
                </c:pt>
                <c:pt idx="864">
                  <c:v>2.7455988384411212</c:v>
                </c:pt>
                <c:pt idx="865">
                  <c:v>2.7456001384302282</c:v>
                </c:pt>
                <c:pt idx="866">
                  <c:v>2.7456014384442078</c:v>
                </c:pt>
                <c:pt idx="867">
                  <c:v>2.7456027384829467</c:v>
                </c:pt>
                <c:pt idx="868">
                  <c:v>2.7456040385463685</c:v>
                </c:pt>
                <c:pt idx="869">
                  <c:v>2.7456053386343884</c:v>
                </c:pt>
                <c:pt idx="870">
                  <c:v>2.7456066387469305</c:v>
                </c:pt>
                <c:pt idx="871">
                  <c:v>2.7456079388838925</c:v>
                </c:pt>
                <c:pt idx="872">
                  <c:v>2.745609239045208</c:v>
                </c:pt>
                <c:pt idx="873">
                  <c:v>2.7456105392307757</c:v>
                </c:pt>
                <c:pt idx="874">
                  <c:v>2.7456118394405311</c:v>
                </c:pt>
                <c:pt idx="875">
                  <c:v>2.7456131396743726</c:v>
                </c:pt>
                <c:pt idx="876">
                  <c:v>2.7456144399322269</c:v>
                </c:pt>
                <c:pt idx="877">
                  <c:v>2.7456157402140295</c:v>
                </c:pt>
                <c:pt idx="878">
                  <c:v>2.7456170405196731</c:v>
                </c:pt>
                <c:pt idx="879">
                  <c:v>2.7456183408490755</c:v>
                </c:pt>
                <c:pt idx="880">
                  <c:v>2.7456196412021643</c:v>
                </c:pt>
                <c:pt idx="881">
                  <c:v>2.7456209415788781</c:v>
                </c:pt>
                <c:pt idx="882">
                  <c:v>2.7456222419790994</c:v>
                </c:pt>
                <c:pt idx="883">
                  <c:v>2.7456235424027855</c:v>
                </c:pt>
                <c:pt idx="884">
                  <c:v>2.74562484284982</c:v>
                </c:pt>
                <c:pt idx="885">
                  <c:v>2.7456261433201608</c:v>
                </c:pt>
                <c:pt idx="886">
                  <c:v>2.7456274438137012</c:v>
                </c:pt>
                <c:pt idx="887">
                  <c:v>2.745628744330372</c:v>
                </c:pt>
                <c:pt idx="888">
                  <c:v>2.7456300448700866</c:v>
                </c:pt>
                <c:pt idx="889">
                  <c:v>2.7456313454327934</c:v>
                </c:pt>
                <c:pt idx="890">
                  <c:v>2.7456326460183984</c:v>
                </c:pt>
                <c:pt idx="891">
                  <c:v>2.7456339466268145</c:v>
                </c:pt>
                <c:pt idx="892">
                  <c:v>2.745635247257983</c:v>
                </c:pt>
                <c:pt idx="893">
                  <c:v>2.7456365479118103</c:v>
                </c:pt>
                <c:pt idx="894">
                  <c:v>2.7456378485882378</c:v>
                </c:pt>
                <c:pt idx="895">
                  <c:v>2.7456391492871721</c:v>
                </c:pt>
                <c:pt idx="896">
                  <c:v>2.7456404500085556</c:v>
                </c:pt>
                <c:pt idx="897">
                  <c:v>2.7456417507522963</c:v>
                </c:pt>
                <c:pt idx="898">
                  <c:v>2.7456430515183361</c:v>
                </c:pt>
                <c:pt idx="899">
                  <c:v>2.7456443523065843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3A-47ED-9BDA-047D3A72C862}"/>
            </c:ext>
          </c:extLst>
        </c:ser>
        <c:ser>
          <c:idx val="3"/>
          <c:order val="3"/>
          <c:tx>
            <c:strRef>
              <c:f>CARY_CLP_OWN!$L$1</c:f>
              <c:strCache>
                <c:ptCount val="1"/>
                <c:pt idx="0">
                  <c:v>Fwd_HP_shift_1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CARY_CLP_OWN!$J$2:$J$930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10</c:v>
                </c:pt>
                <c:pt idx="191">
                  <c:v>11</c:v>
                </c:pt>
                <c:pt idx="192">
                  <c:v>12</c:v>
                </c:pt>
                <c:pt idx="193">
                  <c:v>13</c:v>
                </c:pt>
                <c:pt idx="194">
                  <c:v>14</c:v>
                </c:pt>
                <c:pt idx="195">
                  <c:v>15</c:v>
                </c:pt>
                <c:pt idx="196">
                  <c:v>16</c:v>
                </c:pt>
                <c:pt idx="197">
                  <c:v>17</c:v>
                </c:pt>
                <c:pt idx="198">
                  <c:v>18</c:v>
                </c:pt>
                <c:pt idx="199">
                  <c:v>19</c:v>
                </c:pt>
                <c:pt idx="200">
                  <c:v>20</c:v>
                </c:pt>
                <c:pt idx="201">
                  <c:v>21</c:v>
                </c:pt>
                <c:pt idx="202">
                  <c:v>22</c:v>
                </c:pt>
                <c:pt idx="203">
                  <c:v>23</c:v>
                </c:pt>
                <c:pt idx="204">
                  <c:v>24</c:v>
                </c:pt>
                <c:pt idx="205">
                  <c:v>25</c:v>
                </c:pt>
                <c:pt idx="206">
                  <c:v>26</c:v>
                </c:pt>
                <c:pt idx="207">
                  <c:v>27</c:v>
                </c:pt>
                <c:pt idx="208">
                  <c:v>28</c:v>
                </c:pt>
                <c:pt idx="209">
                  <c:v>29</c:v>
                </c:pt>
                <c:pt idx="210">
                  <c:v>30</c:v>
                </c:pt>
                <c:pt idx="211">
                  <c:v>31</c:v>
                </c:pt>
                <c:pt idx="212">
                  <c:v>32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36</c:v>
                </c:pt>
                <c:pt idx="217">
                  <c:v>37</c:v>
                </c:pt>
                <c:pt idx="218">
                  <c:v>38</c:v>
                </c:pt>
                <c:pt idx="219">
                  <c:v>39</c:v>
                </c:pt>
                <c:pt idx="220">
                  <c:v>40</c:v>
                </c:pt>
                <c:pt idx="221">
                  <c:v>41</c:v>
                </c:pt>
                <c:pt idx="222">
                  <c:v>42</c:v>
                </c:pt>
                <c:pt idx="223">
                  <c:v>43</c:v>
                </c:pt>
                <c:pt idx="224">
                  <c:v>44</c:v>
                </c:pt>
                <c:pt idx="225">
                  <c:v>45</c:v>
                </c:pt>
                <c:pt idx="226">
                  <c:v>46</c:v>
                </c:pt>
                <c:pt idx="227">
                  <c:v>47</c:v>
                </c:pt>
                <c:pt idx="228">
                  <c:v>48</c:v>
                </c:pt>
                <c:pt idx="229">
                  <c:v>49</c:v>
                </c:pt>
                <c:pt idx="230">
                  <c:v>50</c:v>
                </c:pt>
                <c:pt idx="231">
                  <c:v>51</c:v>
                </c:pt>
                <c:pt idx="232">
                  <c:v>52</c:v>
                </c:pt>
                <c:pt idx="233">
                  <c:v>53</c:v>
                </c:pt>
                <c:pt idx="234">
                  <c:v>54</c:v>
                </c:pt>
                <c:pt idx="235">
                  <c:v>55</c:v>
                </c:pt>
                <c:pt idx="236">
                  <c:v>56</c:v>
                </c:pt>
                <c:pt idx="237">
                  <c:v>57</c:v>
                </c:pt>
                <c:pt idx="238">
                  <c:v>58</c:v>
                </c:pt>
                <c:pt idx="239">
                  <c:v>59</c:v>
                </c:pt>
                <c:pt idx="240">
                  <c:v>60</c:v>
                </c:pt>
                <c:pt idx="241">
                  <c:v>61</c:v>
                </c:pt>
                <c:pt idx="242">
                  <c:v>62</c:v>
                </c:pt>
                <c:pt idx="243">
                  <c:v>63</c:v>
                </c:pt>
                <c:pt idx="244">
                  <c:v>64</c:v>
                </c:pt>
                <c:pt idx="245">
                  <c:v>65</c:v>
                </c:pt>
                <c:pt idx="246">
                  <c:v>66</c:v>
                </c:pt>
                <c:pt idx="247">
                  <c:v>67</c:v>
                </c:pt>
                <c:pt idx="248">
                  <c:v>68</c:v>
                </c:pt>
                <c:pt idx="249">
                  <c:v>69</c:v>
                </c:pt>
                <c:pt idx="250">
                  <c:v>70</c:v>
                </c:pt>
                <c:pt idx="251">
                  <c:v>71</c:v>
                </c:pt>
                <c:pt idx="252">
                  <c:v>72</c:v>
                </c:pt>
                <c:pt idx="253">
                  <c:v>73</c:v>
                </c:pt>
                <c:pt idx="254">
                  <c:v>74</c:v>
                </c:pt>
                <c:pt idx="255">
                  <c:v>75</c:v>
                </c:pt>
                <c:pt idx="256">
                  <c:v>76</c:v>
                </c:pt>
                <c:pt idx="257">
                  <c:v>77</c:v>
                </c:pt>
                <c:pt idx="258">
                  <c:v>78</c:v>
                </c:pt>
                <c:pt idx="259">
                  <c:v>79</c:v>
                </c:pt>
                <c:pt idx="260">
                  <c:v>80</c:v>
                </c:pt>
                <c:pt idx="261">
                  <c:v>81</c:v>
                </c:pt>
                <c:pt idx="262">
                  <c:v>82</c:v>
                </c:pt>
                <c:pt idx="263">
                  <c:v>83</c:v>
                </c:pt>
                <c:pt idx="264">
                  <c:v>84</c:v>
                </c:pt>
                <c:pt idx="265">
                  <c:v>85</c:v>
                </c:pt>
                <c:pt idx="266">
                  <c:v>86</c:v>
                </c:pt>
                <c:pt idx="267">
                  <c:v>87</c:v>
                </c:pt>
                <c:pt idx="268">
                  <c:v>88</c:v>
                </c:pt>
                <c:pt idx="269">
                  <c:v>89</c:v>
                </c:pt>
                <c:pt idx="270">
                  <c:v>90</c:v>
                </c:pt>
                <c:pt idx="271">
                  <c:v>91</c:v>
                </c:pt>
                <c:pt idx="272">
                  <c:v>92</c:v>
                </c:pt>
                <c:pt idx="273">
                  <c:v>93</c:v>
                </c:pt>
                <c:pt idx="274">
                  <c:v>94</c:v>
                </c:pt>
                <c:pt idx="275">
                  <c:v>95</c:v>
                </c:pt>
                <c:pt idx="276">
                  <c:v>96</c:v>
                </c:pt>
                <c:pt idx="277">
                  <c:v>97</c:v>
                </c:pt>
                <c:pt idx="278">
                  <c:v>98</c:v>
                </c:pt>
                <c:pt idx="279">
                  <c:v>99</c:v>
                </c:pt>
                <c:pt idx="280">
                  <c:v>100</c:v>
                </c:pt>
                <c:pt idx="281">
                  <c:v>101</c:v>
                </c:pt>
                <c:pt idx="282">
                  <c:v>102</c:v>
                </c:pt>
                <c:pt idx="283">
                  <c:v>103</c:v>
                </c:pt>
                <c:pt idx="284">
                  <c:v>104</c:v>
                </c:pt>
                <c:pt idx="285">
                  <c:v>105</c:v>
                </c:pt>
                <c:pt idx="286">
                  <c:v>106</c:v>
                </c:pt>
                <c:pt idx="287">
                  <c:v>107</c:v>
                </c:pt>
                <c:pt idx="288">
                  <c:v>108</c:v>
                </c:pt>
                <c:pt idx="289">
                  <c:v>109</c:v>
                </c:pt>
                <c:pt idx="290">
                  <c:v>110</c:v>
                </c:pt>
                <c:pt idx="291">
                  <c:v>111</c:v>
                </c:pt>
                <c:pt idx="292">
                  <c:v>112</c:v>
                </c:pt>
                <c:pt idx="293">
                  <c:v>113</c:v>
                </c:pt>
                <c:pt idx="294">
                  <c:v>114</c:v>
                </c:pt>
                <c:pt idx="295">
                  <c:v>115</c:v>
                </c:pt>
                <c:pt idx="296">
                  <c:v>116</c:v>
                </c:pt>
                <c:pt idx="297">
                  <c:v>117</c:v>
                </c:pt>
                <c:pt idx="298">
                  <c:v>118</c:v>
                </c:pt>
                <c:pt idx="299">
                  <c:v>119</c:v>
                </c:pt>
                <c:pt idx="300">
                  <c:v>120</c:v>
                </c:pt>
                <c:pt idx="301">
                  <c:v>121</c:v>
                </c:pt>
                <c:pt idx="302">
                  <c:v>122</c:v>
                </c:pt>
                <c:pt idx="303">
                  <c:v>123</c:v>
                </c:pt>
                <c:pt idx="304">
                  <c:v>124</c:v>
                </c:pt>
                <c:pt idx="305">
                  <c:v>125</c:v>
                </c:pt>
                <c:pt idx="306">
                  <c:v>126</c:v>
                </c:pt>
                <c:pt idx="307">
                  <c:v>127</c:v>
                </c:pt>
                <c:pt idx="308">
                  <c:v>128</c:v>
                </c:pt>
                <c:pt idx="309">
                  <c:v>129</c:v>
                </c:pt>
                <c:pt idx="310">
                  <c:v>130</c:v>
                </c:pt>
                <c:pt idx="311">
                  <c:v>131</c:v>
                </c:pt>
                <c:pt idx="312">
                  <c:v>132</c:v>
                </c:pt>
                <c:pt idx="313">
                  <c:v>133</c:v>
                </c:pt>
                <c:pt idx="314">
                  <c:v>134</c:v>
                </c:pt>
                <c:pt idx="315">
                  <c:v>135</c:v>
                </c:pt>
                <c:pt idx="316">
                  <c:v>136</c:v>
                </c:pt>
                <c:pt idx="317">
                  <c:v>137</c:v>
                </c:pt>
                <c:pt idx="318">
                  <c:v>138</c:v>
                </c:pt>
                <c:pt idx="319">
                  <c:v>139</c:v>
                </c:pt>
                <c:pt idx="320">
                  <c:v>140</c:v>
                </c:pt>
                <c:pt idx="321">
                  <c:v>141</c:v>
                </c:pt>
                <c:pt idx="322">
                  <c:v>142</c:v>
                </c:pt>
                <c:pt idx="323">
                  <c:v>143</c:v>
                </c:pt>
                <c:pt idx="324">
                  <c:v>144</c:v>
                </c:pt>
                <c:pt idx="325">
                  <c:v>145</c:v>
                </c:pt>
                <c:pt idx="326">
                  <c:v>146</c:v>
                </c:pt>
                <c:pt idx="327">
                  <c:v>147</c:v>
                </c:pt>
                <c:pt idx="328">
                  <c:v>148</c:v>
                </c:pt>
                <c:pt idx="329">
                  <c:v>149</c:v>
                </c:pt>
                <c:pt idx="330">
                  <c:v>150</c:v>
                </c:pt>
                <c:pt idx="331">
                  <c:v>151</c:v>
                </c:pt>
                <c:pt idx="332">
                  <c:v>152</c:v>
                </c:pt>
                <c:pt idx="333">
                  <c:v>153</c:v>
                </c:pt>
                <c:pt idx="334">
                  <c:v>154</c:v>
                </c:pt>
                <c:pt idx="335">
                  <c:v>155</c:v>
                </c:pt>
                <c:pt idx="336">
                  <c:v>156</c:v>
                </c:pt>
                <c:pt idx="337">
                  <c:v>157</c:v>
                </c:pt>
                <c:pt idx="338">
                  <c:v>158</c:v>
                </c:pt>
                <c:pt idx="339">
                  <c:v>159</c:v>
                </c:pt>
                <c:pt idx="340">
                  <c:v>160</c:v>
                </c:pt>
                <c:pt idx="341">
                  <c:v>161</c:v>
                </c:pt>
                <c:pt idx="342">
                  <c:v>162</c:v>
                </c:pt>
                <c:pt idx="343">
                  <c:v>163</c:v>
                </c:pt>
                <c:pt idx="344">
                  <c:v>164</c:v>
                </c:pt>
                <c:pt idx="345">
                  <c:v>165</c:v>
                </c:pt>
                <c:pt idx="346">
                  <c:v>166</c:v>
                </c:pt>
                <c:pt idx="347">
                  <c:v>167</c:v>
                </c:pt>
                <c:pt idx="348">
                  <c:v>168</c:v>
                </c:pt>
                <c:pt idx="349">
                  <c:v>169</c:v>
                </c:pt>
                <c:pt idx="350">
                  <c:v>170</c:v>
                </c:pt>
                <c:pt idx="351">
                  <c:v>171</c:v>
                </c:pt>
                <c:pt idx="352">
                  <c:v>172</c:v>
                </c:pt>
                <c:pt idx="353">
                  <c:v>173</c:v>
                </c:pt>
                <c:pt idx="354">
                  <c:v>174</c:v>
                </c:pt>
                <c:pt idx="355">
                  <c:v>175</c:v>
                </c:pt>
                <c:pt idx="356">
                  <c:v>176</c:v>
                </c:pt>
                <c:pt idx="357">
                  <c:v>177</c:v>
                </c:pt>
                <c:pt idx="358">
                  <c:v>178</c:v>
                </c:pt>
                <c:pt idx="359">
                  <c:v>179</c:v>
                </c:pt>
                <c:pt idx="360">
                  <c:v>180</c:v>
                </c:pt>
                <c:pt idx="361">
                  <c:v>181</c:v>
                </c:pt>
                <c:pt idx="362">
                  <c:v>182</c:v>
                </c:pt>
                <c:pt idx="363">
                  <c:v>183</c:v>
                </c:pt>
                <c:pt idx="364">
                  <c:v>184</c:v>
                </c:pt>
                <c:pt idx="365">
                  <c:v>185</c:v>
                </c:pt>
                <c:pt idx="366">
                  <c:v>186</c:v>
                </c:pt>
                <c:pt idx="367">
                  <c:v>187</c:v>
                </c:pt>
                <c:pt idx="368">
                  <c:v>188</c:v>
                </c:pt>
                <c:pt idx="369">
                  <c:v>189</c:v>
                </c:pt>
                <c:pt idx="370">
                  <c:v>190</c:v>
                </c:pt>
                <c:pt idx="371">
                  <c:v>191</c:v>
                </c:pt>
                <c:pt idx="372">
                  <c:v>192</c:v>
                </c:pt>
                <c:pt idx="373">
                  <c:v>193</c:v>
                </c:pt>
                <c:pt idx="374">
                  <c:v>194</c:v>
                </c:pt>
                <c:pt idx="375">
                  <c:v>195</c:v>
                </c:pt>
                <c:pt idx="376">
                  <c:v>196</c:v>
                </c:pt>
                <c:pt idx="377">
                  <c:v>197</c:v>
                </c:pt>
                <c:pt idx="378">
                  <c:v>198</c:v>
                </c:pt>
                <c:pt idx="379">
                  <c:v>199</c:v>
                </c:pt>
                <c:pt idx="380">
                  <c:v>200</c:v>
                </c:pt>
                <c:pt idx="381">
                  <c:v>201</c:v>
                </c:pt>
                <c:pt idx="382">
                  <c:v>202</c:v>
                </c:pt>
                <c:pt idx="383">
                  <c:v>203</c:v>
                </c:pt>
                <c:pt idx="384">
                  <c:v>204</c:v>
                </c:pt>
                <c:pt idx="385">
                  <c:v>205</c:v>
                </c:pt>
                <c:pt idx="386">
                  <c:v>206</c:v>
                </c:pt>
                <c:pt idx="387">
                  <c:v>207</c:v>
                </c:pt>
                <c:pt idx="388">
                  <c:v>208</c:v>
                </c:pt>
                <c:pt idx="389">
                  <c:v>209</c:v>
                </c:pt>
                <c:pt idx="390">
                  <c:v>210</c:v>
                </c:pt>
                <c:pt idx="391">
                  <c:v>211</c:v>
                </c:pt>
                <c:pt idx="392">
                  <c:v>212</c:v>
                </c:pt>
                <c:pt idx="393">
                  <c:v>213</c:v>
                </c:pt>
                <c:pt idx="394">
                  <c:v>214</c:v>
                </c:pt>
                <c:pt idx="395">
                  <c:v>215</c:v>
                </c:pt>
                <c:pt idx="396">
                  <c:v>216</c:v>
                </c:pt>
                <c:pt idx="397">
                  <c:v>217</c:v>
                </c:pt>
                <c:pt idx="398">
                  <c:v>218</c:v>
                </c:pt>
                <c:pt idx="399">
                  <c:v>219</c:v>
                </c:pt>
                <c:pt idx="400">
                  <c:v>220</c:v>
                </c:pt>
                <c:pt idx="401">
                  <c:v>221</c:v>
                </c:pt>
                <c:pt idx="402">
                  <c:v>222</c:v>
                </c:pt>
                <c:pt idx="403">
                  <c:v>223</c:v>
                </c:pt>
                <c:pt idx="404">
                  <c:v>224</c:v>
                </c:pt>
                <c:pt idx="405">
                  <c:v>225</c:v>
                </c:pt>
                <c:pt idx="406">
                  <c:v>226</c:v>
                </c:pt>
                <c:pt idx="407">
                  <c:v>227</c:v>
                </c:pt>
                <c:pt idx="408">
                  <c:v>228</c:v>
                </c:pt>
                <c:pt idx="409">
                  <c:v>229</c:v>
                </c:pt>
                <c:pt idx="410">
                  <c:v>230</c:v>
                </c:pt>
                <c:pt idx="411">
                  <c:v>231</c:v>
                </c:pt>
                <c:pt idx="412">
                  <c:v>232</c:v>
                </c:pt>
                <c:pt idx="413">
                  <c:v>233</c:v>
                </c:pt>
                <c:pt idx="414">
                  <c:v>234</c:v>
                </c:pt>
                <c:pt idx="415">
                  <c:v>235</c:v>
                </c:pt>
                <c:pt idx="416">
                  <c:v>236</c:v>
                </c:pt>
                <c:pt idx="417">
                  <c:v>237</c:v>
                </c:pt>
                <c:pt idx="418">
                  <c:v>238</c:v>
                </c:pt>
                <c:pt idx="419">
                  <c:v>239</c:v>
                </c:pt>
                <c:pt idx="420">
                  <c:v>240</c:v>
                </c:pt>
                <c:pt idx="421">
                  <c:v>241</c:v>
                </c:pt>
                <c:pt idx="422">
                  <c:v>242</c:v>
                </c:pt>
                <c:pt idx="423">
                  <c:v>243</c:v>
                </c:pt>
                <c:pt idx="424">
                  <c:v>244</c:v>
                </c:pt>
                <c:pt idx="425">
                  <c:v>245</c:v>
                </c:pt>
                <c:pt idx="426">
                  <c:v>246</c:v>
                </c:pt>
                <c:pt idx="427">
                  <c:v>247</c:v>
                </c:pt>
                <c:pt idx="428">
                  <c:v>248</c:v>
                </c:pt>
                <c:pt idx="429">
                  <c:v>249</c:v>
                </c:pt>
                <c:pt idx="430">
                  <c:v>250</c:v>
                </c:pt>
                <c:pt idx="431">
                  <c:v>251</c:v>
                </c:pt>
                <c:pt idx="432">
                  <c:v>252</c:v>
                </c:pt>
                <c:pt idx="433">
                  <c:v>253</c:v>
                </c:pt>
                <c:pt idx="434">
                  <c:v>254</c:v>
                </c:pt>
                <c:pt idx="435">
                  <c:v>255</c:v>
                </c:pt>
                <c:pt idx="436">
                  <c:v>256</c:v>
                </c:pt>
                <c:pt idx="437">
                  <c:v>257</c:v>
                </c:pt>
                <c:pt idx="438">
                  <c:v>258</c:v>
                </c:pt>
                <c:pt idx="439">
                  <c:v>259</c:v>
                </c:pt>
                <c:pt idx="440">
                  <c:v>260</c:v>
                </c:pt>
                <c:pt idx="441">
                  <c:v>261</c:v>
                </c:pt>
                <c:pt idx="442">
                  <c:v>262</c:v>
                </c:pt>
                <c:pt idx="443">
                  <c:v>263</c:v>
                </c:pt>
                <c:pt idx="444">
                  <c:v>264</c:v>
                </c:pt>
                <c:pt idx="445">
                  <c:v>265</c:v>
                </c:pt>
                <c:pt idx="446">
                  <c:v>266</c:v>
                </c:pt>
                <c:pt idx="447">
                  <c:v>267</c:v>
                </c:pt>
                <c:pt idx="448">
                  <c:v>268</c:v>
                </c:pt>
                <c:pt idx="449">
                  <c:v>269</c:v>
                </c:pt>
                <c:pt idx="450">
                  <c:v>270</c:v>
                </c:pt>
                <c:pt idx="451">
                  <c:v>271</c:v>
                </c:pt>
                <c:pt idx="452">
                  <c:v>272</c:v>
                </c:pt>
                <c:pt idx="453">
                  <c:v>273</c:v>
                </c:pt>
                <c:pt idx="454">
                  <c:v>274</c:v>
                </c:pt>
                <c:pt idx="455">
                  <c:v>275</c:v>
                </c:pt>
                <c:pt idx="456">
                  <c:v>276</c:v>
                </c:pt>
                <c:pt idx="457">
                  <c:v>277</c:v>
                </c:pt>
                <c:pt idx="458">
                  <c:v>278</c:v>
                </c:pt>
                <c:pt idx="459">
                  <c:v>279</c:v>
                </c:pt>
                <c:pt idx="460">
                  <c:v>280</c:v>
                </c:pt>
                <c:pt idx="461">
                  <c:v>281</c:v>
                </c:pt>
                <c:pt idx="462">
                  <c:v>282</c:v>
                </c:pt>
                <c:pt idx="463">
                  <c:v>283</c:v>
                </c:pt>
                <c:pt idx="464">
                  <c:v>284</c:v>
                </c:pt>
                <c:pt idx="465">
                  <c:v>285</c:v>
                </c:pt>
                <c:pt idx="466">
                  <c:v>286</c:v>
                </c:pt>
                <c:pt idx="467">
                  <c:v>287</c:v>
                </c:pt>
                <c:pt idx="468">
                  <c:v>288</c:v>
                </c:pt>
                <c:pt idx="469">
                  <c:v>289</c:v>
                </c:pt>
                <c:pt idx="470">
                  <c:v>290</c:v>
                </c:pt>
                <c:pt idx="471">
                  <c:v>291</c:v>
                </c:pt>
                <c:pt idx="472">
                  <c:v>292</c:v>
                </c:pt>
                <c:pt idx="473">
                  <c:v>293</c:v>
                </c:pt>
                <c:pt idx="474">
                  <c:v>294</c:v>
                </c:pt>
                <c:pt idx="475">
                  <c:v>295</c:v>
                </c:pt>
                <c:pt idx="476">
                  <c:v>296</c:v>
                </c:pt>
                <c:pt idx="477">
                  <c:v>297</c:v>
                </c:pt>
                <c:pt idx="478">
                  <c:v>298</c:v>
                </c:pt>
                <c:pt idx="479">
                  <c:v>299</c:v>
                </c:pt>
                <c:pt idx="480">
                  <c:v>300</c:v>
                </c:pt>
                <c:pt idx="481">
                  <c:v>301</c:v>
                </c:pt>
                <c:pt idx="482">
                  <c:v>302</c:v>
                </c:pt>
                <c:pt idx="483">
                  <c:v>303</c:v>
                </c:pt>
                <c:pt idx="484">
                  <c:v>304</c:v>
                </c:pt>
                <c:pt idx="485">
                  <c:v>305</c:v>
                </c:pt>
                <c:pt idx="486">
                  <c:v>306</c:v>
                </c:pt>
                <c:pt idx="487">
                  <c:v>307</c:v>
                </c:pt>
                <c:pt idx="488">
                  <c:v>308</c:v>
                </c:pt>
                <c:pt idx="489">
                  <c:v>309</c:v>
                </c:pt>
                <c:pt idx="490">
                  <c:v>310</c:v>
                </c:pt>
                <c:pt idx="491">
                  <c:v>311</c:v>
                </c:pt>
                <c:pt idx="492">
                  <c:v>312</c:v>
                </c:pt>
                <c:pt idx="493">
                  <c:v>313</c:v>
                </c:pt>
                <c:pt idx="494">
                  <c:v>314</c:v>
                </c:pt>
                <c:pt idx="495">
                  <c:v>315</c:v>
                </c:pt>
                <c:pt idx="496">
                  <c:v>316</c:v>
                </c:pt>
                <c:pt idx="497">
                  <c:v>317</c:v>
                </c:pt>
                <c:pt idx="498">
                  <c:v>318</c:v>
                </c:pt>
                <c:pt idx="499">
                  <c:v>319</c:v>
                </c:pt>
                <c:pt idx="500">
                  <c:v>320</c:v>
                </c:pt>
                <c:pt idx="501">
                  <c:v>321</c:v>
                </c:pt>
                <c:pt idx="502">
                  <c:v>322</c:v>
                </c:pt>
                <c:pt idx="503">
                  <c:v>323</c:v>
                </c:pt>
                <c:pt idx="504">
                  <c:v>324</c:v>
                </c:pt>
                <c:pt idx="505">
                  <c:v>325</c:v>
                </c:pt>
                <c:pt idx="506">
                  <c:v>326</c:v>
                </c:pt>
                <c:pt idx="507">
                  <c:v>327</c:v>
                </c:pt>
                <c:pt idx="508">
                  <c:v>328</c:v>
                </c:pt>
                <c:pt idx="509">
                  <c:v>329</c:v>
                </c:pt>
                <c:pt idx="510">
                  <c:v>330</c:v>
                </c:pt>
                <c:pt idx="511">
                  <c:v>331</c:v>
                </c:pt>
                <c:pt idx="512">
                  <c:v>332</c:v>
                </c:pt>
                <c:pt idx="513">
                  <c:v>333</c:v>
                </c:pt>
                <c:pt idx="514">
                  <c:v>334</c:v>
                </c:pt>
                <c:pt idx="515">
                  <c:v>335</c:v>
                </c:pt>
                <c:pt idx="516">
                  <c:v>336</c:v>
                </c:pt>
                <c:pt idx="517">
                  <c:v>337</c:v>
                </c:pt>
                <c:pt idx="518">
                  <c:v>338</c:v>
                </c:pt>
                <c:pt idx="519">
                  <c:v>339</c:v>
                </c:pt>
                <c:pt idx="520">
                  <c:v>340</c:v>
                </c:pt>
                <c:pt idx="521">
                  <c:v>341</c:v>
                </c:pt>
                <c:pt idx="522">
                  <c:v>342</c:v>
                </c:pt>
                <c:pt idx="523">
                  <c:v>343</c:v>
                </c:pt>
                <c:pt idx="524">
                  <c:v>344</c:v>
                </c:pt>
                <c:pt idx="525">
                  <c:v>345</c:v>
                </c:pt>
                <c:pt idx="526">
                  <c:v>346</c:v>
                </c:pt>
                <c:pt idx="527">
                  <c:v>347</c:v>
                </c:pt>
                <c:pt idx="528">
                  <c:v>348</c:v>
                </c:pt>
                <c:pt idx="529">
                  <c:v>349</c:v>
                </c:pt>
                <c:pt idx="530">
                  <c:v>350</c:v>
                </c:pt>
                <c:pt idx="531">
                  <c:v>351</c:v>
                </c:pt>
                <c:pt idx="532">
                  <c:v>352</c:v>
                </c:pt>
                <c:pt idx="533">
                  <c:v>353</c:v>
                </c:pt>
                <c:pt idx="534">
                  <c:v>354</c:v>
                </c:pt>
                <c:pt idx="535">
                  <c:v>355</c:v>
                </c:pt>
                <c:pt idx="536">
                  <c:v>356</c:v>
                </c:pt>
                <c:pt idx="537">
                  <c:v>357</c:v>
                </c:pt>
                <c:pt idx="538">
                  <c:v>358</c:v>
                </c:pt>
                <c:pt idx="539">
                  <c:v>359</c:v>
                </c:pt>
                <c:pt idx="540">
                  <c:v>360</c:v>
                </c:pt>
                <c:pt idx="541">
                  <c:v>361</c:v>
                </c:pt>
                <c:pt idx="542">
                  <c:v>362</c:v>
                </c:pt>
                <c:pt idx="543">
                  <c:v>363</c:v>
                </c:pt>
                <c:pt idx="544">
                  <c:v>364</c:v>
                </c:pt>
                <c:pt idx="545">
                  <c:v>365</c:v>
                </c:pt>
                <c:pt idx="546">
                  <c:v>366</c:v>
                </c:pt>
                <c:pt idx="547">
                  <c:v>367</c:v>
                </c:pt>
                <c:pt idx="548">
                  <c:v>368</c:v>
                </c:pt>
                <c:pt idx="549">
                  <c:v>369</c:v>
                </c:pt>
                <c:pt idx="550">
                  <c:v>370</c:v>
                </c:pt>
                <c:pt idx="551">
                  <c:v>371</c:v>
                </c:pt>
                <c:pt idx="552">
                  <c:v>372</c:v>
                </c:pt>
                <c:pt idx="553">
                  <c:v>373</c:v>
                </c:pt>
                <c:pt idx="554">
                  <c:v>374</c:v>
                </c:pt>
                <c:pt idx="555">
                  <c:v>375</c:v>
                </c:pt>
                <c:pt idx="556">
                  <c:v>376</c:v>
                </c:pt>
                <c:pt idx="557">
                  <c:v>377</c:v>
                </c:pt>
                <c:pt idx="558">
                  <c:v>378</c:v>
                </c:pt>
                <c:pt idx="559">
                  <c:v>379</c:v>
                </c:pt>
                <c:pt idx="560">
                  <c:v>380</c:v>
                </c:pt>
                <c:pt idx="561">
                  <c:v>381</c:v>
                </c:pt>
                <c:pt idx="562">
                  <c:v>382</c:v>
                </c:pt>
                <c:pt idx="563">
                  <c:v>383</c:v>
                </c:pt>
                <c:pt idx="564">
                  <c:v>384</c:v>
                </c:pt>
                <c:pt idx="565">
                  <c:v>385</c:v>
                </c:pt>
                <c:pt idx="566">
                  <c:v>386</c:v>
                </c:pt>
                <c:pt idx="567">
                  <c:v>387</c:v>
                </c:pt>
                <c:pt idx="568">
                  <c:v>388</c:v>
                </c:pt>
                <c:pt idx="569">
                  <c:v>389</c:v>
                </c:pt>
                <c:pt idx="570">
                  <c:v>390</c:v>
                </c:pt>
                <c:pt idx="571">
                  <c:v>391</c:v>
                </c:pt>
                <c:pt idx="572">
                  <c:v>392</c:v>
                </c:pt>
                <c:pt idx="573">
                  <c:v>393</c:v>
                </c:pt>
                <c:pt idx="574">
                  <c:v>394</c:v>
                </c:pt>
                <c:pt idx="575">
                  <c:v>395</c:v>
                </c:pt>
                <c:pt idx="576">
                  <c:v>396</c:v>
                </c:pt>
                <c:pt idx="577">
                  <c:v>397</c:v>
                </c:pt>
                <c:pt idx="578">
                  <c:v>398</c:v>
                </c:pt>
                <c:pt idx="579">
                  <c:v>399</c:v>
                </c:pt>
                <c:pt idx="580">
                  <c:v>400</c:v>
                </c:pt>
                <c:pt idx="581">
                  <c:v>401</c:v>
                </c:pt>
                <c:pt idx="582">
                  <c:v>402</c:v>
                </c:pt>
                <c:pt idx="583">
                  <c:v>403</c:v>
                </c:pt>
                <c:pt idx="584">
                  <c:v>404</c:v>
                </c:pt>
                <c:pt idx="585">
                  <c:v>405</c:v>
                </c:pt>
                <c:pt idx="586">
                  <c:v>406</c:v>
                </c:pt>
                <c:pt idx="587">
                  <c:v>407</c:v>
                </c:pt>
                <c:pt idx="588">
                  <c:v>408</c:v>
                </c:pt>
                <c:pt idx="589">
                  <c:v>409</c:v>
                </c:pt>
                <c:pt idx="590">
                  <c:v>410</c:v>
                </c:pt>
                <c:pt idx="591">
                  <c:v>411</c:v>
                </c:pt>
                <c:pt idx="592">
                  <c:v>412</c:v>
                </c:pt>
                <c:pt idx="593">
                  <c:v>413</c:v>
                </c:pt>
                <c:pt idx="594">
                  <c:v>414</c:v>
                </c:pt>
                <c:pt idx="595">
                  <c:v>415</c:v>
                </c:pt>
                <c:pt idx="596">
                  <c:v>416</c:v>
                </c:pt>
                <c:pt idx="597">
                  <c:v>417</c:v>
                </c:pt>
                <c:pt idx="598">
                  <c:v>418</c:v>
                </c:pt>
                <c:pt idx="599">
                  <c:v>419</c:v>
                </c:pt>
                <c:pt idx="600">
                  <c:v>420</c:v>
                </c:pt>
                <c:pt idx="601">
                  <c:v>421</c:v>
                </c:pt>
                <c:pt idx="602">
                  <c:v>422</c:v>
                </c:pt>
                <c:pt idx="603">
                  <c:v>423</c:v>
                </c:pt>
                <c:pt idx="604">
                  <c:v>424</c:v>
                </c:pt>
                <c:pt idx="605">
                  <c:v>425</c:v>
                </c:pt>
                <c:pt idx="606">
                  <c:v>426</c:v>
                </c:pt>
                <c:pt idx="607">
                  <c:v>427</c:v>
                </c:pt>
                <c:pt idx="608">
                  <c:v>428</c:v>
                </c:pt>
                <c:pt idx="609">
                  <c:v>429</c:v>
                </c:pt>
                <c:pt idx="610">
                  <c:v>430</c:v>
                </c:pt>
                <c:pt idx="611">
                  <c:v>431</c:v>
                </c:pt>
                <c:pt idx="612">
                  <c:v>432</c:v>
                </c:pt>
                <c:pt idx="613">
                  <c:v>433</c:v>
                </c:pt>
                <c:pt idx="614">
                  <c:v>434</c:v>
                </c:pt>
                <c:pt idx="615">
                  <c:v>435</c:v>
                </c:pt>
                <c:pt idx="616">
                  <c:v>436</c:v>
                </c:pt>
                <c:pt idx="617">
                  <c:v>437</c:v>
                </c:pt>
                <c:pt idx="618">
                  <c:v>438</c:v>
                </c:pt>
                <c:pt idx="619">
                  <c:v>439</c:v>
                </c:pt>
                <c:pt idx="620">
                  <c:v>440</c:v>
                </c:pt>
                <c:pt idx="621">
                  <c:v>441</c:v>
                </c:pt>
                <c:pt idx="622">
                  <c:v>442</c:v>
                </c:pt>
                <c:pt idx="623">
                  <c:v>443</c:v>
                </c:pt>
                <c:pt idx="624">
                  <c:v>444</c:v>
                </c:pt>
                <c:pt idx="625">
                  <c:v>445</c:v>
                </c:pt>
                <c:pt idx="626">
                  <c:v>446</c:v>
                </c:pt>
                <c:pt idx="627">
                  <c:v>447</c:v>
                </c:pt>
                <c:pt idx="628">
                  <c:v>448</c:v>
                </c:pt>
                <c:pt idx="629">
                  <c:v>449</c:v>
                </c:pt>
                <c:pt idx="630">
                  <c:v>450</c:v>
                </c:pt>
                <c:pt idx="631">
                  <c:v>451</c:v>
                </c:pt>
                <c:pt idx="632">
                  <c:v>452</c:v>
                </c:pt>
                <c:pt idx="633">
                  <c:v>453</c:v>
                </c:pt>
                <c:pt idx="634">
                  <c:v>454</c:v>
                </c:pt>
                <c:pt idx="635">
                  <c:v>455</c:v>
                </c:pt>
                <c:pt idx="636">
                  <c:v>456</c:v>
                </c:pt>
                <c:pt idx="637">
                  <c:v>457</c:v>
                </c:pt>
                <c:pt idx="638">
                  <c:v>458</c:v>
                </c:pt>
                <c:pt idx="639">
                  <c:v>459</c:v>
                </c:pt>
                <c:pt idx="640">
                  <c:v>460</c:v>
                </c:pt>
                <c:pt idx="641">
                  <c:v>461</c:v>
                </c:pt>
                <c:pt idx="642">
                  <c:v>462</c:v>
                </c:pt>
                <c:pt idx="643">
                  <c:v>463</c:v>
                </c:pt>
                <c:pt idx="644">
                  <c:v>464</c:v>
                </c:pt>
                <c:pt idx="645">
                  <c:v>465</c:v>
                </c:pt>
                <c:pt idx="646">
                  <c:v>466</c:v>
                </c:pt>
                <c:pt idx="647">
                  <c:v>467</c:v>
                </c:pt>
                <c:pt idx="648">
                  <c:v>468</c:v>
                </c:pt>
                <c:pt idx="649">
                  <c:v>469</c:v>
                </c:pt>
                <c:pt idx="650">
                  <c:v>470</c:v>
                </c:pt>
                <c:pt idx="651">
                  <c:v>471</c:v>
                </c:pt>
                <c:pt idx="652">
                  <c:v>472</c:v>
                </c:pt>
                <c:pt idx="653">
                  <c:v>473</c:v>
                </c:pt>
                <c:pt idx="654">
                  <c:v>474</c:v>
                </c:pt>
                <c:pt idx="655">
                  <c:v>475</c:v>
                </c:pt>
                <c:pt idx="656">
                  <c:v>476</c:v>
                </c:pt>
                <c:pt idx="657">
                  <c:v>477</c:v>
                </c:pt>
                <c:pt idx="658">
                  <c:v>478</c:v>
                </c:pt>
                <c:pt idx="659">
                  <c:v>479</c:v>
                </c:pt>
                <c:pt idx="660">
                  <c:v>480</c:v>
                </c:pt>
                <c:pt idx="661">
                  <c:v>481</c:v>
                </c:pt>
                <c:pt idx="662">
                  <c:v>482</c:v>
                </c:pt>
                <c:pt idx="663">
                  <c:v>483</c:v>
                </c:pt>
                <c:pt idx="664">
                  <c:v>484</c:v>
                </c:pt>
                <c:pt idx="665">
                  <c:v>485</c:v>
                </c:pt>
                <c:pt idx="666">
                  <c:v>486</c:v>
                </c:pt>
                <c:pt idx="667">
                  <c:v>487</c:v>
                </c:pt>
                <c:pt idx="668">
                  <c:v>488</c:v>
                </c:pt>
                <c:pt idx="669">
                  <c:v>489</c:v>
                </c:pt>
                <c:pt idx="670">
                  <c:v>490</c:v>
                </c:pt>
                <c:pt idx="671">
                  <c:v>491</c:v>
                </c:pt>
                <c:pt idx="672">
                  <c:v>492</c:v>
                </c:pt>
                <c:pt idx="673">
                  <c:v>493</c:v>
                </c:pt>
                <c:pt idx="674">
                  <c:v>494</c:v>
                </c:pt>
                <c:pt idx="675">
                  <c:v>495</c:v>
                </c:pt>
                <c:pt idx="676">
                  <c:v>496</c:v>
                </c:pt>
                <c:pt idx="677">
                  <c:v>497</c:v>
                </c:pt>
                <c:pt idx="678">
                  <c:v>498</c:v>
                </c:pt>
                <c:pt idx="679">
                  <c:v>499</c:v>
                </c:pt>
                <c:pt idx="680">
                  <c:v>500</c:v>
                </c:pt>
                <c:pt idx="681">
                  <c:v>501</c:v>
                </c:pt>
                <c:pt idx="682">
                  <c:v>502</c:v>
                </c:pt>
                <c:pt idx="683">
                  <c:v>503</c:v>
                </c:pt>
                <c:pt idx="684">
                  <c:v>504</c:v>
                </c:pt>
                <c:pt idx="685">
                  <c:v>505</c:v>
                </c:pt>
                <c:pt idx="686">
                  <c:v>506</c:v>
                </c:pt>
                <c:pt idx="687">
                  <c:v>507</c:v>
                </c:pt>
                <c:pt idx="688">
                  <c:v>508</c:v>
                </c:pt>
                <c:pt idx="689">
                  <c:v>509</c:v>
                </c:pt>
                <c:pt idx="690">
                  <c:v>510</c:v>
                </c:pt>
                <c:pt idx="691">
                  <c:v>511</c:v>
                </c:pt>
                <c:pt idx="692">
                  <c:v>512</c:v>
                </c:pt>
                <c:pt idx="693">
                  <c:v>513</c:v>
                </c:pt>
                <c:pt idx="694">
                  <c:v>514</c:v>
                </c:pt>
                <c:pt idx="695">
                  <c:v>515</c:v>
                </c:pt>
                <c:pt idx="696">
                  <c:v>516</c:v>
                </c:pt>
                <c:pt idx="697">
                  <c:v>517</c:v>
                </c:pt>
                <c:pt idx="698">
                  <c:v>518</c:v>
                </c:pt>
                <c:pt idx="699">
                  <c:v>519</c:v>
                </c:pt>
                <c:pt idx="700">
                  <c:v>520</c:v>
                </c:pt>
                <c:pt idx="701">
                  <c:v>521</c:v>
                </c:pt>
                <c:pt idx="702">
                  <c:v>522</c:v>
                </c:pt>
                <c:pt idx="703">
                  <c:v>523</c:v>
                </c:pt>
                <c:pt idx="704">
                  <c:v>524</c:v>
                </c:pt>
                <c:pt idx="705">
                  <c:v>525</c:v>
                </c:pt>
                <c:pt idx="706">
                  <c:v>526</c:v>
                </c:pt>
                <c:pt idx="707">
                  <c:v>527</c:v>
                </c:pt>
                <c:pt idx="708">
                  <c:v>528</c:v>
                </c:pt>
                <c:pt idx="709">
                  <c:v>529</c:v>
                </c:pt>
                <c:pt idx="710">
                  <c:v>530</c:v>
                </c:pt>
                <c:pt idx="711">
                  <c:v>531</c:v>
                </c:pt>
                <c:pt idx="712">
                  <c:v>532</c:v>
                </c:pt>
                <c:pt idx="713">
                  <c:v>533</c:v>
                </c:pt>
                <c:pt idx="714">
                  <c:v>534</c:v>
                </c:pt>
                <c:pt idx="715">
                  <c:v>535</c:v>
                </c:pt>
                <c:pt idx="716">
                  <c:v>536</c:v>
                </c:pt>
                <c:pt idx="717">
                  <c:v>537</c:v>
                </c:pt>
                <c:pt idx="718">
                  <c:v>538</c:v>
                </c:pt>
                <c:pt idx="719">
                  <c:v>539</c:v>
                </c:pt>
                <c:pt idx="720">
                  <c:v>540</c:v>
                </c:pt>
                <c:pt idx="721">
                  <c:v>541</c:v>
                </c:pt>
                <c:pt idx="722">
                  <c:v>542</c:v>
                </c:pt>
                <c:pt idx="723">
                  <c:v>543</c:v>
                </c:pt>
                <c:pt idx="724">
                  <c:v>544</c:v>
                </c:pt>
                <c:pt idx="725">
                  <c:v>545</c:v>
                </c:pt>
                <c:pt idx="726">
                  <c:v>546</c:v>
                </c:pt>
                <c:pt idx="727">
                  <c:v>547</c:v>
                </c:pt>
                <c:pt idx="728">
                  <c:v>548</c:v>
                </c:pt>
                <c:pt idx="729">
                  <c:v>549</c:v>
                </c:pt>
                <c:pt idx="730">
                  <c:v>550</c:v>
                </c:pt>
                <c:pt idx="731">
                  <c:v>551</c:v>
                </c:pt>
                <c:pt idx="732">
                  <c:v>552</c:v>
                </c:pt>
                <c:pt idx="733">
                  <c:v>553</c:v>
                </c:pt>
                <c:pt idx="734">
                  <c:v>554</c:v>
                </c:pt>
                <c:pt idx="735">
                  <c:v>555</c:v>
                </c:pt>
                <c:pt idx="736">
                  <c:v>556</c:v>
                </c:pt>
                <c:pt idx="737">
                  <c:v>557</c:v>
                </c:pt>
                <c:pt idx="738">
                  <c:v>558</c:v>
                </c:pt>
                <c:pt idx="739">
                  <c:v>559</c:v>
                </c:pt>
                <c:pt idx="740">
                  <c:v>560</c:v>
                </c:pt>
                <c:pt idx="741">
                  <c:v>561</c:v>
                </c:pt>
                <c:pt idx="742">
                  <c:v>562</c:v>
                </c:pt>
                <c:pt idx="743">
                  <c:v>563</c:v>
                </c:pt>
                <c:pt idx="744">
                  <c:v>564</c:v>
                </c:pt>
                <c:pt idx="745">
                  <c:v>565</c:v>
                </c:pt>
                <c:pt idx="746">
                  <c:v>566</c:v>
                </c:pt>
                <c:pt idx="747">
                  <c:v>567</c:v>
                </c:pt>
                <c:pt idx="748">
                  <c:v>568</c:v>
                </c:pt>
                <c:pt idx="749">
                  <c:v>569</c:v>
                </c:pt>
                <c:pt idx="750">
                  <c:v>570</c:v>
                </c:pt>
                <c:pt idx="751">
                  <c:v>571</c:v>
                </c:pt>
                <c:pt idx="752">
                  <c:v>572</c:v>
                </c:pt>
                <c:pt idx="753">
                  <c:v>573</c:v>
                </c:pt>
                <c:pt idx="754">
                  <c:v>574</c:v>
                </c:pt>
                <c:pt idx="755">
                  <c:v>575</c:v>
                </c:pt>
                <c:pt idx="756">
                  <c:v>576</c:v>
                </c:pt>
                <c:pt idx="757">
                  <c:v>577</c:v>
                </c:pt>
                <c:pt idx="758">
                  <c:v>578</c:v>
                </c:pt>
                <c:pt idx="759">
                  <c:v>579</c:v>
                </c:pt>
                <c:pt idx="760">
                  <c:v>580</c:v>
                </c:pt>
                <c:pt idx="761">
                  <c:v>581</c:v>
                </c:pt>
                <c:pt idx="762">
                  <c:v>582</c:v>
                </c:pt>
                <c:pt idx="763">
                  <c:v>583</c:v>
                </c:pt>
                <c:pt idx="764">
                  <c:v>584</c:v>
                </c:pt>
                <c:pt idx="765">
                  <c:v>585</c:v>
                </c:pt>
                <c:pt idx="766">
                  <c:v>586</c:v>
                </c:pt>
                <c:pt idx="767">
                  <c:v>587</c:v>
                </c:pt>
                <c:pt idx="768">
                  <c:v>588</c:v>
                </c:pt>
                <c:pt idx="769">
                  <c:v>589</c:v>
                </c:pt>
                <c:pt idx="770">
                  <c:v>590</c:v>
                </c:pt>
                <c:pt idx="771">
                  <c:v>591</c:v>
                </c:pt>
                <c:pt idx="772">
                  <c:v>592</c:v>
                </c:pt>
                <c:pt idx="773">
                  <c:v>593</c:v>
                </c:pt>
                <c:pt idx="774">
                  <c:v>594</c:v>
                </c:pt>
                <c:pt idx="775">
                  <c:v>595</c:v>
                </c:pt>
                <c:pt idx="776">
                  <c:v>596</c:v>
                </c:pt>
                <c:pt idx="777">
                  <c:v>597</c:v>
                </c:pt>
                <c:pt idx="778">
                  <c:v>598</c:v>
                </c:pt>
                <c:pt idx="779">
                  <c:v>599</c:v>
                </c:pt>
                <c:pt idx="780">
                  <c:v>600</c:v>
                </c:pt>
                <c:pt idx="781">
                  <c:v>601</c:v>
                </c:pt>
                <c:pt idx="782">
                  <c:v>602</c:v>
                </c:pt>
                <c:pt idx="783">
                  <c:v>603</c:v>
                </c:pt>
                <c:pt idx="784">
                  <c:v>604</c:v>
                </c:pt>
                <c:pt idx="785">
                  <c:v>605</c:v>
                </c:pt>
                <c:pt idx="786">
                  <c:v>606</c:v>
                </c:pt>
                <c:pt idx="787">
                  <c:v>607</c:v>
                </c:pt>
                <c:pt idx="788">
                  <c:v>608</c:v>
                </c:pt>
                <c:pt idx="789">
                  <c:v>609</c:v>
                </c:pt>
                <c:pt idx="790">
                  <c:v>610</c:v>
                </c:pt>
                <c:pt idx="791">
                  <c:v>611</c:v>
                </c:pt>
                <c:pt idx="792">
                  <c:v>612</c:v>
                </c:pt>
                <c:pt idx="793">
                  <c:v>613</c:v>
                </c:pt>
                <c:pt idx="794">
                  <c:v>614</c:v>
                </c:pt>
                <c:pt idx="795">
                  <c:v>615</c:v>
                </c:pt>
                <c:pt idx="796">
                  <c:v>616</c:v>
                </c:pt>
                <c:pt idx="797">
                  <c:v>617</c:v>
                </c:pt>
                <c:pt idx="798">
                  <c:v>618</c:v>
                </c:pt>
                <c:pt idx="799">
                  <c:v>619</c:v>
                </c:pt>
                <c:pt idx="800">
                  <c:v>620</c:v>
                </c:pt>
                <c:pt idx="801">
                  <c:v>621</c:v>
                </c:pt>
                <c:pt idx="802">
                  <c:v>622</c:v>
                </c:pt>
                <c:pt idx="803">
                  <c:v>623</c:v>
                </c:pt>
                <c:pt idx="804">
                  <c:v>624</c:v>
                </c:pt>
                <c:pt idx="805">
                  <c:v>625</c:v>
                </c:pt>
                <c:pt idx="806">
                  <c:v>626</c:v>
                </c:pt>
                <c:pt idx="807">
                  <c:v>627</c:v>
                </c:pt>
                <c:pt idx="808">
                  <c:v>628</c:v>
                </c:pt>
                <c:pt idx="809">
                  <c:v>629</c:v>
                </c:pt>
                <c:pt idx="810">
                  <c:v>630</c:v>
                </c:pt>
                <c:pt idx="811">
                  <c:v>631</c:v>
                </c:pt>
                <c:pt idx="812">
                  <c:v>632</c:v>
                </c:pt>
                <c:pt idx="813">
                  <c:v>633</c:v>
                </c:pt>
                <c:pt idx="814">
                  <c:v>634</c:v>
                </c:pt>
                <c:pt idx="815">
                  <c:v>635</c:v>
                </c:pt>
                <c:pt idx="816">
                  <c:v>636</c:v>
                </c:pt>
                <c:pt idx="817">
                  <c:v>637</c:v>
                </c:pt>
                <c:pt idx="818">
                  <c:v>638</c:v>
                </c:pt>
                <c:pt idx="819">
                  <c:v>639</c:v>
                </c:pt>
                <c:pt idx="820">
                  <c:v>640</c:v>
                </c:pt>
                <c:pt idx="821">
                  <c:v>641</c:v>
                </c:pt>
                <c:pt idx="822">
                  <c:v>642</c:v>
                </c:pt>
                <c:pt idx="823">
                  <c:v>643</c:v>
                </c:pt>
                <c:pt idx="824">
                  <c:v>644</c:v>
                </c:pt>
                <c:pt idx="825">
                  <c:v>645</c:v>
                </c:pt>
                <c:pt idx="826">
                  <c:v>646</c:v>
                </c:pt>
                <c:pt idx="827">
                  <c:v>647</c:v>
                </c:pt>
                <c:pt idx="828">
                  <c:v>648</c:v>
                </c:pt>
                <c:pt idx="829">
                  <c:v>649</c:v>
                </c:pt>
                <c:pt idx="830">
                  <c:v>650</c:v>
                </c:pt>
                <c:pt idx="831">
                  <c:v>651</c:v>
                </c:pt>
                <c:pt idx="832">
                  <c:v>652</c:v>
                </c:pt>
                <c:pt idx="833">
                  <c:v>653</c:v>
                </c:pt>
                <c:pt idx="834">
                  <c:v>654</c:v>
                </c:pt>
                <c:pt idx="835">
                  <c:v>655</c:v>
                </c:pt>
                <c:pt idx="836">
                  <c:v>656</c:v>
                </c:pt>
                <c:pt idx="837">
                  <c:v>657</c:v>
                </c:pt>
                <c:pt idx="838">
                  <c:v>658</c:v>
                </c:pt>
                <c:pt idx="839">
                  <c:v>659</c:v>
                </c:pt>
                <c:pt idx="840">
                  <c:v>660</c:v>
                </c:pt>
                <c:pt idx="841">
                  <c:v>661</c:v>
                </c:pt>
                <c:pt idx="842">
                  <c:v>662</c:v>
                </c:pt>
                <c:pt idx="843">
                  <c:v>663</c:v>
                </c:pt>
                <c:pt idx="844">
                  <c:v>664</c:v>
                </c:pt>
                <c:pt idx="845">
                  <c:v>665</c:v>
                </c:pt>
                <c:pt idx="846">
                  <c:v>666</c:v>
                </c:pt>
                <c:pt idx="847">
                  <c:v>667</c:v>
                </c:pt>
                <c:pt idx="848">
                  <c:v>668</c:v>
                </c:pt>
                <c:pt idx="849">
                  <c:v>669</c:v>
                </c:pt>
                <c:pt idx="850">
                  <c:v>670</c:v>
                </c:pt>
                <c:pt idx="851">
                  <c:v>671</c:v>
                </c:pt>
                <c:pt idx="852">
                  <c:v>672</c:v>
                </c:pt>
                <c:pt idx="853">
                  <c:v>673</c:v>
                </c:pt>
                <c:pt idx="854">
                  <c:v>674</c:v>
                </c:pt>
                <c:pt idx="855">
                  <c:v>675</c:v>
                </c:pt>
                <c:pt idx="856">
                  <c:v>676</c:v>
                </c:pt>
                <c:pt idx="857">
                  <c:v>677</c:v>
                </c:pt>
                <c:pt idx="858">
                  <c:v>678</c:v>
                </c:pt>
                <c:pt idx="859">
                  <c:v>679</c:v>
                </c:pt>
                <c:pt idx="860">
                  <c:v>680</c:v>
                </c:pt>
                <c:pt idx="861">
                  <c:v>681</c:v>
                </c:pt>
                <c:pt idx="862">
                  <c:v>682</c:v>
                </c:pt>
                <c:pt idx="863">
                  <c:v>683</c:v>
                </c:pt>
                <c:pt idx="864">
                  <c:v>684</c:v>
                </c:pt>
                <c:pt idx="865">
                  <c:v>685</c:v>
                </c:pt>
                <c:pt idx="866">
                  <c:v>686</c:v>
                </c:pt>
                <c:pt idx="867">
                  <c:v>687</c:v>
                </c:pt>
                <c:pt idx="868">
                  <c:v>688</c:v>
                </c:pt>
                <c:pt idx="869">
                  <c:v>689</c:v>
                </c:pt>
                <c:pt idx="870">
                  <c:v>690</c:v>
                </c:pt>
                <c:pt idx="871">
                  <c:v>691</c:v>
                </c:pt>
                <c:pt idx="872">
                  <c:v>692</c:v>
                </c:pt>
                <c:pt idx="873">
                  <c:v>693</c:v>
                </c:pt>
                <c:pt idx="874">
                  <c:v>694</c:v>
                </c:pt>
                <c:pt idx="875">
                  <c:v>695</c:v>
                </c:pt>
                <c:pt idx="876">
                  <c:v>696</c:v>
                </c:pt>
                <c:pt idx="877">
                  <c:v>697</c:v>
                </c:pt>
                <c:pt idx="878">
                  <c:v>698</c:v>
                </c:pt>
                <c:pt idx="879">
                  <c:v>699</c:v>
                </c:pt>
                <c:pt idx="880">
                  <c:v>700</c:v>
                </c:pt>
                <c:pt idx="881">
                  <c:v>701</c:v>
                </c:pt>
                <c:pt idx="882">
                  <c:v>702</c:v>
                </c:pt>
                <c:pt idx="883">
                  <c:v>703</c:v>
                </c:pt>
                <c:pt idx="884">
                  <c:v>704</c:v>
                </c:pt>
                <c:pt idx="885">
                  <c:v>705</c:v>
                </c:pt>
                <c:pt idx="886">
                  <c:v>706</c:v>
                </c:pt>
                <c:pt idx="887">
                  <c:v>707</c:v>
                </c:pt>
                <c:pt idx="888">
                  <c:v>708</c:v>
                </c:pt>
                <c:pt idx="889">
                  <c:v>709</c:v>
                </c:pt>
                <c:pt idx="890">
                  <c:v>710</c:v>
                </c:pt>
                <c:pt idx="891">
                  <c:v>711</c:v>
                </c:pt>
                <c:pt idx="892">
                  <c:v>712</c:v>
                </c:pt>
                <c:pt idx="893">
                  <c:v>713</c:v>
                </c:pt>
                <c:pt idx="894">
                  <c:v>714</c:v>
                </c:pt>
                <c:pt idx="895">
                  <c:v>715</c:v>
                </c:pt>
                <c:pt idx="896">
                  <c:v>716</c:v>
                </c:pt>
                <c:pt idx="897">
                  <c:v>717</c:v>
                </c:pt>
                <c:pt idx="898">
                  <c:v>718</c:v>
                </c:pt>
                <c:pt idx="899">
                  <c:v>719</c:v>
                </c:pt>
                <c:pt idx="900">
                  <c:v>720</c:v>
                </c:pt>
                <c:pt idx="901">
                  <c:v>721</c:v>
                </c:pt>
                <c:pt idx="902">
                  <c:v>722</c:v>
                </c:pt>
                <c:pt idx="903">
                  <c:v>723</c:v>
                </c:pt>
                <c:pt idx="904">
                  <c:v>724</c:v>
                </c:pt>
                <c:pt idx="905">
                  <c:v>725</c:v>
                </c:pt>
                <c:pt idx="906">
                  <c:v>726</c:v>
                </c:pt>
                <c:pt idx="907">
                  <c:v>727</c:v>
                </c:pt>
                <c:pt idx="908">
                  <c:v>728</c:v>
                </c:pt>
                <c:pt idx="909">
                  <c:v>729</c:v>
                </c:pt>
                <c:pt idx="910">
                  <c:v>730</c:v>
                </c:pt>
                <c:pt idx="911">
                  <c:v>731</c:v>
                </c:pt>
                <c:pt idx="912">
                  <c:v>732</c:v>
                </c:pt>
                <c:pt idx="913">
                  <c:v>733</c:v>
                </c:pt>
                <c:pt idx="914">
                  <c:v>734</c:v>
                </c:pt>
                <c:pt idx="915">
                  <c:v>735</c:v>
                </c:pt>
                <c:pt idx="916">
                  <c:v>736</c:v>
                </c:pt>
                <c:pt idx="917">
                  <c:v>737</c:v>
                </c:pt>
                <c:pt idx="918">
                  <c:v>738</c:v>
                </c:pt>
                <c:pt idx="919">
                  <c:v>739</c:v>
                </c:pt>
                <c:pt idx="920">
                  <c:v>740</c:v>
                </c:pt>
                <c:pt idx="921">
                  <c:v>741</c:v>
                </c:pt>
                <c:pt idx="922">
                  <c:v>742</c:v>
                </c:pt>
                <c:pt idx="923">
                  <c:v>743</c:v>
                </c:pt>
                <c:pt idx="924">
                  <c:v>744</c:v>
                </c:pt>
                <c:pt idx="925">
                  <c:v>745</c:v>
                </c:pt>
                <c:pt idx="926">
                  <c:v>746</c:v>
                </c:pt>
                <c:pt idx="927">
                  <c:v>747</c:v>
                </c:pt>
                <c:pt idx="928">
                  <c:v>748</c:v>
                </c:pt>
              </c:numCache>
            </c:numRef>
          </c:xVal>
          <c:yVal>
            <c:numRef>
              <c:f>CARY_CLP_OWN!$L$2:$L$930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2.707835820522142</c:v>
                </c:pt>
                <c:pt idx="182">
                  <c:v>2.7078387519012814</c:v>
                </c:pt>
                <c:pt idx="183">
                  <c:v>2.7078416832857499</c:v>
                </c:pt>
                <c:pt idx="184">
                  <c:v>2.7078446146695523</c:v>
                </c:pt>
                <c:pt idx="185">
                  <c:v>2.7078475460514895</c:v>
                </c:pt>
                <c:pt idx="186">
                  <c:v>2.7078504774338263</c:v>
                </c:pt>
                <c:pt idx="187">
                  <c:v>2.7078534088163919</c:v>
                </c:pt>
                <c:pt idx="188">
                  <c:v>2.7078563401990996</c:v>
                </c:pt>
                <c:pt idx="189">
                  <c:v>2.7078592715819028</c:v>
                </c:pt>
                <c:pt idx="190">
                  <c:v>2.7078622029647725</c:v>
                </c:pt>
                <c:pt idx="191">
                  <c:v>2.7078651343469637</c:v>
                </c:pt>
                <c:pt idx="192">
                  <c:v>2.707868065729313</c:v>
                </c:pt>
                <c:pt idx="193">
                  <c:v>2.7078709971117831</c:v>
                </c:pt>
                <c:pt idx="194">
                  <c:v>2.7078739284943487</c:v>
                </c:pt>
                <c:pt idx="195">
                  <c:v>2.7078768598769898</c:v>
                </c:pt>
                <c:pt idx="196">
                  <c:v>2.7078797912591934</c:v>
                </c:pt>
                <c:pt idx="197">
                  <c:v>2.7078827226424469</c:v>
                </c:pt>
                <c:pt idx="198">
                  <c:v>2.7078856540247997</c:v>
                </c:pt>
                <c:pt idx="199">
                  <c:v>2.7078885854076553</c:v>
                </c:pt>
                <c:pt idx="200">
                  <c:v>2.7078915167901396</c:v>
                </c:pt>
                <c:pt idx="201">
                  <c:v>2.7078944481723051</c:v>
                </c:pt>
                <c:pt idx="202">
                  <c:v>2.7078973795549222</c:v>
                </c:pt>
                <c:pt idx="203">
                  <c:v>2.7079003109375845</c:v>
                </c:pt>
                <c:pt idx="204">
                  <c:v>2.7079032423202865</c:v>
                </c:pt>
                <c:pt idx="205">
                  <c:v>2.7079061737027033</c:v>
                </c:pt>
                <c:pt idx="206">
                  <c:v>2.7079091050851751</c:v>
                </c:pt>
                <c:pt idx="207">
                  <c:v>2.7079120364679925</c:v>
                </c:pt>
                <c:pt idx="208">
                  <c:v>2.7079149678502623</c:v>
                </c:pt>
                <c:pt idx="209">
                  <c:v>2.7079178992331423</c:v>
                </c:pt>
                <c:pt idx="210">
                  <c:v>2.7079208306155067</c:v>
                </c:pt>
                <c:pt idx="211">
                  <c:v>2.7079237619981789</c:v>
                </c:pt>
                <c:pt idx="212">
                  <c:v>2.7079266933806299</c:v>
                </c:pt>
                <c:pt idx="213">
                  <c:v>2.707929624763123</c:v>
                </c:pt>
                <c:pt idx="214">
                  <c:v>2.7079325561458885</c:v>
                </c:pt>
                <c:pt idx="215">
                  <c:v>2.7079354875284474</c:v>
                </c:pt>
                <c:pt idx="216">
                  <c:v>2.7079384189108158</c:v>
                </c:pt>
                <c:pt idx="217">
                  <c:v>2.7079413502934422</c:v>
                </c:pt>
                <c:pt idx="218">
                  <c:v>2.7079442816758843</c:v>
                </c:pt>
                <c:pt idx="219">
                  <c:v>2.7079472130585676</c:v>
                </c:pt>
                <c:pt idx="220">
                  <c:v>2.7079501444412735</c:v>
                </c:pt>
                <c:pt idx="221">
                  <c:v>2.7079530758238053</c:v>
                </c:pt>
                <c:pt idx="222">
                  <c:v>2.707956007206366</c:v>
                </c:pt>
                <c:pt idx="223">
                  <c:v>2.7079589385889533</c:v>
                </c:pt>
                <c:pt idx="224">
                  <c:v>2.7079618699715655</c:v>
                </c:pt>
                <c:pt idx="225">
                  <c:v>2.7079648013540236</c:v>
                </c:pt>
                <c:pt idx="226">
                  <c:v>2.7079677327366847</c:v>
                </c:pt>
                <c:pt idx="227">
                  <c:v>2.7079706641191965</c:v>
                </c:pt>
                <c:pt idx="228">
                  <c:v>2.7079735955017337</c:v>
                </c:pt>
                <c:pt idx="229">
                  <c:v>2.7079765268842952</c:v>
                </c:pt>
                <c:pt idx="230">
                  <c:v>2.7079794582668804</c:v>
                </c:pt>
                <c:pt idx="231">
                  <c:v>2.7079823896494868</c:v>
                </c:pt>
                <c:pt idx="232">
                  <c:v>2.7079853210321136</c:v>
                </c:pt>
                <c:pt idx="233">
                  <c:v>2.7079882524144581</c:v>
                </c:pt>
                <c:pt idx="234">
                  <c:v>2.7079911837971276</c:v>
                </c:pt>
                <c:pt idx="235">
                  <c:v>2.7079941151798144</c:v>
                </c:pt>
                <c:pt idx="236">
                  <c:v>2.7079970465622321</c:v>
                </c:pt>
                <c:pt idx="237">
                  <c:v>2.7079999779448145</c:v>
                </c:pt>
                <c:pt idx="238">
                  <c:v>2.7080029093274169</c:v>
                </c:pt>
                <c:pt idx="239">
                  <c:v>2.7080058407100367</c:v>
                </c:pt>
                <c:pt idx="240">
                  <c:v>2.7080087720925405</c:v>
                </c:pt>
                <c:pt idx="241">
                  <c:v>2.7080117034751963</c:v>
                </c:pt>
                <c:pt idx="242">
                  <c:v>2.7080146348576095</c:v>
                </c:pt>
                <c:pt idx="243">
                  <c:v>2.7080175662401729</c:v>
                </c:pt>
                <c:pt idx="244">
                  <c:v>2.7080204976228788</c:v>
                </c:pt>
                <c:pt idx="245">
                  <c:v>2.708023429005352</c:v>
                </c:pt>
                <c:pt idx="246">
                  <c:v>2.7080263603879668</c:v>
                </c:pt>
                <c:pt idx="247">
                  <c:v>2.7080292917704774</c:v>
                </c:pt>
                <c:pt idx="248">
                  <c:v>2.7080322231530065</c:v>
                </c:pt>
                <c:pt idx="249">
                  <c:v>2.7080351545356693</c:v>
                </c:pt>
                <c:pt idx="250">
                  <c:v>2.7080380859181172</c:v>
                </c:pt>
                <c:pt idx="251">
                  <c:v>2.7080410173008094</c:v>
                </c:pt>
                <c:pt idx="252">
                  <c:v>2.7080439486834029</c:v>
                </c:pt>
                <c:pt idx="253">
                  <c:v>2.7080468800660116</c:v>
                </c:pt>
                <c:pt idx="254">
                  <c:v>2.7080498114485261</c:v>
                </c:pt>
                <c:pt idx="255">
                  <c:v>2.7080527428310575</c:v>
                </c:pt>
                <c:pt idx="256">
                  <c:v>2.7080556742134996</c:v>
                </c:pt>
                <c:pt idx="257">
                  <c:v>2.7080586055960634</c:v>
                </c:pt>
                <c:pt idx="258">
                  <c:v>2.7080615369787444</c:v>
                </c:pt>
                <c:pt idx="259">
                  <c:v>2.7080644683613357</c:v>
                </c:pt>
                <c:pt idx="260">
                  <c:v>2.7080673997439408</c:v>
                </c:pt>
                <c:pt idx="261">
                  <c:v>2.708071690781269</c:v>
                </c:pt>
                <c:pt idx="262">
                  <c:v>2.7080759579510105</c:v>
                </c:pt>
                <c:pt idx="263">
                  <c:v>2.7080802021157542</c:v>
                </c:pt>
                <c:pt idx="264">
                  <c:v>2.7080844240971058</c:v>
                </c:pt>
                <c:pt idx="265">
                  <c:v>2.7080886246780098</c:v>
                </c:pt>
                <c:pt idx="266">
                  <c:v>2.7080928046049926</c:v>
                </c:pt>
                <c:pt idx="267">
                  <c:v>2.7080969645901671</c:v>
                </c:pt>
                <c:pt idx="268">
                  <c:v>2.7081011053135486</c:v>
                </c:pt>
                <c:pt idx="269">
                  <c:v>2.7081052274245017</c:v>
                </c:pt>
                <c:pt idx="270">
                  <c:v>2.708109331542996</c:v>
                </c:pt>
                <c:pt idx="271">
                  <c:v>2.708113418262541</c:v>
                </c:pt>
                <c:pt idx="272">
                  <c:v>2.7081174881504069</c:v>
                </c:pt>
                <c:pt idx="273">
                  <c:v>2.7081215417494651</c:v>
                </c:pt>
                <c:pt idx="274">
                  <c:v>2.708125579579741</c:v>
                </c:pt>
                <c:pt idx="275">
                  <c:v>2.7081296021391124</c:v>
                </c:pt>
                <c:pt idx="276">
                  <c:v>2.7081336099048778</c:v>
                </c:pt>
                <c:pt idx="277">
                  <c:v>2.708137603334325</c:v>
                </c:pt>
                <c:pt idx="278">
                  <c:v>2.7081415828665651</c:v>
                </c:pt>
                <c:pt idx="279">
                  <c:v>2.7081455489226447</c:v>
                </c:pt>
                <c:pt idx="280">
                  <c:v>2.7081495019067692</c:v>
                </c:pt>
                <c:pt idx="281">
                  <c:v>2.7081534422073723</c:v>
                </c:pt>
                <c:pt idx="282">
                  <c:v>2.7081573701974988</c:v>
                </c:pt>
                <c:pt idx="283">
                  <c:v>2.7081612862354736</c:v>
                </c:pt>
                <c:pt idx="284">
                  <c:v>2.7081651906663007</c:v>
                </c:pt>
                <c:pt idx="285">
                  <c:v>2.7081690838215366</c:v>
                </c:pt>
                <c:pt idx="286">
                  <c:v>2.7081729660203027</c:v>
                </c:pt>
                <c:pt idx="287">
                  <c:v>2.708176837569789</c:v>
                </c:pt>
                <c:pt idx="288">
                  <c:v>2.7081806987658088</c:v>
                </c:pt>
                <c:pt idx="289">
                  <c:v>2.7081845498933199</c:v>
                </c:pt>
                <c:pt idx="290">
                  <c:v>2.7081883912268458</c:v>
                </c:pt>
                <c:pt idx="291">
                  <c:v>2.7081922230313049</c:v>
                </c:pt>
                <c:pt idx="292">
                  <c:v>2.7081960455616536</c:v>
                </c:pt>
                <c:pt idx="293">
                  <c:v>2.7081998590643912</c:v>
                </c:pt>
                <c:pt idx="294">
                  <c:v>2.7082036637768052</c:v>
                </c:pt>
                <c:pt idx="295">
                  <c:v>2.7082074599284174</c:v>
                </c:pt>
                <c:pt idx="296">
                  <c:v>2.7082112477406275</c:v>
                </c:pt>
                <c:pt idx="297">
                  <c:v>2.7082150274269932</c:v>
                </c:pt>
                <c:pt idx="298">
                  <c:v>2.7082187991945781</c:v>
                </c:pt>
                <c:pt idx="299">
                  <c:v>2.7082225632425452</c:v>
                </c:pt>
                <c:pt idx="300">
                  <c:v>2.708226319764151</c:v>
                </c:pt>
                <c:pt idx="301">
                  <c:v>2.7082300689459338</c:v>
                </c:pt>
                <c:pt idx="302">
                  <c:v>2.7082338109683151</c:v>
                </c:pt>
                <c:pt idx="303">
                  <c:v>2.7082375460061097</c:v>
                </c:pt>
                <c:pt idx="304">
                  <c:v>2.7082412742280417</c:v>
                </c:pt>
                <c:pt idx="305">
                  <c:v>2.7082449957978838</c:v>
                </c:pt>
                <c:pt idx="306">
                  <c:v>2.708248710874019</c:v>
                </c:pt>
                <c:pt idx="307">
                  <c:v>2.7082524196096527</c:v>
                </c:pt>
                <c:pt idx="308">
                  <c:v>2.7082561221535779</c:v>
                </c:pt>
                <c:pt idx="309">
                  <c:v>2.7082598186497262</c:v>
                </c:pt>
                <c:pt idx="310">
                  <c:v>2.7082635092376619</c:v>
                </c:pt>
                <c:pt idx="311">
                  <c:v>2.7082671940526262</c:v>
                </c:pt>
                <c:pt idx="312">
                  <c:v>2.7082708732260041</c:v>
                </c:pt>
                <c:pt idx="313">
                  <c:v>2.7082745468848697</c:v>
                </c:pt>
                <c:pt idx="314">
                  <c:v>2.7082782151526827</c:v>
                </c:pt>
                <c:pt idx="315">
                  <c:v>2.7082818781493621</c:v>
                </c:pt>
                <c:pt idx="316">
                  <c:v>2.7082855359911235</c:v>
                </c:pt>
                <c:pt idx="317">
                  <c:v>2.7082891887908502</c:v>
                </c:pt>
                <c:pt idx="318">
                  <c:v>2.7082928366581496</c:v>
                </c:pt>
                <c:pt idx="319">
                  <c:v>2.7082964796994209</c:v>
                </c:pt>
                <c:pt idx="320">
                  <c:v>2.7083001180182493</c:v>
                </c:pt>
                <c:pt idx="321">
                  <c:v>2.7083037517148862</c:v>
                </c:pt>
                <c:pt idx="322">
                  <c:v>2.708307380887208</c:v>
                </c:pt>
                <c:pt idx="323">
                  <c:v>2.7083110056299078</c:v>
                </c:pt>
                <c:pt idx="324">
                  <c:v>2.7083146260354352</c:v>
                </c:pt>
                <c:pt idx="325">
                  <c:v>2.708318242193525</c:v>
                </c:pt>
                <c:pt idx="326">
                  <c:v>2.708321854191289</c:v>
                </c:pt>
                <c:pt idx="327">
                  <c:v>2.7083254621137409</c:v>
                </c:pt>
                <c:pt idx="328">
                  <c:v>2.7083290660435959</c:v>
                </c:pt>
                <c:pt idx="329">
                  <c:v>2.7083326660610276</c:v>
                </c:pt>
                <c:pt idx="330">
                  <c:v>2.708336262244444</c:v>
                </c:pt>
                <c:pt idx="331">
                  <c:v>2.7083398546699651</c:v>
                </c:pt>
                <c:pt idx="332">
                  <c:v>2.7083434434117595</c:v>
                </c:pt>
                <c:pt idx="333">
                  <c:v>2.7083470285420574</c:v>
                </c:pt>
                <c:pt idx="334">
                  <c:v>2.7083506101312125</c:v>
                </c:pt>
                <c:pt idx="335">
                  <c:v>2.7083541882477631</c:v>
                </c:pt>
                <c:pt idx="336">
                  <c:v>2.7083577629584901</c:v>
                </c:pt>
                <c:pt idx="337">
                  <c:v>2.7083613343284729</c:v>
                </c:pt>
                <c:pt idx="338">
                  <c:v>2.7083649024210925</c:v>
                </c:pt>
                <c:pt idx="339">
                  <c:v>2.7083684672982868</c:v>
                </c:pt>
                <c:pt idx="340">
                  <c:v>2.7083720290202953</c:v>
                </c:pt>
                <c:pt idx="341">
                  <c:v>2.7083755876458597</c:v>
                </c:pt>
                <c:pt idx="342">
                  <c:v>2.7083791432324706</c:v>
                </c:pt>
                <c:pt idx="343">
                  <c:v>2.708382695835863</c:v>
                </c:pt>
                <c:pt idx="344">
                  <c:v>2.7083862455108028</c:v>
                </c:pt>
                <c:pt idx="345">
                  <c:v>2.7083897923103417</c:v>
                </c:pt>
                <c:pt idx="346">
                  <c:v>2.7083933362866359</c:v>
                </c:pt>
                <c:pt idx="347">
                  <c:v>2.7083968774902125</c:v>
                </c:pt>
                <c:pt idx="348">
                  <c:v>2.7084004159707256</c:v>
                </c:pt>
                <c:pt idx="349">
                  <c:v>2.7084039517764675</c:v>
                </c:pt>
                <c:pt idx="350">
                  <c:v>2.7084074849546393</c:v>
                </c:pt>
                <c:pt idx="351">
                  <c:v>2.7084110155513392</c:v>
                </c:pt>
                <c:pt idx="352">
                  <c:v>2.7084145436115459</c:v>
                </c:pt>
                <c:pt idx="353">
                  <c:v>2.7084145269918465</c:v>
                </c:pt>
                <c:pt idx="354">
                  <c:v>2.7084145301501308</c:v>
                </c:pt>
                <c:pt idx="355">
                  <c:v>2.7084145527473478</c:v>
                </c:pt>
                <c:pt idx="356">
                  <c:v>2.7084145944522424</c:v>
                </c:pt>
                <c:pt idx="357">
                  <c:v>2.7084146549409112</c:v>
                </c:pt>
                <c:pt idx="358">
                  <c:v>2.7084147338966833</c:v>
                </c:pt>
                <c:pt idx="359">
                  <c:v>2.7084148310101441</c:v>
                </c:pt>
                <c:pt idx="360">
                  <c:v>2.7084149459786655</c:v>
                </c:pt>
                <c:pt idx="361">
                  <c:v>2.7084150785062624</c:v>
                </c:pt>
                <c:pt idx="362">
                  <c:v>2.7084152283035881</c:v>
                </c:pt>
                <c:pt idx="363">
                  <c:v>2.7084153950874441</c:v>
                </c:pt>
                <c:pt idx="364">
                  <c:v>2.7084155785808766</c:v>
                </c:pt>
                <c:pt idx="365">
                  <c:v>2.7084157785130061</c:v>
                </c:pt>
                <c:pt idx="366">
                  <c:v>2.7084159946185631</c:v>
                </c:pt>
                <c:pt idx="367">
                  <c:v>2.7084162266382088</c:v>
                </c:pt>
                <c:pt idx="368">
                  <c:v>2.7084164743179535</c:v>
                </c:pt>
                <c:pt idx="369">
                  <c:v>2.7084167374091384</c:v>
                </c:pt>
                <c:pt idx="370">
                  <c:v>2.7084170156685516</c:v>
                </c:pt>
                <c:pt idx="371">
                  <c:v>2.7084173088578236</c:v>
                </c:pt>
                <c:pt idx="372">
                  <c:v>2.7084176167437994</c:v>
                </c:pt>
                <c:pt idx="373">
                  <c:v>2.7084179390979513</c:v>
                </c:pt>
                <c:pt idx="374">
                  <c:v>2.7084182756965838</c:v>
                </c:pt>
                <c:pt idx="375">
                  <c:v>2.7084186263205532</c:v>
                </c:pt>
                <c:pt idx="376">
                  <c:v>2.7084189907551437</c:v>
                </c:pt>
                <c:pt idx="377">
                  <c:v>2.7084193687900826</c:v>
                </c:pt>
                <c:pt idx="378">
                  <c:v>2.7084197602193041</c:v>
                </c:pt>
                <c:pt idx="379">
                  <c:v>2.7084201648408435</c:v>
                </c:pt>
                <c:pt idx="380">
                  <c:v>2.7084205824568164</c:v>
                </c:pt>
                <c:pt idx="381">
                  <c:v>2.7084210128733157</c:v>
                </c:pt>
                <c:pt idx="382">
                  <c:v>2.7084214559002744</c:v>
                </c:pt>
                <c:pt idx="383">
                  <c:v>2.7084219113512127</c:v>
                </c:pt>
                <c:pt idx="384">
                  <c:v>2.7084223790435038</c:v>
                </c:pt>
                <c:pt idx="385">
                  <c:v>2.7084228587980053</c:v>
                </c:pt>
                <c:pt idx="386">
                  <c:v>2.708423350439054</c:v>
                </c:pt>
                <c:pt idx="387">
                  <c:v>2.7084238537943817</c:v>
                </c:pt>
                <c:pt idx="388">
                  <c:v>2.7084243686949545</c:v>
                </c:pt>
                <c:pt idx="389">
                  <c:v>2.7084248949751677</c:v>
                </c:pt>
                <c:pt idx="390">
                  <c:v>2.7084254324723767</c:v>
                </c:pt>
                <c:pt idx="391">
                  <c:v>2.7084259810271378</c:v>
                </c:pt>
                <c:pt idx="392">
                  <c:v>2.7084265404829755</c:v>
                </c:pt>
                <c:pt idx="393">
                  <c:v>2.7084271106862783</c:v>
                </c:pt>
                <c:pt idx="394">
                  <c:v>2.7084276914865306</c:v>
                </c:pt>
                <c:pt idx="395">
                  <c:v>2.7084282827356825</c:v>
                </c:pt>
                <c:pt idx="396">
                  <c:v>2.7084288842887938</c:v>
                </c:pt>
                <c:pt idx="397">
                  <c:v>2.7084294960033044</c:v>
                </c:pt>
                <c:pt idx="398">
                  <c:v>2.7084301177393777</c:v>
                </c:pt>
                <c:pt idx="399">
                  <c:v>2.7084307493598061</c:v>
                </c:pt>
                <c:pt idx="400">
                  <c:v>2.7084313907296567</c:v>
                </c:pt>
                <c:pt idx="401">
                  <c:v>2.7084320417167289</c:v>
                </c:pt>
                <c:pt idx="402">
                  <c:v>2.7084327021910255</c:v>
                </c:pt>
                <c:pt idx="403">
                  <c:v>2.7084333720249498</c:v>
                </c:pt>
                <c:pt idx="404">
                  <c:v>2.7084340510930085</c:v>
                </c:pt>
                <c:pt idx="405">
                  <c:v>2.7084347392722208</c:v>
                </c:pt>
                <c:pt idx="406">
                  <c:v>2.7084354364415719</c:v>
                </c:pt>
                <c:pt idx="407">
                  <c:v>2.7084361424822845</c:v>
                </c:pt>
                <c:pt idx="408">
                  <c:v>2.7084368572776301</c:v>
                </c:pt>
                <c:pt idx="409">
                  <c:v>2.7084375807128849</c:v>
                </c:pt>
                <c:pt idx="410">
                  <c:v>2.7084383126754226</c:v>
                </c:pt>
                <c:pt idx="411">
                  <c:v>2.7084390530543967</c:v>
                </c:pt>
                <c:pt idx="412">
                  <c:v>2.7084398017410773</c:v>
                </c:pt>
                <c:pt idx="413">
                  <c:v>2.7084405586283942</c:v>
                </c:pt>
                <c:pt idx="414">
                  <c:v>2.7084413236113143</c:v>
                </c:pt>
                <c:pt idx="415">
                  <c:v>2.708442096586456</c:v>
                </c:pt>
                <c:pt idx="416">
                  <c:v>2.7084428774521543</c:v>
                </c:pt>
                <c:pt idx="417">
                  <c:v>2.7084436661085975</c:v>
                </c:pt>
                <c:pt idx="418">
                  <c:v>2.7084444624576149</c:v>
                </c:pt>
                <c:pt idx="419">
                  <c:v>2.7084452664025478</c:v>
                </c:pt>
                <c:pt idx="420">
                  <c:v>2.7084460778485475</c:v>
                </c:pt>
                <c:pt idx="421">
                  <c:v>2.7084468967021396</c:v>
                </c:pt>
                <c:pt idx="422">
                  <c:v>2.7084477228715933</c:v>
                </c:pt>
                <c:pt idx="423">
                  <c:v>2.7084485562665566</c:v>
                </c:pt>
                <c:pt idx="424">
                  <c:v>2.7084493967981587</c:v>
                </c:pt>
                <c:pt idx="425">
                  <c:v>2.7084502443790126</c:v>
                </c:pt>
                <c:pt idx="426">
                  <c:v>2.708451098923216</c:v>
                </c:pt>
                <c:pt idx="427">
                  <c:v>2.7084519603460966</c:v>
                </c:pt>
                <c:pt idx="428">
                  <c:v>2.7084528285645422</c:v>
                </c:pt>
                <c:pt idx="429">
                  <c:v>2.7084537034966463</c:v>
                </c:pt>
                <c:pt idx="430">
                  <c:v>2.7084545850617801</c:v>
                </c:pt>
                <c:pt idx="431">
                  <c:v>2.7084554731807606</c:v>
                </c:pt>
                <c:pt idx="432">
                  <c:v>2.7084563677754709</c:v>
                </c:pt>
                <c:pt idx="433">
                  <c:v>2.7084572687692177</c:v>
                </c:pt>
                <c:pt idx="434">
                  <c:v>2.7084581760863595</c:v>
                </c:pt>
                <c:pt idx="435">
                  <c:v>2.7084590896525662</c:v>
                </c:pt>
                <c:pt idx="436">
                  <c:v>2.7084600093945124</c:v>
                </c:pt>
                <c:pt idx="437">
                  <c:v>2.7084609352402014</c:v>
                </c:pt>
                <c:pt idx="438">
                  <c:v>2.7084618671185661</c:v>
                </c:pt>
                <c:pt idx="439">
                  <c:v>2.7084628049598232</c:v>
                </c:pt>
                <c:pt idx="440">
                  <c:v>2.7084637486951384</c:v>
                </c:pt>
                <c:pt idx="441">
                  <c:v>2.7084646982566736</c:v>
                </c:pt>
                <c:pt idx="442">
                  <c:v>2.7084656535778979</c:v>
                </c:pt>
                <c:pt idx="443">
                  <c:v>2.7084666145929597</c:v>
                </c:pt>
                <c:pt idx="444">
                  <c:v>2.7084675812372172</c:v>
                </c:pt>
                <c:pt idx="445">
                  <c:v>2.7084685534469135</c:v>
                </c:pt>
                <c:pt idx="446">
                  <c:v>2.7084695311593103</c:v>
                </c:pt>
                <c:pt idx="447">
                  <c:v>2.7084705143125505</c:v>
                </c:pt>
                <c:pt idx="448">
                  <c:v>2.7084715028457875</c:v>
                </c:pt>
                <c:pt idx="449">
                  <c:v>2.708472496698962</c:v>
                </c:pt>
                <c:pt idx="450">
                  <c:v>2.708473495812965</c:v>
                </c:pt>
                <c:pt idx="451">
                  <c:v>2.7084745001296162</c:v>
                </c:pt>
                <c:pt idx="452">
                  <c:v>2.7084755095914743</c:v>
                </c:pt>
                <c:pt idx="453">
                  <c:v>2.7084765241419708</c:v>
                </c:pt>
                <c:pt idx="454">
                  <c:v>2.708477543725536</c:v>
                </c:pt>
                <c:pt idx="455">
                  <c:v>2.7084785682870884</c:v>
                </c:pt>
                <c:pt idx="456">
                  <c:v>2.7084795977726364</c:v>
                </c:pt>
                <c:pt idx="457">
                  <c:v>2.7084806321287926</c:v>
                </c:pt>
                <c:pt idx="458">
                  <c:v>2.708481671302998</c:v>
                </c:pt>
                <c:pt idx="459">
                  <c:v>2.7084827152435018</c:v>
                </c:pt>
                <c:pt idx="460">
                  <c:v>2.7084837638991517</c:v>
                </c:pt>
                <c:pt idx="461">
                  <c:v>2.7084848172196923</c:v>
                </c:pt>
                <c:pt idx="462">
                  <c:v>2.7084858751554699</c:v>
                </c:pt>
                <c:pt idx="463">
                  <c:v>2.7084869376575305</c:v>
                </c:pt>
                <c:pt idx="464">
                  <c:v>2.708488004677668</c:v>
                </c:pt>
                <c:pt idx="465">
                  <c:v>2.7084890761683225</c:v>
                </c:pt>
                <c:pt idx="466">
                  <c:v>2.7084901520825451</c:v>
                </c:pt>
                <c:pt idx="467">
                  <c:v>2.7084912323741803</c:v>
                </c:pt>
                <c:pt idx="468">
                  <c:v>2.7084923169975461</c:v>
                </c:pt>
                <c:pt idx="469">
                  <c:v>2.7084934059077597</c:v>
                </c:pt>
                <c:pt idx="470">
                  <c:v>2.7084944990604476</c:v>
                </c:pt>
                <c:pt idx="471">
                  <c:v>2.708495596411844</c:v>
                </c:pt>
                <c:pt idx="472">
                  <c:v>2.7084966979188128</c:v>
                </c:pt>
                <c:pt idx="473">
                  <c:v>2.7084978035388318</c:v>
                </c:pt>
                <c:pt idx="474">
                  <c:v>2.7084989132299588</c:v>
                </c:pt>
                <c:pt idx="475">
                  <c:v>2.7085000269507118</c:v>
                </c:pt>
                <c:pt idx="476">
                  <c:v>2.7085011446603033</c:v>
                </c:pt>
                <c:pt idx="477">
                  <c:v>2.7085022663184688</c:v>
                </c:pt>
                <c:pt idx="478">
                  <c:v>2.7085033918853512</c:v>
                </c:pt>
                <c:pt idx="479">
                  <c:v>2.7085045213218648</c:v>
                </c:pt>
                <c:pt idx="480">
                  <c:v>2.7085056545892083</c:v>
                </c:pt>
                <c:pt idx="481">
                  <c:v>2.7085067916492798</c:v>
                </c:pt>
                <c:pt idx="482">
                  <c:v>2.7085079324643759</c:v>
                </c:pt>
                <c:pt idx="483">
                  <c:v>2.70850907699724</c:v>
                </c:pt>
                <c:pt idx="484">
                  <c:v>2.7085102252113411</c:v>
                </c:pt>
                <c:pt idx="485">
                  <c:v>2.7085113770703391</c:v>
                </c:pt>
                <c:pt idx="486">
                  <c:v>2.7085125325385255</c:v>
                </c:pt>
                <c:pt idx="487">
                  <c:v>2.7085136915806847</c:v>
                </c:pt>
                <c:pt idx="488">
                  <c:v>2.7085148541619262</c:v>
                </c:pt>
                <c:pt idx="489">
                  <c:v>2.7085160202479681</c:v>
                </c:pt>
                <c:pt idx="490">
                  <c:v>2.7085171898048408</c:v>
                </c:pt>
                <c:pt idx="491">
                  <c:v>2.7085183627990901</c:v>
                </c:pt>
                <c:pt idx="492">
                  <c:v>2.7085195391976642</c:v>
                </c:pt>
                <c:pt idx="493">
                  <c:v>2.7085207189678822</c:v>
                </c:pt>
                <c:pt idx="494">
                  <c:v>2.7085219020776332</c:v>
                </c:pt>
                <c:pt idx="495">
                  <c:v>2.7085230884950104</c:v>
                </c:pt>
                <c:pt idx="496">
                  <c:v>2.7085242781886629</c:v>
                </c:pt>
                <c:pt idx="497">
                  <c:v>2.7085254711275857</c:v>
                </c:pt>
                <c:pt idx="498">
                  <c:v>2.7085266672811366</c:v>
                </c:pt>
                <c:pt idx="499">
                  <c:v>2.7085278666191095</c:v>
                </c:pt>
                <c:pt idx="500">
                  <c:v>2.708529069111651</c:v>
                </c:pt>
                <c:pt idx="501">
                  <c:v>2.7085302747292288</c:v>
                </c:pt>
                <c:pt idx="502">
                  <c:v>2.7085314834428273</c:v>
                </c:pt>
                <c:pt idx="503">
                  <c:v>2.7085326952236159</c:v>
                </c:pt>
                <c:pt idx="504">
                  <c:v>2.708533910043196</c:v>
                </c:pt>
                <c:pt idx="505">
                  <c:v>2.7085351278735406</c:v>
                </c:pt>
                <c:pt idx="506">
                  <c:v>2.7085363486869189</c:v>
                </c:pt>
                <c:pt idx="507">
                  <c:v>2.708537572455989</c:v>
                </c:pt>
                <c:pt idx="508">
                  <c:v>2.708538799153716</c:v>
                </c:pt>
                <c:pt idx="509">
                  <c:v>2.7085400287533714</c:v>
                </c:pt>
                <c:pt idx="510">
                  <c:v>2.7085412612285982</c:v>
                </c:pt>
                <c:pt idx="511">
                  <c:v>2.7085424965533571</c:v>
                </c:pt>
                <c:pt idx="512">
                  <c:v>2.7085437347018035</c:v>
                </c:pt>
                <c:pt idx="513">
                  <c:v>2.7085449756486195</c:v>
                </c:pt>
                <c:pt idx="514">
                  <c:v>2.7085462193685732</c:v>
                </c:pt>
                <c:pt idx="515">
                  <c:v>2.7085474658368791</c:v>
                </c:pt>
                <c:pt idx="516">
                  <c:v>2.7085487150289733</c:v>
                </c:pt>
                <c:pt idx="517">
                  <c:v>2.7085499669206579</c:v>
                </c:pt>
                <c:pt idx="518">
                  <c:v>2.7085512214879461</c:v>
                </c:pt>
                <c:pt idx="519">
                  <c:v>2.7085524787071384</c:v>
                </c:pt>
                <c:pt idx="520">
                  <c:v>2.7085537385548344</c:v>
                </c:pt>
                <c:pt idx="521">
                  <c:v>2.7085550010079338</c:v>
                </c:pt>
                <c:pt idx="522">
                  <c:v>2.7085562660435576</c:v>
                </c:pt>
                <c:pt idx="523">
                  <c:v>2.7085575336391661</c:v>
                </c:pt>
                <c:pt idx="524">
                  <c:v>2.708558803772386</c:v>
                </c:pt>
                <c:pt idx="525">
                  <c:v>2.7085600764211524</c:v>
                </c:pt>
                <c:pt idx="526">
                  <c:v>2.7085613515636999</c:v>
                </c:pt>
                <c:pt idx="527">
                  <c:v>2.7085626291784215</c:v>
                </c:pt>
                <c:pt idx="528">
                  <c:v>2.7085639092440297</c:v>
                </c:pt>
                <c:pt idx="529">
                  <c:v>2.7085651917394329</c:v>
                </c:pt>
                <c:pt idx="530">
                  <c:v>2.7085664766438051</c:v>
                </c:pt>
                <c:pt idx="531">
                  <c:v>2.7085677639366015</c:v>
                </c:pt>
                <c:pt idx="532">
                  <c:v>2.7085690535974436</c:v>
                </c:pt>
                <c:pt idx="533">
                  <c:v>2.7085703456061392</c:v>
                </c:pt>
                <c:pt idx="534">
                  <c:v>2.7085716399429032</c:v>
                </c:pt>
                <c:pt idx="535">
                  <c:v>2.7085713265784048</c:v>
                </c:pt>
                <c:pt idx="536">
                  <c:v>2.708571018844498</c:v>
                </c:pt>
                <c:pt idx="537">
                  <c:v>2.7085707166938011</c:v>
                </c:pt>
                <c:pt idx="538">
                  <c:v>2.7085704200795493</c:v>
                </c:pt>
                <c:pt idx="539">
                  <c:v>2.7085701289554991</c:v>
                </c:pt>
                <c:pt idx="540">
                  <c:v>2.7085698432758987</c:v>
                </c:pt>
                <c:pt idx="541">
                  <c:v>2.7085695629954816</c:v>
                </c:pt>
                <c:pt idx="542">
                  <c:v>2.7085692880695471</c:v>
                </c:pt>
                <c:pt idx="543">
                  <c:v>2.7085690184537556</c:v>
                </c:pt>
                <c:pt idx="544">
                  <c:v>2.7085687541044297</c:v>
                </c:pt>
                <c:pt idx="545">
                  <c:v>2.7085684949782389</c:v>
                </c:pt>
                <c:pt idx="546">
                  <c:v>2.7085682410323719</c:v>
                </c:pt>
                <c:pt idx="547">
                  <c:v>2.7085679922245043</c:v>
                </c:pt>
                <c:pt idx="548">
                  <c:v>2.7085677485127491</c:v>
                </c:pt>
                <c:pt idx="549">
                  <c:v>2.7085675098556541</c:v>
                </c:pt>
                <c:pt idx="550">
                  <c:v>2.7085672762122348</c:v>
                </c:pt>
                <c:pt idx="551">
                  <c:v>2.708567047541993</c:v>
                </c:pt>
                <c:pt idx="552">
                  <c:v>2.7085668238047576</c:v>
                </c:pt>
                <c:pt idx="553">
                  <c:v>2.7085666049608959</c:v>
                </c:pt>
                <c:pt idx="554">
                  <c:v>2.7085663909711557</c:v>
                </c:pt>
                <c:pt idx="555">
                  <c:v>2.7085661817966837</c:v>
                </c:pt>
                <c:pt idx="556">
                  <c:v>2.7085659773990596</c:v>
                </c:pt>
                <c:pt idx="557">
                  <c:v>2.708565777740314</c:v>
                </c:pt>
                <c:pt idx="558">
                  <c:v>2.7085655827827519</c:v>
                </c:pt>
                <c:pt idx="559">
                  <c:v>2.7085653924892457</c:v>
                </c:pt>
                <c:pt idx="560">
                  <c:v>2.7085652068229522</c:v>
                </c:pt>
                <c:pt idx="561">
                  <c:v>2.7085650257473946</c:v>
                </c:pt>
                <c:pt idx="562">
                  <c:v>2.7085648492265832</c:v>
                </c:pt>
                <c:pt idx="563">
                  <c:v>2.7085646772247789</c:v>
                </c:pt>
                <c:pt idx="564">
                  <c:v>2.7085645097067386</c:v>
                </c:pt>
                <c:pt idx="565">
                  <c:v>2.7085643466374831</c:v>
                </c:pt>
                <c:pt idx="566">
                  <c:v>2.7085641879824562</c:v>
                </c:pt>
                <c:pt idx="567">
                  <c:v>2.708564033707419</c:v>
                </c:pt>
                <c:pt idx="568">
                  <c:v>2.7085638837785058</c:v>
                </c:pt>
                <c:pt idx="569">
                  <c:v>2.7085637381621983</c:v>
                </c:pt>
                <c:pt idx="570">
                  <c:v>2.7085635968253641</c:v>
                </c:pt>
                <c:pt idx="571">
                  <c:v>2.7085634597351271</c:v>
                </c:pt>
                <c:pt idx="572">
                  <c:v>2.7085633268589882</c:v>
                </c:pt>
                <c:pt idx="573">
                  <c:v>2.7085631981647786</c:v>
                </c:pt>
                <c:pt idx="574">
                  <c:v>2.7085630736206765</c:v>
                </c:pt>
                <c:pt idx="575">
                  <c:v>2.708562953195162</c:v>
                </c:pt>
                <c:pt idx="576">
                  <c:v>2.7085628368570132</c:v>
                </c:pt>
                <c:pt idx="577">
                  <c:v>2.7085627245753439</c:v>
                </c:pt>
                <c:pt idx="578">
                  <c:v>2.7085626163196173</c:v>
                </c:pt>
                <c:pt idx="579">
                  <c:v>2.7085625120595429</c:v>
                </c:pt>
                <c:pt idx="580">
                  <c:v>2.7085624117650942</c:v>
                </c:pt>
                <c:pt idx="581">
                  <c:v>2.7085623154066822</c:v>
                </c:pt>
                <c:pt idx="582">
                  <c:v>2.7085622229548743</c:v>
                </c:pt>
                <c:pt idx="583">
                  <c:v>2.7085621343806676</c:v>
                </c:pt>
                <c:pt idx="584">
                  <c:v>2.7085620496551703</c:v>
                </c:pt>
                <c:pt idx="585">
                  <c:v>2.7085619687499314</c:v>
                </c:pt>
                <c:pt idx="586">
                  <c:v>2.7085618916367431</c:v>
                </c:pt>
                <c:pt idx="587">
                  <c:v>2.7085618182875946</c:v>
                </c:pt>
                <c:pt idx="588">
                  <c:v>2.7085617486748492</c:v>
                </c:pt>
                <c:pt idx="589">
                  <c:v>2.7085616827710992</c:v>
                </c:pt>
                <c:pt idx="590">
                  <c:v>2.7085616205491876</c:v>
                </c:pt>
                <c:pt idx="591">
                  <c:v>2.7085615619822572</c:v>
                </c:pt>
                <c:pt idx="592">
                  <c:v>2.7085615070436764</c:v>
                </c:pt>
                <c:pt idx="593">
                  <c:v>2.7085614557070885</c:v>
                </c:pt>
                <c:pt idx="594">
                  <c:v>2.7085614079464118</c:v>
                </c:pt>
                <c:pt idx="595">
                  <c:v>2.7085613637357953</c:v>
                </c:pt>
                <c:pt idx="596">
                  <c:v>2.7085613230496195</c:v>
                </c:pt>
                <c:pt idx="597">
                  <c:v>2.7085612858625283</c:v>
                </c:pt>
                <c:pt idx="598">
                  <c:v>2.7085612521494276</c:v>
                </c:pt>
                <c:pt idx="599">
                  <c:v>2.7085612218854251</c:v>
                </c:pt>
                <c:pt idx="600">
                  <c:v>2.7085611950458839</c:v>
                </c:pt>
                <c:pt idx="601">
                  <c:v>2.7085611716064402</c:v>
                </c:pt>
                <c:pt idx="602">
                  <c:v>2.7085611515428849</c:v>
                </c:pt>
                <c:pt idx="603">
                  <c:v>2.7085611348312946</c:v>
                </c:pt>
                <c:pt idx="604">
                  <c:v>2.7085611214479139</c:v>
                </c:pt>
                <c:pt idx="605">
                  <c:v>2.7085611113693067</c:v>
                </c:pt>
                <c:pt idx="606">
                  <c:v>2.708561104572162</c:v>
                </c:pt>
                <c:pt idx="607">
                  <c:v>2.7085611010334256</c:v>
                </c:pt>
                <c:pt idx="608">
                  <c:v>2.7085611007302761</c:v>
                </c:pt>
                <c:pt idx="609">
                  <c:v>2.7085611036400694</c:v>
                </c:pt>
                <c:pt idx="610">
                  <c:v>2.7085611097403892</c:v>
                </c:pt>
                <c:pt idx="611">
                  <c:v>2.7085611190090639</c:v>
                </c:pt>
                <c:pt idx="612">
                  <c:v>2.7085611314240365</c:v>
                </c:pt>
                <c:pt idx="613">
                  <c:v>2.7085611469635635</c:v>
                </c:pt>
                <c:pt idx="614">
                  <c:v>2.7085611656060093</c:v>
                </c:pt>
                <c:pt idx="615">
                  <c:v>2.7085611873299564</c:v>
                </c:pt>
                <c:pt idx="616">
                  <c:v>2.7085612121142564</c:v>
                </c:pt>
                <c:pt idx="617">
                  <c:v>2.7085612399378824</c:v>
                </c:pt>
                <c:pt idx="618">
                  <c:v>2.7085612707799802</c:v>
                </c:pt>
                <c:pt idx="619">
                  <c:v>2.7085613046199408</c:v>
                </c:pt>
                <c:pt idx="620">
                  <c:v>2.7085613414373784</c:v>
                </c:pt>
                <c:pt idx="621">
                  <c:v>2.708561381211966</c:v>
                </c:pt>
                <c:pt idx="622">
                  <c:v>2.70856142392365</c:v>
                </c:pt>
                <c:pt idx="623">
                  <c:v>2.7085614695525595</c:v>
                </c:pt>
                <c:pt idx="624">
                  <c:v>2.7085615180789819</c:v>
                </c:pt>
                <c:pt idx="625">
                  <c:v>2.7085615694833667</c:v>
                </c:pt>
                <c:pt idx="626">
                  <c:v>2.7085616237463723</c:v>
                </c:pt>
                <c:pt idx="627">
                  <c:v>2.7085616808487782</c:v>
                </c:pt>
                <c:pt idx="628">
                  <c:v>2.7085617407716249</c:v>
                </c:pt>
                <c:pt idx="629">
                  <c:v>2.7085618034960124</c:v>
                </c:pt>
                <c:pt idx="630">
                  <c:v>2.7085618690033186</c:v>
                </c:pt>
                <c:pt idx="631">
                  <c:v>2.7085619372750136</c:v>
                </c:pt>
                <c:pt idx="632">
                  <c:v>2.708562008292696</c:v>
                </c:pt>
                <c:pt idx="633">
                  <c:v>2.7085620820382692</c:v>
                </c:pt>
                <c:pt idx="634">
                  <c:v>2.7085621584936375</c:v>
                </c:pt>
                <c:pt idx="635">
                  <c:v>2.7085622376409684</c:v>
                </c:pt>
                <c:pt idx="636">
                  <c:v>2.7085623194625521</c:v>
                </c:pt>
                <c:pt idx="637">
                  <c:v>2.708562403940816</c:v>
                </c:pt>
                <c:pt idx="638">
                  <c:v>2.7085624910583403</c:v>
                </c:pt>
                <c:pt idx="639">
                  <c:v>2.708562580797945</c:v>
                </c:pt>
                <c:pt idx="640">
                  <c:v>2.7085626731424601</c:v>
                </c:pt>
                <c:pt idx="641">
                  <c:v>2.7085627680749509</c:v>
                </c:pt>
                <c:pt idx="642">
                  <c:v>2.7085628655786644</c:v>
                </c:pt>
                <c:pt idx="643">
                  <c:v>2.7085629656368373</c:v>
                </c:pt>
                <c:pt idx="644">
                  <c:v>2.7085630682330391</c:v>
                </c:pt>
                <c:pt idx="645">
                  <c:v>2.7085631733508784</c:v>
                </c:pt>
                <c:pt idx="646">
                  <c:v>2.708563280974122</c:v>
                </c:pt>
                <c:pt idx="647">
                  <c:v>2.7085633910866576</c:v>
                </c:pt>
                <c:pt idx="648">
                  <c:v>2.708563503672528</c:v>
                </c:pt>
                <c:pt idx="649">
                  <c:v>2.7085636187159134</c:v>
                </c:pt>
                <c:pt idx="650">
                  <c:v>2.7085637362011603</c:v>
                </c:pt>
                <c:pt idx="651">
                  <c:v>2.708563856112665</c:v>
                </c:pt>
                <c:pt idx="652">
                  <c:v>2.7085639784350399</c:v>
                </c:pt>
                <c:pt idx="653">
                  <c:v>2.7085641031530119</c:v>
                </c:pt>
                <c:pt idx="654">
                  <c:v>2.7085642302513682</c:v>
                </c:pt>
                <c:pt idx="655">
                  <c:v>2.708564359715107</c:v>
                </c:pt>
                <c:pt idx="656">
                  <c:v>2.7085644915293052</c:v>
                </c:pt>
                <c:pt idx="657">
                  <c:v>2.7085646256791631</c:v>
                </c:pt>
                <c:pt idx="658">
                  <c:v>2.7085647621500875</c:v>
                </c:pt>
                <c:pt idx="659">
                  <c:v>2.7085649009274761</c:v>
                </c:pt>
                <c:pt idx="660">
                  <c:v>2.7085650419969634</c:v>
                </c:pt>
                <c:pt idx="661">
                  <c:v>2.7085651853442023</c:v>
                </c:pt>
                <c:pt idx="662">
                  <c:v>2.7085653309550506</c:v>
                </c:pt>
                <c:pt idx="663">
                  <c:v>2.708565478815431</c:v>
                </c:pt>
                <c:pt idx="664">
                  <c:v>2.7085656289114337</c:v>
                </c:pt>
                <c:pt idx="665">
                  <c:v>2.708565781229181</c:v>
                </c:pt>
                <c:pt idx="666">
                  <c:v>2.7085659357550069</c:v>
                </c:pt>
                <c:pt idx="667">
                  <c:v>2.7085660924752437</c:v>
                </c:pt>
                <c:pt idx="668">
                  <c:v>2.7085662513764674</c:v>
                </c:pt>
                <c:pt idx="669">
                  <c:v>2.7085664124452977</c:v>
                </c:pt>
                <c:pt idx="670">
                  <c:v>2.7085665756683976</c:v>
                </c:pt>
                <c:pt idx="671">
                  <c:v>2.7085667410326537</c:v>
                </c:pt>
                <c:pt idx="672">
                  <c:v>2.7085669085250266</c:v>
                </c:pt>
                <c:pt idx="673">
                  <c:v>2.7085670781325173</c:v>
                </c:pt>
                <c:pt idx="674">
                  <c:v>2.7085672498422975</c:v>
                </c:pt>
                <c:pt idx="675">
                  <c:v>2.7085674236416586</c:v>
                </c:pt>
                <c:pt idx="676">
                  <c:v>2.7085675995179286</c:v>
                </c:pt>
                <c:pt idx="677">
                  <c:v>2.7085677774585717</c:v>
                </c:pt>
                <c:pt idx="678">
                  <c:v>2.7085679574511525</c:v>
                </c:pt>
                <c:pt idx="679">
                  <c:v>2.7085681394833654</c:v>
                </c:pt>
                <c:pt idx="680">
                  <c:v>2.7085683235429414</c:v>
                </c:pt>
                <c:pt idx="681">
                  <c:v>2.7085685096177405</c:v>
                </c:pt>
                <c:pt idx="682">
                  <c:v>2.7085686976957355</c:v>
                </c:pt>
                <c:pt idx="683">
                  <c:v>2.708568887764963</c:v>
                </c:pt>
                <c:pt idx="684">
                  <c:v>2.7085690798135862</c:v>
                </c:pt>
                <c:pt idx="685">
                  <c:v>2.708569273829831</c:v>
                </c:pt>
                <c:pt idx="686">
                  <c:v>2.7085694698020459</c:v>
                </c:pt>
                <c:pt idx="687">
                  <c:v>2.7085696677186433</c:v>
                </c:pt>
                <c:pt idx="688">
                  <c:v>2.7085698675681553</c:v>
                </c:pt>
                <c:pt idx="689">
                  <c:v>2.7085700693391739</c:v>
                </c:pt>
                <c:pt idx="690">
                  <c:v>2.708570273020412</c:v>
                </c:pt>
                <c:pt idx="691">
                  <c:v>2.7085704786006235</c:v>
                </c:pt>
                <c:pt idx="692">
                  <c:v>2.708570686068744</c:v>
                </c:pt>
                <c:pt idx="693">
                  <c:v>2.7085708954136711</c:v>
                </c:pt>
                <c:pt idx="694">
                  <c:v>2.7085711066244662</c:v>
                </c:pt>
                <c:pt idx="695">
                  <c:v>2.7085713196902748</c:v>
                </c:pt>
                <c:pt idx="696">
                  <c:v>2.708571534600313</c:v>
                </c:pt>
                <c:pt idx="697">
                  <c:v>2.7085717513438792</c:v>
                </c:pt>
                <c:pt idx="698">
                  <c:v>2.7085719699103232</c:v>
                </c:pt>
                <c:pt idx="699">
                  <c:v>2.7085721902891389</c:v>
                </c:pt>
                <c:pt idx="700">
                  <c:v>2.7085724124698705</c:v>
                </c:pt>
                <c:pt idx="701">
                  <c:v>2.7085726364421125</c:v>
                </c:pt>
                <c:pt idx="702">
                  <c:v>2.7085728621956133</c:v>
                </c:pt>
                <c:pt idx="703">
                  <c:v>2.708573089720125</c:v>
                </c:pt>
                <c:pt idx="704">
                  <c:v>2.7085733190055095</c:v>
                </c:pt>
                <c:pt idx="705">
                  <c:v>2.7085735500417178</c:v>
                </c:pt>
                <c:pt idx="706">
                  <c:v>2.7085737828187515</c:v>
                </c:pt>
                <c:pt idx="707">
                  <c:v>2.708574017326729</c:v>
                </c:pt>
                <c:pt idx="708">
                  <c:v>2.7085742535557564</c:v>
                </c:pt>
                <c:pt idx="709">
                  <c:v>2.7085744914961327</c:v>
                </c:pt>
                <c:pt idx="710">
                  <c:v>2.7085747311381718</c:v>
                </c:pt>
                <c:pt idx="711">
                  <c:v>2.7085749724721992</c:v>
                </c:pt>
                <c:pt idx="712">
                  <c:v>2.7085752154887186</c:v>
                </c:pt>
                <c:pt idx="713">
                  <c:v>2.7085754601782606</c:v>
                </c:pt>
                <c:pt idx="714">
                  <c:v>2.708575706531426</c:v>
                </c:pt>
                <c:pt idx="715">
                  <c:v>2.7085759545388557</c:v>
                </c:pt>
                <c:pt idx="716">
                  <c:v>2.7085762041913211</c:v>
                </c:pt>
                <c:pt idx="717">
                  <c:v>2.7085764554796468</c:v>
                </c:pt>
                <c:pt idx="718">
                  <c:v>2.7085767083946664</c:v>
                </c:pt>
                <c:pt idx="719">
                  <c:v>2.7085769629273555</c:v>
                </c:pt>
                <c:pt idx="720">
                  <c:v>2.7085772190687125</c:v>
                </c:pt>
                <c:pt idx="721">
                  <c:v>2.7085783132336259</c:v>
                </c:pt>
                <c:pt idx="722">
                  <c:v>2.7085794081323438</c:v>
                </c:pt>
                <c:pt idx="723">
                  <c:v>2.7085805037607815</c:v>
                </c:pt>
                <c:pt idx="724">
                  <c:v>2.7085816001149143</c:v>
                </c:pt>
                <c:pt idx="725">
                  <c:v>2.7085826971907778</c:v>
                </c:pt>
                <c:pt idx="726">
                  <c:v>2.7085837949843921</c:v>
                </c:pt>
                <c:pt idx="727">
                  <c:v>2.7085848934918055</c:v>
                </c:pt>
                <c:pt idx="728">
                  <c:v>2.7085859927091249</c:v>
                </c:pt>
                <c:pt idx="729">
                  <c:v>2.7085870926324707</c:v>
                </c:pt>
                <c:pt idx="730">
                  <c:v>2.7085881932579929</c:v>
                </c:pt>
                <c:pt idx="731">
                  <c:v>2.708589294581853</c:v>
                </c:pt>
                <c:pt idx="732">
                  <c:v>2.7085903966002562</c:v>
                </c:pt>
                <c:pt idx="733">
                  <c:v>2.7085914993094633</c:v>
                </c:pt>
                <c:pt idx="734">
                  <c:v>2.7085926027057186</c:v>
                </c:pt>
                <c:pt idx="735">
                  <c:v>2.7085937067853094</c:v>
                </c:pt>
                <c:pt idx="736">
                  <c:v>2.7085948115445335</c:v>
                </c:pt>
                <c:pt idx="737">
                  <c:v>2.7085959169797591</c:v>
                </c:pt>
                <c:pt idx="738">
                  <c:v>2.7085970230873087</c:v>
                </c:pt>
                <c:pt idx="739">
                  <c:v>2.7085981298635895</c:v>
                </c:pt>
                <c:pt idx="740">
                  <c:v>2.7085992373050747</c:v>
                </c:pt>
                <c:pt idx="741">
                  <c:v>2.7086003454081222</c:v>
                </c:pt>
                <c:pt idx="742">
                  <c:v>2.7086014541692713</c:v>
                </c:pt>
                <c:pt idx="743">
                  <c:v>2.7086025635849738</c:v>
                </c:pt>
                <c:pt idx="744">
                  <c:v>2.7086036736517323</c:v>
                </c:pt>
                <c:pt idx="745">
                  <c:v>2.7086047843661332</c:v>
                </c:pt>
                <c:pt idx="746">
                  <c:v>2.7086058957247436</c:v>
                </c:pt>
                <c:pt idx="747">
                  <c:v>2.7086070077241269</c:v>
                </c:pt>
                <c:pt idx="748">
                  <c:v>2.7086081203608985</c:v>
                </c:pt>
                <c:pt idx="749">
                  <c:v>2.7086092336317122</c:v>
                </c:pt>
                <c:pt idx="750">
                  <c:v>2.7086103475332304</c:v>
                </c:pt>
                <c:pt idx="751">
                  <c:v>2.7086114620621258</c:v>
                </c:pt>
                <c:pt idx="752">
                  <c:v>2.7086125772151504</c:v>
                </c:pt>
                <c:pt idx="753">
                  <c:v>2.7086136929889792</c:v>
                </c:pt>
                <c:pt idx="754">
                  <c:v>2.7086148093803972</c:v>
                </c:pt>
                <c:pt idx="755">
                  <c:v>2.7086159263861949</c:v>
                </c:pt>
                <c:pt idx="756">
                  <c:v>2.708617044003145</c:v>
                </c:pt>
                <c:pt idx="757">
                  <c:v>2.7086181622280696</c:v>
                </c:pt>
                <c:pt idx="758">
                  <c:v>2.7086192810578278</c:v>
                </c:pt>
                <c:pt idx="759">
                  <c:v>2.7086204004892989</c:v>
                </c:pt>
                <c:pt idx="760">
                  <c:v>2.7086215205193294</c:v>
                </c:pt>
                <c:pt idx="761">
                  <c:v>2.7086226411448839</c:v>
                </c:pt>
                <c:pt idx="762">
                  <c:v>2.7086237623628233</c:v>
                </c:pt>
                <c:pt idx="763">
                  <c:v>2.7086248841701548</c:v>
                </c:pt>
                <c:pt idx="764">
                  <c:v>2.7086260065638372</c:v>
                </c:pt>
                <c:pt idx="765">
                  <c:v>2.7086271295408628</c:v>
                </c:pt>
                <c:pt idx="766">
                  <c:v>2.708628253098246</c:v>
                </c:pt>
                <c:pt idx="767">
                  <c:v>2.7086293772330063</c:v>
                </c:pt>
                <c:pt idx="768">
                  <c:v>2.7086305019422259</c:v>
                </c:pt>
                <c:pt idx="769">
                  <c:v>2.7086316272229372</c:v>
                </c:pt>
                <c:pt idx="770">
                  <c:v>2.7086327530722762</c:v>
                </c:pt>
                <c:pt idx="771">
                  <c:v>2.7086338794873419</c:v>
                </c:pt>
                <c:pt idx="772">
                  <c:v>2.7086350064652414</c:v>
                </c:pt>
                <c:pt idx="773">
                  <c:v>2.7086361340031799</c:v>
                </c:pt>
                <c:pt idx="774">
                  <c:v>2.7086372620982759</c:v>
                </c:pt>
                <c:pt idx="775">
                  <c:v>2.7086383907477605</c:v>
                </c:pt>
                <c:pt idx="776">
                  <c:v>2.70863951994883</c:v>
                </c:pt>
                <c:pt idx="777">
                  <c:v>2.7086406496986855</c:v>
                </c:pt>
                <c:pt idx="778">
                  <c:v>2.7086417799946272</c:v>
                </c:pt>
                <c:pt idx="779">
                  <c:v>2.7086429108338668</c:v>
                </c:pt>
                <c:pt idx="780">
                  <c:v>2.7086440422137148</c:v>
                </c:pt>
                <c:pt idx="781">
                  <c:v>2.7086451741314854</c:v>
                </c:pt>
                <c:pt idx="782">
                  <c:v>2.7086463065844724</c:v>
                </c:pt>
                <c:pt idx="783">
                  <c:v>2.7086474395700249</c:v>
                </c:pt>
                <c:pt idx="784">
                  <c:v>2.708648573085485</c:v>
                </c:pt>
                <c:pt idx="785">
                  <c:v>2.7086497071282389</c:v>
                </c:pt>
                <c:pt idx="786">
                  <c:v>2.7086508416956758</c:v>
                </c:pt>
                <c:pt idx="787">
                  <c:v>2.7086519767852022</c:v>
                </c:pt>
                <c:pt idx="788">
                  <c:v>2.7086531123942423</c:v>
                </c:pt>
                <c:pt idx="789">
                  <c:v>2.7086542485202241</c:v>
                </c:pt>
                <c:pt idx="790">
                  <c:v>2.7086553851606308</c:v>
                </c:pt>
                <c:pt idx="791">
                  <c:v>2.7086565223128982</c:v>
                </c:pt>
                <c:pt idx="792">
                  <c:v>2.7086576599745551</c:v>
                </c:pt>
                <c:pt idx="793">
                  <c:v>2.7086587981431101</c:v>
                </c:pt>
                <c:pt idx="794">
                  <c:v>2.7086599368160331</c:v>
                </c:pt>
                <c:pt idx="795">
                  <c:v>2.7086610759909169</c:v>
                </c:pt>
                <c:pt idx="796">
                  <c:v>2.7086622156653157</c:v>
                </c:pt>
                <c:pt idx="797">
                  <c:v>2.7086633558367756</c:v>
                </c:pt>
                <c:pt idx="798">
                  <c:v>2.7086644965028834</c:v>
                </c:pt>
                <c:pt idx="799">
                  <c:v>2.7086656376612548</c:v>
                </c:pt>
                <c:pt idx="800">
                  <c:v>2.7086667793095081</c:v>
                </c:pt>
                <c:pt idx="801">
                  <c:v>2.7086679214452634</c:v>
                </c:pt>
                <c:pt idx="802">
                  <c:v>2.7086690640661955</c:v>
                </c:pt>
                <c:pt idx="803">
                  <c:v>2.7086702071699551</c:v>
                </c:pt>
                <c:pt idx="804">
                  <c:v>2.7086713507542077</c:v>
                </c:pt>
                <c:pt idx="805">
                  <c:v>2.7086724948166605</c:v>
                </c:pt>
                <c:pt idx="806">
                  <c:v>2.708673639355021</c:v>
                </c:pt>
                <c:pt idx="807">
                  <c:v>2.708674784367</c:v>
                </c:pt>
                <c:pt idx="808">
                  <c:v>2.7086759298503482</c:v>
                </c:pt>
                <c:pt idx="809">
                  <c:v>2.7086770758028158</c:v>
                </c:pt>
                <c:pt idx="810">
                  <c:v>2.7086782222221704</c:v>
                </c:pt>
                <c:pt idx="811">
                  <c:v>2.708679369106191</c:v>
                </c:pt>
                <c:pt idx="812">
                  <c:v>2.7086805164526604</c:v>
                </c:pt>
                <c:pt idx="813">
                  <c:v>2.7086816642593989</c:v>
                </c:pt>
                <c:pt idx="814">
                  <c:v>2.7086828125242288</c:v>
                </c:pt>
                <c:pt idx="815">
                  <c:v>2.7086839612449731</c:v>
                </c:pt>
                <c:pt idx="816">
                  <c:v>2.7086851104195069</c:v>
                </c:pt>
                <c:pt idx="817">
                  <c:v>2.7086862600456798</c:v>
                </c:pt>
                <c:pt idx="818">
                  <c:v>2.7086874101213563</c:v>
                </c:pt>
                <c:pt idx="819">
                  <c:v>2.7086885606444251</c:v>
                </c:pt>
                <c:pt idx="820">
                  <c:v>2.7086897116128146</c:v>
                </c:pt>
                <c:pt idx="821">
                  <c:v>2.7086908630244162</c:v>
                </c:pt>
                <c:pt idx="822">
                  <c:v>2.7086920148771827</c:v>
                </c:pt>
                <c:pt idx="823">
                  <c:v>2.7086931671690317</c:v>
                </c:pt>
                <c:pt idx="824">
                  <c:v>2.708694319897917</c:v>
                </c:pt>
                <c:pt idx="825">
                  <c:v>2.7086954730618191</c:v>
                </c:pt>
                <c:pt idx="826">
                  <c:v>2.7086966266587171</c:v>
                </c:pt>
                <c:pt idx="827">
                  <c:v>2.708697780686617</c:v>
                </c:pt>
                <c:pt idx="828">
                  <c:v>2.7086989351434845</c:v>
                </c:pt>
                <c:pt idx="829">
                  <c:v>2.7087000900273748</c:v>
                </c:pt>
                <c:pt idx="830">
                  <c:v>2.7087012453362922</c:v>
                </c:pt>
                <c:pt idx="831">
                  <c:v>2.7087024010683023</c:v>
                </c:pt>
                <c:pt idx="832">
                  <c:v>2.7087035572214222</c:v>
                </c:pt>
                <c:pt idx="833">
                  <c:v>2.7087047137937534</c:v>
                </c:pt>
                <c:pt idx="834">
                  <c:v>2.7087058707833611</c:v>
                </c:pt>
                <c:pt idx="835">
                  <c:v>2.7087070281883219</c:v>
                </c:pt>
                <c:pt idx="836">
                  <c:v>2.7087081860067479</c:v>
                </c:pt>
                <c:pt idx="837">
                  <c:v>2.7087093442367638</c:v>
                </c:pt>
                <c:pt idx="838">
                  <c:v>2.7087105028764569</c:v>
                </c:pt>
                <c:pt idx="839">
                  <c:v>2.7087116619239864</c:v>
                </c:pt>
                <c:pt idx="840">
                  <c:v>2.7087128213774974</c:v>
                </c:pt>
                <c:pt idx="841">
                  <c:v>2.7087139812351482</c:v>
                </c:pt>
                <c:pt idx="842">
                  <c:v>2.7087151414951074</c:v>
                </c:pt>
                <c:pt idx="843">
                  <c:v>2.7087163021555427</c:v>
                </c:pt>
                <c:pt idx="844">
                  <c:v>2.7087174632146565</c:v>
                </c:pt>
                <c:pt idx="845">
                  <c:v>2.708718624670662</c:v>
                </c:pt>
                <c:pt idx="846">
                  <c:v>2.7087197865217476</c:v>
                </c:pt>
                <c:pt idx="847">
                  <c:v>2.7087209487661368</c:v>
                </c:pt>
                <c:pt idx="848">
                  <c:v>2.7087221114020861</c:v>
                </c:pt>
                <c:pt idx="849">
                  <c:v>2.7087232744278049</c:v>
                </c:pt>
                <c:pt idx="850">
                  <c:v>2.7087244378415831</c:v>
                </c:pt>
                <c:pt idx="851">
                  <c:v>2.7087256016416745</c:v>
                </c:pt>
                <c:pt idx="852">
                  <c:v>2.7087267658263414</c:v>
                </c:pt>
                <c:pt idx="853">
                  <c:v>2.7087279303938945</c:v>
                </c:pt>
                <c:pt idx="854">
                  <c:v>2.7087290953426164</c:v>
                </c:pt>
                <c:pt idx="855">
                  <c:v>2.7087302606707793</c:v>
                </c:pt>
                <c:pt idx="856">
                  <c:v>2.7087314263767563</c:v>
                </c:pt>
                <c:pt idx="857">
                  <c:v>2.7087325924588512</c:v>
                </c:pt>
                <c:pt idx="858">
                  <c:v>2.7087337589153755</c:v>
                </c:pt>
                <c:pt idx="859">
                  <c:v>2.708734925744734</c:v>
                </c:pt>
                <c:pt idx="860">
                  <c:v>2.7087360929452107</c:v>
                </c:pt>
                <c:pt idx="861">
                  <c:v>2.7087372605152069</c:v>
                </c:pt>
                <c:pt idx="862">
                  <c:v>2.708738428453108</c:v>
                </c:pt>
                <c:pt idx="863">
                  <c:v>2.7087395967572636</c:v>
                </c:pt>
                <c:pt idx="864">
                  <c:v>2.7087407654261133</c:v>
                </c:pt>
                <c:pt idx="865">
                  <c:v>2.7087419344580139</c:v>
                </c:pt>
                <c:pt idx="866">
                  <c:v>2.7087431038514005</c:v>
                </c:pt>
                <c:pt idx="867">
                  <c:v>2.7087442736047067</c:v>
                </c:pt>
                <c:pt idx="868">
                  <c:v>2.7087454437163396</c:v>
                </c:pt>
                <c:pt idx="869">
                  <c:v>2.7087466141847392</c:v>
                </c:pt>
                <c:pt idx="870">
                  <c:v>2.7087477850083652</c:v>
                </c:pt>
                <c:pt idx="871">
                  <c:v>2.7087489561856879</c:v>
                </c:pt>
                <c:pt idx="872">
                  <c:v>2.7087501277151502</c:v>
                </c:pt>
                <c:pt idx="873">
                  <c:v>2.7087512995952396</c:v>
                </c:pt>
                <c:pt idx="874">
                  <c:v>2.70875247182444</c:v>
                </c:pt>
                <c:pt idx="875">
                  <c:v>2.7087536444012335</c:v>
                </c:pt>
                <c:pt idx="876">
                  <c:v>2.7087548173241327</c:v>
                </c:pt>
                <c:pt idx="877">
                  <c:v>2.7087559905916367</c:v>
                </c:pt>
                <c:pt idx="878">
                  <c:v>2.7087571642023107</c:v>
                </c:pt>
                <c:pt idx="879">
                  <c:v>2.7087583381546128</c:v>
                </c:pt>
                <c:pt idx="880">
                  <c:v>2.7087595124471129</c:v>
                </c:pt>
                <c:pt idx="881">
                  <c:v>2.7087606870783434</c:v>
                </c:pt>
                <c:pt idx="882">
                  <c:v>2.7087618620468925</c:v>
                </c:pt>
                <c:pt idx="883">
                  <c:v>2.7087630373512734</c:v>
                </c:pt>
                <c:pt idx="884">
                  <c:v>2.70876421299009</c:v>
                </c:pt>
                <c:pt idx="885">
                  <c:v>2.708765388961885</c:v>
                </c:pt>
                <c:pt idx="886">
                  <c:v>2.708766565265289</c:v>
                </c:pt>
                <c:pt idx="887">
                  <c:v>2.7087677418988605</c:v>
                </c:pt>
                <c:pt idx="888">
                  <c:v>2.7087689188612005</c:v>
                </c:pt>
                <c:pt idx="889">
                  <c:v>2.7087700961509182</c:v>
                </c:pt>
                <c:pt idx="890">
                  <c:v>2.7087712737666645</c:v>
                </c:pt>
                <c:pt idx="891">
                  <c:v>2.7087724517070404</c:v>
                </c:pt>
                <c:pt idx="892">
                  <c:v>2.7087736299706555</c:v>
                </c:pt>
                <c:pt idx="893">
                  <c:v>2.7087748085561847</c:v>
                </c:pt>
                <c:pt idx="894">
                  <c:v>2.7087759874622512</c:v>
                </c:pt>
                <c:pt idx="895">
                  <c:v>2.7087771666875229</c:v>
                </c:pt>
                <c:pt idx="896">
                  <c:v>2.7087783462306616</c:v>
                </c:pt>
                <c:pt idx="897">
                  <c:v>2.7087795260903262</c:v>
                </c:pt>
                <c:pt idx="898">
                  <c:v>2.7087807062652054</c:v>
                </c:pt>
                <c:pt idx="899">
                  <c:v>2.7087818867539948</c:v>
                </c:pt>
                <c:pt idx="900">
                  <c:v>2.7087830675553537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3A-47ED-9BDA-047D3A72C862}"/>
            </c:ext>
          </c:extLst>
        </c:ser>
        <c:ser>
          <c:idx val="4"/>
          <c:order val="4"/>
          <c:tx>
            <c:strRef>
              <c:f>CARY_CLP_OWN!$P$1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CARY_CLP_OWN!$N$3:$N$930</c:f>
              <c:numCache>
                <c:formatCode>General</c:formatCode>
                <c:ptCount val="9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</c:numCache>
            </c:numRef>
          </c:xVal>
          <c:yVal>
            <c:numRef>
              <c:f>CARY_CLP_OWN!$P$3:$P$930</c:f>
              <c:numCache>
                <c:formatCode>General</c:formatCode>
                <c:ptCount val="928"/>
                <c:pt idx="0">
                  <c:v>2.7409969960157099</c:v>
                </c:pt>
                <c:pt idx="1">
                  <c:v>2.7409970007159501</c:v>
                </c:pt>
                <c:pt idx="2">
                  <c:v>2.7409970054188548</c:v>
                </c:pt>
                <c:pt idx="3">
                  <c:v>2.7409970101204273</c:v>
                </c:pt>
                <c:pt idx="4">
                  <c:v>2.7409970148214668</c:v>
                </c:pt>
                <c:pt idx="5">
                  <c:v>2.7409970195249045</c:v>
                </c:pt>
                <c:pt idx="6">
                  <c:v>2.7409970242251447</c:v>
                </c:pt>
                <c:pt idx="7">
                  <c:v>2.7409970289273833</c:v>
                </c:pt>
                <c:pt idx="8">
                  <c:v>2.740997033630066</c:v>
                </c:pt>
                <c:pt idx="9">
                  <c:v>2.7409970383322602</c:v>
                </c:pt>
                <c:pt idx="10">
                  <c:v>2.7409970430340991</c:v>
                </c:pt>
                <c:pt idx="11">
                  <c:v>2.7409970477356715</c:v>
                </c:pt>
                <c:pt idx="12">
                  <c:v>2.7409970524376539</c:v>
                </c:pt>
                <c:pt idx="13">
                  <c:v>2.7409970571399582</c:v>
                </c:pt>
                <c:pt idx="14">
                  <c:v>2.7409970618419877</c:v>
                </c:pt>
                <c:pt idx="15">
                  <c:v>2.7409970665437933</c:v>
                </c:pt>
                <c:pt idx="16">
                  <c:v>2.7409970712458849</c:v>
                </c:pt>
                <c:pt idx="17">
                  <c:v>2.7409970759477709</c:v>
                </c:pt>
                <c:pt idx="18">
                  <c:v>2.7409970806503252</c:v>
                </c:pt>
                <c:pt idx="19">
                  <c:v>2.7409970853522481</c:v>
                </c:pt>
                <c:pt idx="20">
                  <c:v>2.740997090054011</c:v>
                </c:pt>
                <c:pt idx="21">
                  <c:v>2.7409970947559987</c:v>
                </c:pt>
                <c:pt idx="22">
                  <c:v>2.7409970994581818</c:v>
                </c:pt>
                <c:pt idx="23">
                  <c:v>2.7409971041602028</c:v>
                </c:pt>
                <c:pt idx="24">
                  <c:v>2.7409971088624019</c:v>
                </c:pt>
                <c:pt idx="25">
                  <c:v>2.74099711356445</c:v>
                </c:pt>
                <c:pt idx="26">
                  <c:v>2.7409971182663639</c:v>
                </c:pt>
                <c:pt idx="27">
                  <c:v>2.740997122968158</c:v>
                </c:pt>
                <c:pt idx="28">
                  <c:v>2.740997127670397</c:v>
                </c:pt>
                <c:pt idx="29">
                  <c:v>2.7409971323725029</c:v>
                </c:pt>
                <c:pt idx="30">
                  <c:v>2.7409971370742294</c:v>
                </c:pt>
                <c:pt idx="31">
                  <c:v>2.7409971417763632</c:v>
                </c:pt>
                <c:pt idx="32">
                  <c:v>2.7409971464786249</c:v>
                </c:pt>
                <c:pt idx="33">
                  <c:v>2.7409971511805322</c:v>
                </c:pt>
                <c:pt idx="34">
                  <c:v>2.7409971558825728</c:v>
                </c:pt>
                <c:pt idx="35">
                  <c:v>2.740997160584735</c:v>
                </c:pt>
                <c:pt idx="36">
                  <c:v>2.7409971652865774</c:v>
                </c:pt>
                <c:pt idx="37">
                  <c:v>2.740997169988546</c:v>
                </c:pt>
                <c:pt idx="38">
                  <c:v>2.740997174690631</c:v>
                </c:pt>
                <c:pt idx="39">
                  <c:v>2.7409971793928234</c:v>
                </c:pt>
                <c:pt idx="40">
                  <c:v>2.7409971840947258</c:v>
                </c:pt>
                <c:pt idx="41">
                  <c:v>2.7409971887969298</c:v>
                </c:pt>
                <c:pt idx="42">
                  <c:v>2.7409971934988562</c:v>
                </c:pt>
                <c:pt idx="43">
                  <c:v>2.7409971982008874</c:v>
                </c:pt>
                <c:pt idx="44">
                  <c:v>2.7409972029028395</c:v>
                </c:pt>
                <c:pt idx="45">
                  <c:v>2.7409972076048912</c:v>
                </c:pt>
                <c:pt idx="46">
                  <c:v>2.7409972123070347</c:v>
                </c:pt>
                <c:pt idx="47">
                  <c:v>2.7409972170089336</c:v>
                </c:pt>
                <c:pt idx="48">
                  <c:v>2.7409972217110905</c:v>
                </c:pt>
                <c:pt idx="49">
                  <c:v>2.740997226413171</c:v>
                </c:pt>
                <c:pt idx="50">
                  <c:v>2.7409972311150228</c:v>
                </c:pt>
                <c:pt idx="51">
                  <c:v>2.7409972358171193</c:v>
                </c:pt>
                <c:pt idx="52">
                  <c:v>2.7409972405192966</c:v>
                </c:pt>
                <c:pt idx="53">
                  <c:v>2.740997245221255</c:v>
                </c:pt>
                <c:pt idx="54">
                  <c:v>2.7409972499232955</c:v>
                </c:pt>
                <c:pt idx="55">
                  <c:v>2.7409972546252726</c:v>
                </c:pt>
                <c:pt idx="56">
                  <c:v>2.7409972593274685</c:v>
                </c:pt>
                <c:pt idx="57">
                  <c:v>2.7409972640294589</c:v>
                </c:pt>
                <c:pt idx="58">
                  <c:v>2.7409972687315256</c:v>
                </c:pt>
                <c:pt idx="59">
                  <c:v>2.7409972734333987</c:v>
                </c:pt>
                <c:pt idx="60">
                  <c:v>2.7409972781354797</c:v>
                </c:pt>
                <c:pt idx="61">
                  <c:v>2.740997282837502</c:v>
                </c:pt>
                <c:pt idx="62">
                  <c:v>2.7410010663912385</c:v>
                </c:pt>
                <c:pt idx="63">
                  <c:v>2.741004802040786</c:v>
                </c:pt>
                <c:pt idx="64">
                  <c:v>2.7410084919973534</c:v>
                </c:pt>
                <c:pt idx="65">
                  <c:v>2.7410121383375308</c:v>
                </c:pt>
                <c:pt idx="66">
                  <c:v>2.7410157430146485</c:v>
                </c:pt>
                <c:pt idx="67">
                  <c:v>2.7410193078666651</c:v>
                </c:pt>
                <c:pt idx="68">
                  <c:v>2.7410228346251069</c:v>
                </c:pt>
                <c:pt idx="69">
                  <c:v>2.7410263249225557</c:v>
                </c:pt>
                <c:pt idx="70">
                  <c:v>2.7410297802995047</c:v>
                </c:pt>
                <c:pt idx="71">
                  <c:v>2.741033202211085</c:v>
                </c:pt>
                <c:pt idx="72">
                  <c:v>2.7410365920328053</c:v>
                </c:pt>
                <c:pt idx="73">
                  <c:v>2.7410399510650652</c:v>
                </c:pt>
                <c:pt idx="74">
                  <c:v>2.7410432805398699</c:v>
                </c:pt>
                <c:pt idx="75">
                  <c:v>2.7410465816238556</c:v>
                </c:pt>
                <c:pt idx="76">
                  <c:v>2.7410498554232623</c:v>
                </c:pt>
                <c:pt idx="77">
                  <c:v>2.741053102987189</c:v>
                </c:pt>
                <c:pt idx="78">
                  <c:v>2.7410563253122233</c:v>
                </c:pt>
                <c:pt idx="79">
                  <c:v>2.7410595233447244</c:v>
                </c:pt>
                <c:pt idx="80">
                  <c:v>2.741062697984316</c:v>
                </c:pt>
                <c:pt idx="81">
                  <c:v>2.7410658500870326</c:v>
                </c:pt>
                <c:pt idx="82">
                  <c:v>2.7410689804672659</c:v>
                </c:pt>
                <c:pt idx="83">
                  <c:v>2.7410720899010106</c:v>
                </c:pt>
                <c:pt idx="84">
                  <c:v>2.7410751791273653</c:v>
                </c:pt>
                <c:pt idx="85">
                  <c:v>2.7410782488513323</c:v>
                </c:pt>
                <c:pt idx="86">
                  <c:v>2.7410812997454079</c:v>
                </c:pt>
                <c:pt idx="87">
                  <c:v>2.7410843324515208</c:v>
                </c:pt>
                <c:pt idx="88">
                  <c:v>2.7410873475826572</c:v>
                </c:pt>
                <c:pt idx="89">
                  <c:v>2.7410903457248281</c:v>
                </c:pt>
                <c:pt idx="90">
                  <c:v>2.7410933274379339</c:v>
                </c:pt>
                <c:pt idx="91">
                  <c:v>2.7410962932578777</c:v>
                </c:pt>
                <c:pt idx="92">
                  <c:v>2.7410992436972572</c:v>
                </c:pt>
                <c:pt idx="93">
                  <c:v>2.7411021792467709</c:v>
                </c:pt>
                <c:pt idx="94">
                  <c:v>2.741105100376878</c:v>
                </c:pt>
                <c:pt idx="95">
                  <c:v>2.7411080075381844</c:v>
                </c:pt>
                <c:pt idx="96">
                  <c:v>2.7411109011624677</c:v>
                </c:pt>
                <c:pt idx="97">
                  <c:v>2.7411137816643718</c:v>
                </c:pt>
                <c:pt idx="98">
                  <c:v>2.7411166494414632</c:v>
                </c:pt>
                <c:pt idx="99">
                  <c:v>2.7411195048754866</c:v>
                </c:pt>
                <c:pt idx="100">
                  <c:v>2.7411223483330676</c:v>
                </c:pt>
                <c:pt idx="101">
                  <c:v>2.7411251801663763</c:v>
                </c:pt>
                <c:pt idx="102">
                  <c:v>2.7411280007140615</c:v>
                </c:pt>
                <c:pt idx="103">
                  <c:v>2.7411308103016694</c:v>
                </c:pt>
                <c:pt idx="104">
                  <c:v>2.7411336092424223</c:v>
                </c:pt>
                <c:pt idx="105">
                  <c:v>2.7411363978374941</c:v>
                </c:pt>
                <c:pt idx="106">
                  <c:v>2.7411391763769513</c:v>
                </c:pt>
                <c:pt idx="107">
                  <c:v>2.7411419451403387</c:v>
                </c:pt>
                <c:pt idx="108">
                  <c:v>2.7411447043964294</c:v>
                </c:pt>
                <c:pt idx="109">
                  <c:v>2.7411474544047305</c:v>
                </c:pt>
                <c:pt idx="110">
                  <c:v>2.7411501954151105</c:v>
                </c:pt>
                <c:pt idx="111">
                  <c:v>2.7411529276685145</c:v>
                </c:pt>
                <c:pt idx="112">
                  <c:v>2.7411556513974982</c:v>
                </c:pt>
                <c:pt idx="113">
                  <c:v>2.7411583668263888</c:v>
                </c:pt>
                <c:pt idx="114">
                  <c:v>2.741161074171711</c:v>
                </c:pt>
                <c:pt idx="115">
                  <c:v>2.7411637736425223</c:v>
                </c:pt>
                <c:pt idx="116">
                  <c:v>2.7411664654407333</c:v>
                </c:pt>
                <c:pt idx="117">
                  <c:v>2.7411691497614092</c:v>
                </c:pt>
                <c:pt idx="118">
                  <c:v>2.7411718267930612</c:v>
                </c:pt>
                <c:pt idx="119">
                  <c:v>2.7411744967178464</c:v>
                </c:pt>
                <c:pt idx="120">
                  <c:v>2.7411771597121013</c:v>
                </c:pt>
                <c:pt idx="121">
                  <c:v>2.7411798159461176</c:v>
                </c:pt>
                <c:pt idx="122">
                  <c:v>2.7411824655848438</c:v>
                </c:pt>
                <c:pt idx="123">
                  <c:v>2.7411851087878434</c:v>
                </c:pt>
                <c:pt idx="124">
                  <c:v>2.7411877457096381</c:v>
                </c:pt>
                <c:pt idx="125">
                  <c:v>2.7411903764996532</c:v>
                </c:pt>
                <c:pt idx="126">
                  <c:v>2.7411930013027344</c:v>
                </c:pt>
                <c:pt idx="127">
                  <c:v>2.7411956202593872</c:v>
                </c:pt>
                <c:pt idx="128">
                  <c:v>2.7411982335053278</c:v>
                </c:pt>
                <c:pt idx="129">
                  <c:v>2.7412008411724642</c:v>
                </c:pt>
                <c:pt idx="130">
                  <c:v>2.7412034433886165</c:v>
                </c:pt>
                <c:pt idx="131">
                  <c:v>2.7412060402776106</c:v>
                </c:pt>
                <c:pt idx="132">
                  <c:v>2.7412086319595472</c:v>
                </c:pt>
                <c:pt idx="133">
                  <c:v>2.7412112185511219</c:v>
                </c:pt>
                <c:pt idx="134">
                  <c:v>2.7412138001653359</c:v>
                </c:pt>
                <c:pt idx="135">
                  <c:v>2.7412163769119826</c:v>
                </c:pt>
                <c:pt idx="136">
                  <c:v>2.7412189488977687</c:v>
                </c:pt>
                <c:pt idx="137">
                  <c:v>2.7412215162261333</c:v>
                </c:pt>
                <c:pt idx="138">
                  <c:v>2.7412240789975959</c:v>
                </c:pt>
                <c:pt idx="139">
                  <c:v>2.7412266373098046</c:v>
                </c:pt>
                <c:pt idx="140">
                  <c:v>2.7412291912575806</c:v>
                </c:pt>
                <c:pt idx="141">
                  <c:v>2.7412317409332423</c:v>
                </c:pt>
                <c:pt idx="142">
                  <c:v>2.7412342864263035</c:v>
                </c:pt>
                <c:pt idx="143">
                  <c:v>2.7412368278239563</c:v>
                </c:pt>
                <c:pt idx="144">
                  <c:v>2.7412393652109337</c:v>
                </c:pt>
                <c:pt idx="145">
                  <c:v>2.7412418986696472</c:v>
                </c:pt>
                <c:pt idx="146">
                  <c:v>2.7412444282802646</c:v>
                </c:pt>
                <c:pt idx="147">
                  <c:v>2.7412469541207889</c:v>
                </c:pt>
                <c:pt idx="148">
                  <c:v>2.7412494762670736</c:v>
                </c:pt>
                <c:pt idx="149">
                  <c:v>2.7412519947930569</c:v>
                </c:pt>
                <c:pt idx="150">
                  <c:v>2.7412545097707182</c:v>
                </c:pt>
                <c:pt idx="151">
                  <c:v>2.7412570212699858</c:v>
                </c:pt>
                <c:pt idx="152">
                  <c:v>2.7412595293591666</c:v>
                </c:pt>
                <c:pt idx="153">
                  <c:v>2.7412629520606893</c:v>
                </c:pt>
                <c:pt idx="154">
                  <c:v>2.7412663688978522</c:v>
                </c:pt>
                <c:pt idx="155">
                  <c:v>2.7412697799833805</c:v>
                </c:pt>
                <c:pt idx="156">
                  <c:v>2.7412731854272296</c:v>
                </c:pt>
                <c:pt idx="157">
                  <c:v>2.7412765853365699</c:v>
                </c:pt>
                <c:pt idx="158">
                  <c:v>2.7412799798157255</c:v>
                </c:pt>
                <c:pt idx="159">
                  <c:v>2.7412833689665628</c:v>
                </c:pt>
                <c:pt idx="160">
                  <c:v>2.7412867528884166</c:v>
                </c:pt>
                <c:pt idx="161">
                  <c:v>2.7412901316780216</c:v>
                </c:pt>
                <c:pt idx="162">
                  <c:v>2.7412935054298848</c:v>
                </c:pt>
                <c:pt idx="163">
                  <c:v>2.7412968742361605</c:v>
                </c:pt>
                <c:pt idx="164">
                  <c:v>2.7413002381867684</c:v>
                </c:pt>
                <c:pt idx="165">
                  <c:v>2.7413035973694613</c:v>
                </c:pt>
                <c:pt idx="166">
                  <c:v>2.7413069518698427</c:v>
                </c:pt>
                <c:pt idx="167">
                  <c:v>2.7413103017716205</c:v>
                </c:pt>
                <c:pt idx="168">
                  <c:v>2.7413136471563315</c:v>
                </c:pt>
                <c:pt idx="169">
                  <c:v>2.7413169881037369</c:v>
                </c:pt>
                <c:pt idx="170">
                  <c:v>2.7413203246917299</c:v>
                </c:pt>
                <c:pt idx="171">
                  <c:v>2.7413236569962542</c:v>
                </c:pt>
                <c:pt idx="172">
                  <c:v>2.7413269850916357</c:v>
                </c:pt>
                <c:pt idx="173">
                  <c:v>2.7413303090504457</c:v>
                </c:pt>
                <c:pt idx="174">
                  <c:v>2.7413336289435972</c:v>
                </c:pt>
                <c:pt idx="175">
                  <c:v>2.7413369448403908</c:v>
                </c:pt>
                <c:pt idx="176">
                  <c:v>2.7413402568085168</c:v>
                </c:pt>
                <c:pt idx="177">
                  <c:v>2.7413435649142781</c:v>
                </c:pt>
                <c:pt idx="178">
                  <c:v>2.7413468692223621</c:v>
                </c:pt>
                <c:pt idx="179">
                  <c:v>2.7413501697960196</c:v>
                </c:pt>
                <c:pt idx="180">
                  <c:v>2.7413534666971908</c:v>
                </c:pt>
                <c:pt idx="181">
                  <c:v>2.7413567599864561</c:v>
                </c:pt>
                <c:pt idx="182">
                  <c:v>2.7413600497229385</c:v>
                </c:pt>
                <c:pt idx="183">
                  <c:v>2.7413633359646079</c:v>
                </c:pt>
                <c:pt idx="184">
                  <c:v>2.74136661876818</c:v>
                </c:pt>
                <c:pt idx="185">
                  <c:v>2.7413698981889789</c:v>
                </c:pt>
                <c:pt idx="186">
                  <c:v>2.7413731742814025</c:v>
                </c:pt>
                <c:pt idx="187">
                  <c:v>2.7413764470985198</c:v>
                </c:pt>
                <c:pt idx="188">
                  <c:v>2.7413797166922782</c:v>
                </c:pt>
                <c:pt idx="189">
                  <c:v>2.7413829831136569</c:v>
                </c:pt>
                <c:pt idx="190">
                  <c:v>2.7413862464123997</c:v>
                </c:pt>
                <c:pt idx="191">
                  <c:v>2.7413895066373812</c:v>
                </c:pt>
                <c:pt idx="192">
                  <c:v>2.741392763836298</c:v>
                </c:pt>
                <c:pt idx="193">
                  <c:v>2.7413960180560268</c:v>
                </c:pt>
                <c:pt idx="194">
                  <c:v>2.7413992693422777</c:v>
                </c:pt>
                <c:pt idx="195">
                  <c:v>2.7414025177401142</c:v>
                </c:pt>
                <c:pt idx="196">
                  <c:v>2.7414057632933608</c:v>
                </c:pt>
                <c:pt idx="197">
                  <c:v>2.741409006045278</c:v>
                </c:pt>
                <c:pt idx="198">
                  <c:v>2.7414122460379371</c:v>
                </c:pt>
                <c:pt idx="199">
                  <c:v>2.7414154833128457</c:v>
                </c:pt>
                <c:pt idx="200">
                  <c:v>2.7414187179105283</c:v>
                </c:pt>
                <c:pt idx="201">
                  <c:v>2.7414219498707055</c:v>
                </c:pt>
                <c:pt idx="202">
                  <c:v>2.741425179232396</c:v>
                </c:pt>
                <c:pt idx="203">
                  <c:v>2.741428406033811</c:v>
                </c:pt>
                <c:pt idx="204">
                  <c:v>2.7414316303124191</c:v>
                </c:pt>
                <c:pt idx="205">
                  <c:v>2.7414348521049989</c:v>
                </c:pt>
                <c:pt idx="206">
                  <c:v>2.7414380714475022</c:v>
                </c:pt>
                <c:pt idx="207">
                  <c:v>2.741441288375305</c:v>
                </c:pt>
                <c:pt idx="208">
                  <c:v>2.7414445029230685</c:v>
                </c:pt>
                <c:pt idx="209">
                  <c:v>2.7414477151247927</c:v>
                </c:pt>
                <c:pt idx="210">
                  <c:v>2.7414509250138339</c:v>
                </c:pt>
                <c:pt idx="211">
                  <c:v>2.7414541326228443</c:v>
                </c:pt>
                <c:pt idx="212">
                  <c:v>2.7414573379841229</c:v>
                </c:pt>
                <c:pt idx="213">
                  <c:v>2.7414605411289945</c:v>
                </c:pt>
                <c:pt idx="214">
                  <c:v>2.7414637420884596</c:v>
                </c:pt>
                <c:pt idx="215">
                  <c:v>2.7414669408928711</c:v>
                </c:pt>
                <c:pt idx="216">
                  <c:v>2.7414701375720592</c:v>
                </c:pt>
                <c:pt idx="217">
                  <c:v>2.7414733321551594</c:v>
                </c:pt>
                <c:pt idx="218">
                  <c:v>2.741476524670996</c:v>
                </c:pt>
                <c:pt idx="219">
                  <c:v>2.7414797151477583</c:v>
                </c:pt>
                <c:pt idx="220">
                  <c:v>2.7414829036130177</c:v>
                </c:pt>
                <c:pt idx="221">
                  <c:v>2.7414860900940647</c:v>
                </c:pt>
                <c:pt idx="222">
                  <c:v>2.7414892746175208</c:v>
                </c:pt>
                <c:pt idx="223">
                  <c:v>2.741492457209675</c:v>
                </c:pt>
                <c:pt idx="224">
                  <c:v>2.741495637896243</c:v>
                </c:pt>
                <c:pt idx="225">
                  <c:v>2.7414988167024843</c:v>
                </c:pt>
                <c:pt idx="226">
                  <c:v>2.7415019936532845</c:v>
                </c:pt>
                <c:pt idx="227">
                  <c:v>2.7415051687730578</c:v>
                </c:pt>
                <c:pt idx="228">
                  <c:v>2.7415083420857904</c:v>
                </c:pt>
                <c:pt idx="229">
                  <c:v>2.7415115136150532</c:v>
                </c:pt>
                <c:pt idx="230">
                  <c:v>2.7415146833840076</c:v>
                </c:pt>
                <c:pt idx="231">
                  <c:v>2.7415178514154173</c:v>
                </c:pt>
                <c:pt idx="232">
                  <c:v>2.7415210177316522</c:v>
                </c:pt>
                <c:pt idx="233">
                  <c:v>2.7415241823547034</c:v>
                </c:pt>
                <c:pt idx="234">
                  <c:v>2.7415273453061513</c:v>
                </c:pt>
                <c:pt idx="235">
                  <c:v>2.7415305066072793</c:v>
                </c:pt>
                <c:pt idx="236">
                  <c:v>2.7415336662790106</c:v>
                </c:pt>
                <c:pt idx="237">
                  <c:v>2.7415368243418508</c:v>
                </c:pt>
                <c:pt idx="238">
                  <c:v>2.7415399808159622</c:v>
                </c:pt>
                <c:pt idx="239">
                  <c:v>2.7415431357212028</c:v>
                </c:pt>
                <c:pt idx="240">
                  <c:v>2.7415462890771689</c:v>
                </c:pt>
                <c:pt idx="241">
                  <c:v>2.7415494409030337</c:v>
                </c:pt>
                <c:pt idx="242">
                  <c:v>2.7415525912177201</c:v>
                </c:pt>
                <c:pt idx="243">
                  <c:v>2.741555740039709</c:v>
                </c:pt>
                <c:pt idx="244">
                  <c:v>2.7415588873873777</c:v>
                </c:pt>
                <c:pt idx="245">
                  <c:v>2.7415624865947881</c:v>
                </c:pt>
                <c:pt idx="246">
                  <c:v>2.7415660838174025</c:v>
                </c:pt>
                <c:pt idx="247">
                  <c:v>2.741569679079197</c:v>
                </c:pt>
                <c:pt idx="248">
                  <c:v>2.7415732724037967</c:v>
                </c:pt>
                <c:pt idx="249">
                  <c:v>2.7415768638144158</c:v>
                </c:pt>
                <c:pt idx="250">
                  <c:v>2.7415804533339942</c:v>
                </c:pt>
                <c:pt idx="251">
                  <c:v>2.7415840409850123</c:v>
                </c:pt>
                <c:pt idx="252">
                  <c:v>2.7415876267896273</c:v>
                </c:pt>
                <c:pt idx="253">
                  <c:v>2.7415912107696467</c:v>
                </c:pt>
                <c:pt idx="254">
                  <c:v>2.7415947929465063</c:v>
                </c:pt>
                <c:pt idx="255">
                  <c:v>2.7415983733413976</c:v>
                </c:pt>
                <c:pt idx="256">
                  <c:v>2.7416019519750909</c:v>
                </c:pt>
                <c:pt idx="257">
                  <c:v>2.7416055288680665</c:v>
                </c:pt>
                <c:pt idx="258">
                  <c:v>2.7416091040404864</c:v>
                </c:pt>
                <c:pt idx="259">
                  <c:v>2.7416126775122032</c:v>
                </c:pt>
                <c:pt idx="260">
                  <c:v>2.7416162493027643</c:v>
                </c:pt>
                <c:pt idx="261">
                  <c:v>2.7416198194313908</c:v>
                </c:pt>
                <c:pt idx="262">
                  <c:v>2.7416233879170999</c:v>
                </c:pt>
                <c:pt idx="263">
                  <c:v>2.7416269547785612</c:v>
                </c:pt>
                <c:pt idx="264">
                  <c:v>2.741630520034072</c:v>
                </c:pt>
                <c:pt idx="265">
                  <c:v>2.7416340837018351</c:v>
                </c:pt>
                <c:pt idx="266">
                  <c:v>2.7416376457996892</c:v>
                </c:pt>
                <c:pt idx="267">
                  <c:v>2.7416412063451197</c:v>
                </c:pt>
                <c:pt idx="268">
                  <c:v>2.7416447653555283</c:v>
                </c:pt>
                <c:pt idx="269">
                  <c:v>2.7416483228479409</c:v>
                </c:pt>
                <c:pt idx="270">
                  <c:v>2.7416518788391633</c:v>
                </c:pt>
                <c:pt idx="271">
                  <c:v>2.7416554333457515</c:v>
                </c:pt>
                <c:pt idx="272">
                  <c:v>2.7416589863840199</c:v>
                </c:pt>
                <c:pt idx="273">
                  <c:v>2.7416625379700461</c:v>
                </c:pt>
                <c:pt idx="274">
                  <c:v>2.7416660881196719</c:v>
                </c:pt>
                <c:pt idx="275">
                  <c:v>2.7416696368485107</c:v>
                </c:pt>
                <c:pt idx="276">
                  <c:v>2.7416731841719506</c:v>
                </c:pt>
                <c:pt idx="277">
                  <c:v>2.7416767301051568</c:v>
                </c:pt>
                <c:pt idx="278">
                  <c:v>2.7416802746630782</c:v>
                </c:pt>
                <c:pt idx="279">
                  <c:v>2.7416838178604501</c:v>
                </c:pt>
                <c:pt idx="280">
                  <c:v>2.7416873597118272</c:v>
                </c:pt>
                <c:pt idx="281">
                  <c:v>2.7416909002314425</c:v>
                </c:pt>
                <c:pt idx="282">
                  <c:v>2.7416944394335272</c:v>
                </c:pt>
                <c:pt idx="283">
                  <c:v>2.7416979773319139</c:v>
                </c:pt>
                <c:pt idx="284">
                  <c:v>2.7417015139403262</c:v>
                </c:pt>
                <c:pt idx="285">
                  <c:v>2.7417050492723791</c:v>
                </c:pt>
                <c:pt idx="286">
                  <c:v>2.7417085833413313</c:v>
                </c:pt>
                <c:pt idx="287">
                  <c:v>2.7417121161603664</c:v>
                </c:pt>
                <c:pt idx="288">
                  <c:v>2.7417156477424607</c:v>
                </c:pt>
                <c:pt idx="289">
                  <c:v>2.7417191781004093</c:v>
                </c:pt>
                <c:pt idx="290">
                  <c:v>2.7417227072468595</c:v>
                </c:pt>
                <c:pt idx="291">
                  <c:v>2.7417262351942049</c:v>
                </c:pt>
                <c:pt idx="292">
                  <c:v>2.7417297619547218</c:v>
                </c:pt>
                <c:pt idx="293">
                  <c:v>2.7417332875406029</c:v>
                </c:pt>
                <c:pt idx="294">
                  <c:v>2.7417368119637113</c:v>
                </c:pt>
                <c:pt idx="295">
                  <c:v>2.74174033523586</c:v>
                </c:pt>
                <c:pt idx="296">
                  <c:v>2.7417438573687014</c:v>
                </c:pt>
                <c:pt idx="297">
                  <c:v>2.7417473783736517</c:v>
                </c:pt>
                <c:pt idx="298">
                  <c:v>2.7417508982620529</c:v>
                </c:pt>
                <c:pt idx="299">
                  <c:v>2.7417544170450725</c:v>
                </c:pt>
                <c:pt idx="300">
                  <c:v>2.7417579347337528</c:v>
                </c:pt>
                <c:pt idx="301">
                  <c:v>2.7417614513389124</c:v>
                </c:pt>
                <c:pt idx="302">
                  <c:v>2.7417649668713047</c:v>
                </c:pt>
                <c:pt idx="303">
                  <c:v>2.7417684813415177</c:v>
                </c:pt>
                <c:pt idx="304">
                  <c:v>2.7417719947600236</c:v>
                </c:pt>
                <c:pt idx="305">
                  <c:v>2.7417755071370564</c:v>
                </c:pt>
                <c:pt idx="306">
                  <c:v>2.7417790184828967</c:v>
                </c:pt>
                <c:pt idx="307">
                  <c:v>2.7417825288075104</c:v>
                </c:pt>
                <c:pt idx="308">
                  <c:v>2.7417860381208392</c:v>
                </c:pt>
                <c:pt idx="309">
                  <c:v>2.7417895464326949</c:v>
                </c:pt>
                <c:pt idx="310">
                  <c:v>2.7417930537527124</c:v>
                </c:pt>
                <c:pt idx="311">
                  <c:v>2.7417965600904028</c:v>
                </c:pt>
                <c:pt idx="312">
                  <c:v>2.7418000654552075</c:v>
                </c:pt>
                <c:pt idx="313">
                  <c:v>2.7418035698564203</c:v>
                </c:pt>
                <c:pt idx="314">
                  <c:v>2.74180707330322</c:v>
                </c:pt>
                <c:pt idx="315">
                  <c:v>2.7418105758046916</c:v>
                </c:pt>
                <c:pt idx="316">
                  <c:v>2.7418140773697313</c:v>
                </c:pt>
                <c:pt idx="317">
                  <c:v>2.7418175780072236</c:v>
                </c:pt>
                <c:pt idx="318">
                  <c:v>2.741821077725866</c:v>
                </c:pt>
                <c:pt idx="319">
                  <c:v>2.7418245765342242</c:v>
                </c:pt>
                <c:pt idx="320">
                  <c:v>2.7418280744409036</c:v>
                </c:pt>
                <c:pt idx="321">
                  <c:v>2.7418315714542563</c:v>
                </c:pt>
                <c:pt idx="322">
                  <c:v>2.7418350675825538</c:v>
                </c:pt>
                <c:pt idx="323">
                  <c:v>2.7418385628340411</c:v>
                </c:pt>
                <c:pt idx="324">
                  <c:v>2.7418420572167626</c:v>
                </c:pt>
                <c:pt idx="325">
                  <c:v>2.7418455507387374</c:v>
                </c:pt>
                <c:pt idx="326">
                  <c:v>2.7418490434078864</c:v>
                </c:pt>
                <c:pt idx="327">
                  <c:v>2.7418525352319616</c:v>
                </c:pt>
                <c:pt idx="328">
                  <c:v>2.7418560262187173</c:v>
                </c:pt>
                <c:pt idx="329">
                  <c:v>2.7418595163757171</c:v>
                </c:pt>
                <c:pt idx="330">
                  <c:v>2.7418630057105293</c:v>
                </c:pt>
                <c:pt idx="331">
                  <c:v>2.7418664942305355</c:v>
                </c:pt>
                <c:pt idx="332">
                  <c:v>2.7418699819431249</c:v>
                </c:pt>
                <c:pt idx="333">
                  <c:v>2.7418734688555007</c:v>
                </c:pt>
                <c:pt idx="334">
                  <c:v>2.7418769549748774</c:v>
                </c:pt>
                <c:pt idx="335">
                  <c:v>2.7418804403082881</c:v>
                </c:pt>
                <c:pt idx="336">
                  <c:v>2.7418839248627522</c:v>
                </c:pt>
                <c:pt idx="337">
                  <c:v>2.741885572852838</c:v>
                </c:pt>
                <c:pt idx="338">
                  <c:v>2.74188722130009</c:v>
                </c:pt>
                <c:pt idx="339">
                  <c:v>2.7418888702004502</c:v>
                </c:pt>
                <c:pt idx="340">
                  <c:v>2.7418905195499339</c:v>
                </c:pt>
                <c:pt idx="341">
                  <c:v>2.7418921693446467</c:v>
                </c:pt>
                <c:pt idx="342">
                  <c:v>2.7418938195806484</c:v>
                </c:pt>
                <c:pt idx="343">
                  <c:v>2.7418954702540677</c:v>
                </c:pt>
                <c:pt idx="344">
                  <c:v>2.7418971213611698</c:v>
                </c:pt>
                <c:pt idx="345">
                  <c:v>2.7418987728981485</c:v>
                </c:pt>
                <c:pt idx="346">
                  <c:v>2.7419004248613108</c:v>
                </c:pt>
                <c:pt idx="347">
                  <c:v>2.7419020772469587</c:v>
                </c:pt>
                <c:pt idx="348">
                  <c:v>2.7419037300514617</c:v>
                </c:pt>
                <c:pt idx="349">
                  <c:v>2.7419053832712743</c:v>
                </c:pt>
                <c:pt idx="350">
                  <c:v>2.7419070369027794</c:v>
                </c:pt>
                <c:pt idx="351">
                  <c:v>2.7419086909425356</c:v>
                </c:pt>
                <c:pt idx="352">
                  <c:v>2.7419103453870286</c:v>
                </c:pt>
                <c:pt idx="353">
                  <c:v>2.7419120002328277</c:v>
                </c:pt>
                <c:pt idx="354">
                  <c:v>2.7419136554765648</c:v>
                </c:pt>
                <c:pt idx="355">
                  <c:v>2.7419153111148864</c:v>
                </c:pt>
                <c:pt idx="356">
                  <c:v>2.7419169671444319</c:v>
                </c:pt>
                <c:pt idx="357">
                  <c:v>2.7419186235619897</c:v>
                </c:pt>
                <c:pt idx="358">
                  <c:v>2.7419202803642504</c:v>
                </c:pt>
                <c:pt idx="359">
                  <c:v>2.7419219375480752</c:v>
                </c:pt>
                <c:pt idx="360">
                  <c:v>2.7419235951102485</c:v>
                </c:pt>
                <c:pt idx="361">
                  <c:v>2.7419252530476572</c:v>
                </c:pt>
                <c:pt idx="362">
                  <c:v>2.741926911357178</c:v>
                </c:pt>
                <c:pt idx="363">
                  <c:v>2.7419285700357445</c:v>
                </c:pt>
                <c:pt idx="364">
                  <c:v>2.7419302290803444</c:v>
                </c:pt>
                <c:pt idx="365">
                  <c:v>2.7419318884879558</c:v>
                </c:pt>
                <c:pt idx="366">
                  <c:v>2.7419335482556559</c:v>
                </c:pt>
                <c:pt idx="367">
                  <c:v>2.7419352083804429</c:v>
                </c:pt>
                <c:pt idx="368">
                  <c:v>2.7419368688594576</c:v>
                </c:pt>
                <c:pt idx="369">
                  <c:v>2.7419385296898278</c:v>
                </c:pt>
                <c:pt idx="370">
                  <c:v>2.741940190868712</c:v>
                </c:pt>
                <c:pt idx="371">
                  <c:v>2.7419418523932779</c:v>
                </c:pt>
                <c:pt idx="372">
                  <c:v>2.7419435142607247</c:v>
                </c:pt>
                <c:pt idx="373">
                  <c:v>2.7419451764683873</c:v>
                </c:pt>
                <c:pt idx="374">
                  <c:v>2.7419468390134369</c:v>
                </c:pt>
                <c:pt idx="375">
                  <c:v>2.7419485018932881</c:v>
                </c:pt>
                <c:pt idx="376">
                  <c:v>2.7419501651051919</c:v>
                </c:pt>
                <c:pt idx="377">
                  <c:v>2.7419518286465552</c:v>
                </c:pt>
                <c:pt idx="378">
                  <c:v>2.7419534925147491</c:v>
                </c:pt>
                <c:pt idx="379">
                  <c:v>2.7419551567072147</c:v>
                </c:pt>
                <c:pt idx="380">
                  <c:v>2.7419568212213767</c:v>
                </c:pt>
                <c:pt idx="381">
                  <c:v>2.741958486054731</c:v>
                </c:pt>
                <c:pt idx="382">
                  <c:v>2.7419601512047764</c:v>
                </c:pt>
                <c:pt idx="383">
                  <c:v>2.7419618166690185</c:v>
                </c:pt>
                <c:pt idx="384">
                  <c:v>2.7419634824450081</c:v>
                </c:pt>
                <c:pt idx="385">
                  <c:v>2.7419651485303445</c:v>
                </c:pt>
                <c:pt idx="386">
                  <c:v>2.7419668149226277</c:v>
                </c:pt>
                <c:pt idx="387">
                  <c:v>2.7419684816194869</c:v>
                </c:pt>
                <c:pt idx="388">
                  <c:v>2.7419701486185297</c:v>
                </c:pt>
                <c:pt idx="389">
                  <c:v>2.741971815917474</c:v>
                </c:pt>
                <c:pt idx="390">
                  <c:v>2.7419734835139979</c:v>
                </c:pt>
                <c:pt idx="391">
                  <c:v>2.7419751514058648</c:v>
                </c:pt>
                <c:pt idx="392">
                  <c:v>2.741976819590759</c:v>
                </c:pt>
                <c:pt idx="393">
                  <c:v>2.7419784880665108</c:v>
                </c:pt>
                <c:pt idx="394">
                  <c:v>2.7419801568308695</c:v>
                </c:pt>
                <c:pt idx="395">
                  <c:v>2.7419818258816506</c:v>
                </c:pt>
                <c:pt idx="396">
                  <c:v>2.7419834952166875</c:v>
                </c:pt>
                <c:pt idx="397">
                  <c:v>2.7419851648338791</c:v>
                </c:pt>
                <c:pt idx="398">
                  <c:v>2.7419868347310437</c:v>
                </c:pt>
                <c:pt idx="399">
                  <c:v>2.741988504906141</c:v>
                </c:pt>
                <c:pt idx="400">
                  <c:v>2.7419901753570524</c:v>
                </c:pt>
                <c:pt idx="401">
                  <c:v>2.7419918460817185</c:v>
                </c:pt>
                <c:pt idx="402">
                  <c:v>2.7419935170781429</c:v>
                </c:pt>
                <c:pt idx="403">
                  <c:v>2.7419951883442466</c:v>
                </c:pt>
                <c:pt idx="404">
                  <c:v>2.7419968598780722</c:v>
                </c:pt>
                <c:pt idx="405">
                  <c:v>2.7419985316776216</c:v>
                </c:pt>
                <c:pt idx="406">
                  <c:v>2.7420002037409552</c:v>
                </c:pt>
                <c:pt idx="407">
                  <c:v>2.7420018760661353</c:v>
                </c:pt>
                <c:pt idx="408">
                  <c:v>2.7420035486512195</c:v>
                </c:pt>
                <c:pt idx="409">
                  <c:v>2.7420052214943271</c:v>
                </c:pt>
                <c:pt idx="410">
                  <c:v>2.7420068945935543</c:v>
                </c:pt>
                <c:pt idx="411">
                  <c:v>2.7420085679470363</c:v>
                </c:pt>
                <c:pt idx="412">
                  <c:v>2.7420102415529461</c:v>
                </c:pt>
                <c:pt idx="413">
                  <c:v>2.7420119154094542</c:v>
                </c:pt>
                <c:pt idx="414">
                  <c:v>2.7420135895147295</c:v>
                </c:pt>
                <c:pt idx="415">
                  <c:v>2.7420152638669983</c:v>
                </c:pt>
                <c:pt idx="416">
                  <c:v>2.742016938464463</c:v>
                </c:pt>
                <c:pt idx="417">
                  <c:v>2.7420186133053837</c:v>
                </c:pt>
                <c:pt idx="418">
                  <c:v>2.7420202883879981</c:v>
                </c:pt>
                <c:pt idx="419">
                  <c:v>2.7420219637106182</c:v>
                </c:pt>
                <c:pt idx="420">
                  <c:v>2.7420236392714576</c:v>
                </c:pt>
                <c:pt idx="421">
                  <c:v>2.7420253150689176</c:v>
                </c:pt>
                <c:pt idx="422">
                  <c:v>2.7420269911012252</c:v>
                </c:pt>
                <c:pt idx="423">
                  <c:v>2.7420286673668128</c:v>
                </c:pt>
                <c:pt idx="424">
                  <c:v>2.7420303438639593</c:v>
                </c:pt>
                <c:pt idx="425">
                  <c:v>2.7420320205910711</c:v>
                </c:pt>
                <c:pt idx="426">
                  <c:v>2.7420336975465323</c:v>
                </c:pt>
                <c:pt idx="427">
                  <c:v>2.7420353747287054</c:v>
                </c:pt>
                <c:pt idx="428">
                  <c:v>2.7420370521360602</c:v>
                </c:pt>
                <c:pt idx="429">
                  <c:v>2.7420387297669899</c:v>
                </c:pt>
                <c:pt idx="430">
                  <c:v>2.7420404076199367</c:v>
                </c:pt>
                <c:pt idx="431">
                  <c:v>2.7420420856933783</c:v>
                </c:pt>
                <c:pt idx="432">
                  <c:v>2.7420437639857864</c:v>
                </c:pt>
                <c:pt idx="433">
                  <c:v>2.74204544249563</c:v>
                </c:pt>
                <c:pt idx="434">
                  <c:v>2.7420471212214266</c:v>
                </c:pt>
                <c:pt idx="435">
                  <c:v>2.7420488001616912</c:v>
                </c:pt>
                <c:pt idx="436">
                  <c:v>2.7420504793149147</c:v>
                </c:pt>
                <c:pt idx="437">
                  <c:v>2.7420521586796749</c:v>
                </c:pt>
                <c:pt idx="438">
                  <c:v>2.7420538382545256</c:v>
                </c:pt>
                <c:pt idx="439">
                  <c:v>2.7420555180380171</c:v>
                </c:pt>
                <c:pt idx="440">
                  <c:v>2.742057198028748</c:v>
                </c:pt>
                <c:pt idx="441">
                  <c:v>2.7420588782253121</c:v>
                </c:pt>
                <c:pt idx="442">
                  <c:v>2.7420605586262785</c:v>
                </c:pt>
                <c:pt idx="443">
                  <c:v>2.7420622392303025</c:v>
                </c:pt>
                <c:pt idx="444">
                  <c:v>2.7420639200360148</c:v>
                </c:pt>
                <c:pt idx="445">
                  <c:v>2.7420656010420417</c:v>
                </c:pt>
                <c:pt idx="446">
                  <c:v>2.7420672822470564</c:v>
                </c:pt>
                <c:pt idx="447">
                  <c:v>2.7420689636497255</c:v>
                </c:pt>
                <c:pt idx="448">
                  <c:v>2.7420706452487122</c:v>
                </c:pt>
                <c:pt idx="449">
                  <c:v>2.7420723270427239</c:v>
                </c:pt>
                <c:pt idx="450">
                  <c:v>2.7420740090304463</c:v>
                </c:pt>
                <c:pt idx="451">
                  <c:v>2.7420756912106117</c:v>
                </c:pt>
                <c:pt idx="452">
                  <c:v>2.7420773735819095</c:v>
                </c:pt>
                <c:pt idx="453">
                  <c:v>2.7420790561431301</c:v>
                </c:pt>
                <c:pt idx="454">
                  <c:v>2.7420807388930042</c:v>
                </c:pt>
                <c:pt idx="455">
                  <c:v>2.7420824218302546</c:v>
                </c:pt>
                <c:pt idx="456">
                  <c:v>2.7420841049536691</c:v>
                </c:pt>
                <c:pt idx="457">
                  <c:v>2.7420857882620808</c:v>
                </c:pt>
                <c:pt idx="458">
                  <c:v>2.742087471754211</c:v>
                </c:pt>
                <c:pt idx="459">
                  <c:v>2.7420891554288782</c:v>
                </c:pt>
                <c:pt idx="460">
                  <c:v>2.7420908392849128</c:v>
                </c:pt>
                <c:pt idx="461">
                  <c:v>2.7420925233211539</c:v>
                </c:pt>
                <c:pt idx="462">
                  <c:v>2.7420942075363821</c:v>
                </c:pt>
                <c:pt idx="463">
                  <c:v>2.7420958919294747</c:v>
                </c:pt>
                <c:pt idx="464">
                  <c:v>2.7420975764992495</c:v>
                </c:pt>
                <c:pt idx="465">
                  <c:v>2.7420992612446211</c:v>
                </c:pt>
                <c:pt idx="466">
                  <c:v>2.7421009461644443</c:v>
                </c:pt>
                <c:pt idx="467">
                  <c:v>2.7421026312575827</c:v>
                </c:pt>
                <c:pt idx="468">
                  <c:v>2.7421043165229291</c:v>
                </c:pt>
                <c:pt idx="469">
                  <c:v>2.7421060019594008</c:v>
                </c:pt>
                <c:pt idx="470">
                  <c:v>2.7421076875659076</c:v>
                </c:pt>
                <c:pt idx="471">
                  <c:v>2.7421093733413513</c:v>
                </c:pt>
                <c:pt idx="472">
                  <c:v>2.7421110592846785</c:v>
                </c:pt>
                <c:pt idx="473">
                  <c:v>2.7421127453948091</c:v>
                </c:pt>
                <c:pt idx="474">
                  <c:v>2.7421144316706898</c:v>
                </c:pt>
                <c:pt idx="475">
                  <c:v>2.7421161181112925</c:v>
                </c:pt>
                <c:pt idx="476">
                  <c:v>2.7421178047155812</c:v>
                </c:pt>
                <c:pt idx="477">
                  <c:v>2.7421194914825122</c:v>
                </c:pt>
                <c:pt idx="478">
                  <c:v>2.7421211784110837</c:v>
                </c:pt>
                <c:pt idx="479">
                  <c:v>2.7421228655002685</c:v>
                </c:pt>
                <c:pt idx="480">
                  <c:v>2.7421245527490812</c:v>
                </c:pt>
                <c:pt idx="481">
                  <c:v>2.7421262401564954</c:v>
                </c:pt>
                <c:pt idx="482">
                  <c:v>2.7421279277215755</c:v>
                </c:pt>
                <c:pt idx="483">
                  <c:v>2.7421296154433277</c:v>
                </c:pt>
                <c:pt idx="484">
                  <c:v>2.7421313033207673</c:v>
                </c:pt>
                <c:pt idx="485">
                  <c:v>2.7421329913529151</c:v>
                </c:pt>
                <c:pt idx="486">
                  <c:v>2.7421346795388857</c:v>
                </c:pt>
                <c:pt idx="487">
                  <c:v>2.742136367877666</c:v>
                </c:pt>
                <c:pt idx="488">
                  <c:v>2.7421380563683528</c:v>
                </c:pt>
                <c:pt idx="489">
                  <c:v>2.7421397450099985</c:v>
                </c:pt>
                <c:pt idx="490">
                  <c:v>2.7421414338016983</c:v>
                </c:pt>
                <c:pt idx="491">
                  <c:v>2.7421431227425361</c:v>
                </c:pt>
                <c:pt idx="492">
                  <c:v>2.7421448118315888</c:v>
                </c:pt>
                <c:pt idx="493">
                  <c:v>2.7421465010679555</c:v>
                </c:pt>
                <c:pt idx="494">
                  <c:v>2.7421481904507612</c:v>
                </c:pt>
                <c:pt idx="495">
                  <c:v>2.7421498799791184</c:v>
                </c:pt>
                <c:pt idx="496">
                  <c:v>2.7421515696521332</c:v>
                </c:pt>
                <c:pt idx="497">
                  <c:v>2.7421532594689504</c:v>
                </c:pt>
                <c:pt idx="498">
                  <c:v>2.7421549494286732</c:v>
                </c:pt>
                <c:pt idx="499">
                  <c:v>2.7421566395304922</c:v>
                </c:pt>
                <c:pt idx="500">
                  <c:v>2.7421583297735244</c:v>
                </c:pt>
                <c:pt idx="501">
                  <c:v>2.7421600201569261</c:v>
                </c:pt>
                <c:pt idx="502">
                  <c:v>2.7421617106798917</c:v>
                </c:pt>
                <c:pt idx="503">
                  <c:v>2.7421634013415432</c:v>
                </c:pt>
                <c:pt idx="504">
                  <c:v>2.742165092141104</c:v>
                </c:pt>
                <c:pt idx="505">
                  <c:v>2.742166783077709</c:v>
                </c:pt>
                <c:pt idx="506">
                  <c:v>2.7421684741505792</c:v>
                </c:pt>
                <c:pt idx="507">
                  <c:v>2.7421701653589245</c:v>
                </c:pt>
                <c:pt idx="508">
                  <c:v>2.7421718567019009</c:v>
                </c:pt>
                <c:pt idx="509">
                  <c:v>2.7421735481787466</c:v>
                </c:pt>
                <c:pt idx="510">
                  <c:v>2.742175239788661</c:v>
                </c:pt>
                <c:pt idx="511">
                  <c:v>2.7421769315308793</c:v>
                </c:pt>
                <c:pt idx="512">
                  <c:v>2.7421786234046275</c:v>
                </c:pt>
                <c:pt idx="513">
                  <c:v>2.7421803154091235</c:v>
                </c:pt>
                <c:pt idx="514">
                  <c:v>2.7421820075436045</c:v>
                </c:pt>
                <c:pt idx="515">
                  <c:v>2.742183699807331</c:v>
                </c:pt>
                <c:pt idx="516">
                  <c:v>2.7421853921995529</c:v>
                </c:pt>
                <c:pt idx="517">
                  <c:v>2.74218708471951</c:v>
                </c:pt>
                <c:pt idx="518">
                  <c:v>2.742188777366465</c:v>
                </c:pt>
                <c:pt idx="519">
                  <c:v>2.7421893571885989</c:v>
                </c:pt>
                <c:pt idx="520">
                  <c:v>2.7421899374626175</c:v>
                </c:pt>
                <c:pt idx="521">
                  <c:v>2.7421905181858626</c:v>
                </c:pt>
                <c:pt idx="522">
                  <c:v>2.7421910993558023</c:v>
                </c:pt>
                <c:pt idx="523">
                  <c:v>2.7421916809698499</c:v>
                </c:pt>
                <c:pt idx="524">
                  <c:v>2.7421922630254971</c:v>
                </c:pt>
                <c:pt idx="525">
                  <c:v>2.7421928455202105</c:v>
                </c:pt>
                <c:pt idx="526">
                  <c:v>2.7421934284515053</c:v>
                </c:pt>
                <c:pt idx="527">
                  <c:v>2.7421940118168564</c:v>
                </c:pt>
                <c:pt idx="528">
                  <c:v>2.7421945956138472</c:v>
                </c:pt>
                <c:pt idx="529">
                  <c:v>2.7421951798400186</c:v>
                </c:pt>
                <c:pt idx="530">
                  <c:v>2.7421957644929473</c:v>
                </c:pt>
                <c:pt idx="531">
                  <c:v>2.742196349570226</c:v>
                </c:pt>
                <c:pt idx="532">
                  <c:v>2.7421969350694657</c:v>
                </c:pt>
                <c:pt idx="533">
                  <c:v>2.7421975209882965</c:v>
                </c:pt>
                <c:pt idx="534">
                  <c:v>2.742198107324366</c:v>
                </c:pt>
                <c:pt idx="535">
                  <c:v>2.7421986940753378</c:v>
                </c:pt>
                <c:pt idx="536">
                  <c:v>2.7421992812388951</c:v>
                </c:pt>
                <c:pt idx="537">
                  <c:v>2.7421998688127363</c:v>
                </c:pt>
                <c:pt idx="538">
                  <c:v>2.7422004567945928</c:v>
                </c:pt>
                <c:pt idx="539">
                  <c:v>2.7422010451821688</c:v>
                </c:pt>
                <c:pt idx="540">
                  <c:v>2.7422016339732287</c:v>
                </c:pt>
                <c:pt idx="541">
                  <c:v>2.7422022231655547</c:v>
                </c:pt>
                <c:pt idx="542">
                  <c:v>2.7422028127568847</c:v>
                </c:pt>
                <c:pt idx="543">
                  <c:v>2.742203402745063</c:v>
                </c:pt>
                <c:pt idx="544">
                  <c:v>2.7422039931279052</c:v>
                </c:pt>
                <c:pt idx="545">
                  <c:v>2.742204583903213</c:v>
                </c:pt>
                <c:pt idx="546">
                  <c:v>2.742205175068849</c:v>
                </c:pt>
                <c:pt idx="547">
                  <c:v>2.7422057666226909</c:v>
                </c:pt>
                <c:pt idx="548">
                  <c:v>2.7422063585626022</c:v>
                </c:pt>
                <c:pt idx="549">
                  <c:v>2.7422069508864637</c:v>
                </c:pt>
                <c:pt idx="550">
                  <c:v>2.7422075435922131</c:v>
                </c:pt>
                <c:pt idx="551">
                  <c:v>2.7422081366777462</c:v>
                </c:pt>
                <c:pt idx="552">
                  <c:v>2.7422087301410314</c:v>
                </c:pt>
                <c:pt idx="553">
                  <c:v>2.7422093239799801</c:v>
                </c:pt>
                <c:pt idx="554">
                  <c:v>2.7422099181926329</c:v>
                </c:pt>
                <c:pt idx="555">
                  <c:v>2.7422105127769032</c:v>
                </c:pt>
                <c:pt idx="556">
                  <c:v>2.7422111077308311</c:v>
                </c:pt>
                <c:pt idx="557">
                  <c:v>2.7422117030524009</c:v>
                </c:pt>
                <c:pt idx="558">
                  <c:v>2.7422122987396684</c:v>
                </c:pt>
                <c:pt idx="559">
                  <c:v>2.7422128947906601</c:v>
                </c:pt>
                <c:pt idx="560">
                  <c:v>2.7422134912034162</c:v>
                </c:pt>
                <c:pt idx="561">
                  <c:v>2.7422140879760208</c:v>
                </c:pt>
                <c:pt idx="562">
                  <c:v>2.7422146851065841</c:v>
                </c:pt>
                <c:pt idx="563">
                  <c:v>2.7422152825931598</c:v>
                </c:pt>
                <c:pt idx="564">
                  <c:v>2.7422158804338719</c:v>
                </c:pt>
                <c:pt idx="565">
                  <c:v>2.7422164786268284</c:v>
                </c:pt>
                <c:pt idx="566">
                  <c:v>2.7422170771701802</c:v>
                </c:pt>
                <c:pt idx="567">
                  <c:v>2.7422176760620909</c:v>
                </c:pt>
                <c:pt idx="568">
                  <c:v>2.7422182753007087</c:v>
                </c:pt>
                <c:pt idx="569">
                  <c:v>2.7422188748842085</c:v>
                </c:pt>
                <c:pt idx="570">
                  <c:v>2.7422194748107791</c:v>
                </c:pt>
                <c:pt idx="571">
                  <c:v>2.7422200750786199</c:v>
                </c:pt>
                <c:pt idx="572">
                  <c:v>2.7422206756859446</c:v>
                </c:pt>
                <c:pt idx="573">
                  <c:v>2.7422212766309797</c:v>
                </c:pt>
                <c:pt idx="574">
                  <c:v>2.742221877911962</c:v>
                </c:pt>
                <c:pt idx="575">
                  <c:v>2.7422224795271428</c:v>
                </c:pt>
                <c:pt idx="576">
                  <c:v>2.7422230814747839</c:v>
                </c:pt>
                <c:pt idx="577">
                  <c:v>2.7422236837531599</c:v>
                </c:pt>
                <c:pt idx="578">
                  <c:v>2.7422242863605577</c:v>
                </c:pt>
                <c:pt idx="579">
                  <c:v>2.7422248892952741</c:v>
                </c:pt>
                <c:pt idx="580">
                  <c:v>2.742225492555634</c:v>
                </c:pt>
                <c:pt idx="581">
                  <c:v>2.7422260961399307</c:v>
                </c:pt>
                <c:pt idx="582">
                  <c:v>2.7422267000465252</c:v>
                </c:pt>
                <c:pt idx="583">
                  <c:v>2.7422273042737206</c:v>
                </c:pt>
                <c:pt idx="584">
                  <c:v>2.7422279088199137</c:v>
                </c:pt>
                <c:pt idx="585">
                  <c:v>2.7422285136834716</c:v>
                </c:pt>
                <c:pt idx="586">
                  <c:v>2.7422291188627446</c:v>
                </c:pt>
                <c:pt idx="587">
                  <c:v>2.7422297243561493</c:v>
                </c:pt>
                <c:pt idx="588">
                  <c:v>2.7422303301620454</c:v>
                </c:pt>
                <c:pt idx="589">
                  <c:v>2.7422309362788981</c:v>
                </c:pt>
                <c:pt idx="590">
                  <c:v>2.7422315427051016</c:v>
                </c:pt>
                <c:pt idx="591">
                  <c:v>2.7422321494390745</c:v>
                </c:pt>
                <c:pt idx="592">
                  <c:v>2.7422327564792872</c:v>
                </c:pt>
                <c:pt idx="593">
                  <c:v>2.742233363824166</c:v>
                </c:pt>
                <c:pt idx="594">
                  <c:v>2.7422339714721877</c:v>
                </c:pt>
                <c:pt idx="595">
                  <c:v>2.7422345794218406</c:v>
                </c:pt>
                <c:pt idx="596">
                  <c:v>2.7422351876715956</c:v>
                </c:pt>
                <c:pt idx="597">
                  <c:v>2.7422357962199331</c:v>
                </c:pt>
                <c:pt idx="598">
                  <c:v>2.7422364050653849</c:v>
                </c:pt>
                <c:pt idx="599">
                  <c:v>2.7422370142064389</c:v>
                </c:pt>
                <c:pt idx="600">
                  <c:v>2.7422376236416324</c:v>
                </c:pt>
                <c:pt idx="601">
                  <c:v>2.7422382333695263</c:v>
                </c:pt>
                <c:pt idx="602">
                  <c:v>2.7422388433886113</c:v>
                </c:pt>
                <c:pt idx="603">
                  <c:v>2.7422394536974815</c:v>
                </c:pt>
                <c:pt idx="604">
                  <c:v>2.742240064294672</c:v>
                </c:pt>
                <c:pt idx="605">
                  <c:v>2.7422406751787967</c:v>
                </c:pt>
                <c:pt idx="606">
                  <c:v>2.7422412863483836</c:v>
                </c:pt>
                <c:pt idx="607">
                  <c:v>2.7422418978020513</c:v>
                </c:pt>
                <c:pt idx="608">
                  <c:v>2.7422425095384257</c:v>
                </c:pt>
                <c:pt idx="609">
                  <c:v>2.742243121556065</c:v>
                </c:pt>
                <c:pt idx="610">
                  <c:v>2.742243733853627</c:v>
                </c:pt>
                <c:pt idx="611">
                  <c:v>2.7422443464297261</c:v>
                </c:pt>
                <c:pt idx="612">
                  <c:v>2.7422449592830129</c:v>
                </c:pt>
                <c:pt idx="613">
                  <c:v>2.7422455724120938</c:v>
                </c:pt>
                <c:pt idx="614">
                  <c:v>2.7422461858156622</c:v>
                </c:pt>
                <c:pt idx="615">
                  <c:v>2.7422467994923818</c:v>
                </c:pt>
                <c:pt idx="616">
                  <c:v>2.742247413440885</c:v>
                </c:pt>
                <c:pt idx="617">
                  <c:v>2.7422480276598913</c:v>
                </c:pt>
                <c:pt idx="618">
                  <c:v>2.742248642148077</c:v>
                </c:pt>
                <c:pt idx="619">
                  <c:v>2.7422492569041399</c:v>
                </c:pt>
                <c:pt idx="620">
                  <c:v>2.742249871926798</c:v>
                </c:pt>
                <c:pt idx="621">
                  <c:v>2.7422504872147409</c:v>
                </c:pt>
                <c:pt idx="622">
                  <c:v>2.7422511027667031</c:v>
                </c:pt>
                <c:pt idx="623">
                  <c:v>2.7422517185814153</c:v>
                </c:pt>
                <c:pt idx="624">
                  <c:v>2.7422523346576169</c:v>
                </c:pt>
                <c:pt idx="625">
                  <c:v>2.7422529509940543</c:v>
                </c:pt>
                <c:pt idx="626">
                  <c:v>2.7422535675894952</c:v>
                </c:pt>
                <c:pt idx="627">
                  <c:v>2.7422541844426771</c:v>
                </c:pt>
                <c:pt idx="628">
                  <c:v>2.7422548015523827</c:v>
                </c:pt>
                <c:pt idx="629">
                  <c:v>2.7422554189173911</c:v>
                </c:pt>
                <c:pt idx="630">
                  <c:v>2.7422560365365007</c:v>
                </c:pt>
                <c:pt idx="631">
                  <c:v>2.7422566544084939</c:v>
                </c:pt>
                <c:pt idx="632">
                  <c:v>2.7422572725321577</c:v>
                </c:pt>
                <c:pt idx="633">
                  <c:v>2.7422578909063149</c:v>
                </c:pt>
                <c:pt idx="634">
                  <c:v>2.7422585095297949</c:v>
                </c:pt>
                <c:pt idx="635">
                  <c:v>2.742259128401396</c:v>
                </c:pt>
                <c:pt idx="636">
                  <c:v>2.7422597475199626</c:v>
                </c:pt>
                <c:pt idx="637">
                  <c:v>2.742260366884345</c:v>
                </c:pt>
                <c:pt idx="638">
                  <c:v>2.742260986493378</c:v>
                </c:pt>
                <c:pt idx="639">
                  <c:v>2.742261606345914</c:v>
                </c:pt>
                <c:pt idx="640">
                  <c:v>2.742262226440801</c:v>
                </c:pt>
                <c:pt idx="641">
                  <c:v>2.7422628467769186</c:v>
                </c:pt>
                <c:pt idx="642">
                  <c:v>2.7422634673531543</c:v>
                </c:pt>
                <c:pt idx="643">
                  <c:v>2.7422640881683771</c:v>
                </c:pt>
                <c:pt idx="644">
                  <c:v>2.7422647092214754</c:v>
                </c:pt>
                <c:pt idx="645">
                  <c:v>2.7422653305113318</c:v>
                </c:pt>
                <c:pt idx="646">
                  <c:v>2.7422659520368735</c:v>
                </c:pt>
                <c:pt idx="647">
                  <c:v>2.7422665737969845</c:v>
                </c:pt>
                <c:pt idx="648">
                  <c:v>2.742267195790618</c:v>
                </c:pt>
                <c:pt idx="649">
                  <c:v>2.7422678180166584</c:v>
                </c:pt>
                <c:pt idx="650">
                  <c:v>2.7422684404740356</c:v>
                </c:pt>
                <c:pt idx="651">
                  <c:v>2.742269063161709</c:v>
                </c:pt>
                <c:pt idx="652">
                  <c:v>2.7422696860786089</c:v>
                </c:pt>
                <c:pt idx="653">
                  <c:v>2.7422703092236831</c:v>
                </c:pt>
                <c:pt idx="654">
                  <c:v>2.7422709325958872</c:v>
                </c:pt>
                <c:pt idx="655">
                  <c:v>2.74227155619417</c:v>
                </c:pt>
                <c:pt idx="656">
                  <c:v>2.7422721800175358</c:v>
                </c:pt>
                <c:pt idx="657">
                  <c:v>2.742272804064922</c:v>
                </c:pt>
                <c:pt idx="658">
                  <c:v>2.7422734283353085</c:v>
                </c:pt>
                <c:pt idx="659">
                  <c:v>2.7422740528277179</c:v>
                </c:pt>
                <c:pt idx="660">
                  <c:v>2.7422746775411069</c:v>
                </c:pt>
                <c:pt idx="661">
                  <c:v>2.7422753024744857</c:v>
                </c:pt>
                <c:pt idx="662">
                  <c:v>2.7422759276268587</c:v>
                </c:pt>
                <c:pt idx="663">
                  <c:v>2.7422765529972368</c:v>
                </c:pt>
                <c:pt idx="664">
                  <c:v>2.7422771785846369</c:v>
                </c:pt>
                <c:pt idx="665">
                  <c:v>2.7422778043880802</c:v>
                </c:pt>
                <c:pt idx="666">
                  <c:v>2.7422784304066083</c:v>
                </c:pt>
                <c:pt idx="667">
                  <c:v>2.7422790566392301</c:v>
                </c:pt>
                <c:pt idx="668">
                  <c:v>2.7422796830849987</c:v>
                </c:pt>
                <c:pt idx="669">
                  <c:v>2.7422803097429593</c:v>
                </c:pt>
                <c:pt idx="670">
                  <c:v>2.7422809366121745</c:v>
                </c:pt>
                <c:pt idx="671">
                  <c:v>2.742281563691678</c:v>
                </c:pt>
                <c:pt idx="672">
                  <c:v>2.7422821909805437</c:v>
                </c:pt>
                <c:pt idx="673">
                  <c:v>2.7422828184778405</c:v>
                </c:pt>
                <c:pt idx="674">
                  <c:v>2.742283446182654</c:v>
                </c:pt>
                <c:pt idx="675">
                  <c:v>2.7422840740940391</c:v>
                </c:pt>
                <c:pt idx="676">
                  <c:v>2.7422847022111037</c:v>
                </c:pt>
                <c:pt idx="677">
                  <c:v>2.7422853305329142</c:v>
                </c:pt>
                <c:pt idx="678">
                  <c:v>2.7422859590585906</c:v>
                </c:pt>
                <c:pt idx="679">
                  <c:v>2.7422865877872087</c:v>
                </c:pt>
                <c:pt idx="680">
                  <c:v>2.7422872167178989</c:v>
                </c:pt>
                <c:pt idx="681">
                  <c:v>2.7422878458497597</c:v>
                </c:pt>
                <c:pt idx="682">
                  <c:v>2.7422884751819083</c:v>
                </c:pt>
                <c:pt idx="683">
                  <c:v>2.7422891047134543</c:v>
                </c:pt>
                <c:pt idx="684">
                  <c:v>2.7422897344435477</c:v>
                </c:pt>
                <c:pt idx="685">
                  <c:v>2.7422903643712968</c:v>
                </c:pt>
                <c:pt idx="686">
                  <c:v>2.7422909944958618</c:v>
                </c:pt>
                <c:pt idx="687">
                  <c:v>2.7422916248163731</c:v>
                </c:pt>
                <c:pt idx="688">
                  <c:v>2.7422922553319773</c:v>
                </c:pt>
                <c:pt idx="689">
                  <c:v>2.7422928860418261</c:v>
                </c:pt>
                <c:pt idx="690">
                  <c:v>2.7422935169450646</c:v>
                </c:pt>
                <c:pt idx="691">
                  <c:v>2.742294148040878</c:v>
                </c:pt>
                <c:pt idx="692">
                  <c:v>2.7422947793284096</c:v>
                </c:pt>
                <c:pt idx="693">
                  <c:v>2.7422954108068525</c:v>
                </c:pt>
                <c:pt idx="694">
                  <c:v>2.7422960424753837</c:v>
                </c:pt>
                <c:pt idx="695">
                  <c:v>2.7422966743331605</c:v>
                </c:pt>
                <c:pt idx="696">
                  <c:v>2.7422973063793683</c:v>
                </c:pt>
                <c:pt idx="697">
                  <c:v>2.7422979386132207</c:v>
                </c:pt>
                <c:pt idx="698">
                  <c:v>2.7422985710339005</c:v>
                </c:pt>
                <c:pt idx="699">
                  <c:v>2.7422992036406071</c:v>
                </c:pt>
                <c:pt idx="700">
                  <c:v>2.7422998364325437</c:v>
                </c:pt>
                <c:pt idx="701">
                  <c:v>2.7423004694089199</c:v>
                </c:pt>
                <c:pt idx="702">
                  <c:v>2.7423011025689479</c:v>
                </c:pt>
                <c:pt idx="703">
                  <c:v>2.7423017359118451</c:v>
                </c:pt>
                <c:pt idx="704">
                  <c:v>2.7423023694368336</c:v>
                </c:pt>
                <c:pt idx="705">
                  <c:v>2.7423036521384563</c:v>
                </c:pt>
                <c:pt idx="706">
                  <c:v>2.7423049349152215</c:v>
                </c:pt>
                <c:pt idx="707">
                  <c:v>2.7423062177668229</c:v>
                </c:pt>
                <c:pt idx="708">
                  <c:v>2.7423075006929207</c:v>
                </c:pt>
                <c:pt idx="709">
                  <c:v>2.7423087836932347</c:v>
                </c:pt>
                <c:pt idx="710">
                  <c:v>2.7423100667674287</c:v>
                </c:pt>
                <c:pt idx="711">
                  <c:v>2.7423113499152025</c:v>
                </c:pt>
                <c:pt idx="712">
                  <c:v>2.7423126331362249</c:v>
                </c:pt>
                <c:pt idx="713">
                  <c:v>2.7423139164302208</c:v>
                </c:pt>
                <c:pt idx="714">
                  <c:v>2.7423151997968618</c:v>
                </c:pt>
                <c:pt idx="715">
                  <c:v>2.7423164832358551</c:v>
                </c:pt>
                <c:pt idx="716">
                  <c:v>2.7423177667468757</c:v>
                </c:pt>
                <c:pt idx="717">
                  <c:v>2.7423190503296557</c:v>
                </c:pt>
                <c:pt idx="718">
                  <c:v>2.7423203339838733</c:v>
                </c:pt>
                <c:pt idx="719">
                  <c:v>2.7423216177092424</c:v>
                </c:pt>
                <c:pt idx="720">
                  <c:v>2.7423229015054558</c:v>
                </c:pt>
                <c:pt idx="721">
                  <c:v>2.74232418537223</c:v>
                </c:pt>
                <c:pt idx="722">
                  <c:v>2.7423254693092503</c:v>
                </c:pt>
                <c:pt idx="723">
                  <c:v>2.7423267533162581</c:v>
                </c:pt>
                <c:pt idx="724">
                  <c:v>2.7423280373929426</c:v>
                </c:pt>
                <c:pt idx="725">
                  <c:v>2.7423293215390272</c:v>
                </c:pt>
                <c:pt idx="726">
                  <c:v>2.7423306057542129</c:v>
                </c:pt>
                <c:pt idx="727">
                  <c:v>2.7423318900382165</c:v>
                </c:pt>
                <c:pt idx="728">
                  <c:v>2.7423331743907653</c:v>
                </c:pt>
                <c:pt idx="729">
                  <c:v>2.7423344588115661</c:v>
                </c:pt>
                <c:pt idx="730">
                  <c:v>2.7423357433003619</c:v>
                </c:pt>
                <c:pt idx="731">
                  <c:v>2.74233702785684</c:v>
                </c:pt>
                <c:pt idx="732">
                  <c:v>2.7423383124807561</c:v>
                </c:pt>
                <c:pt idx="733">
                  <c:v>2.7423395971718034</c:v>
                </c:pt>
                <c:pt idx="734">
                  <c:v>2.7423408819297173</c:v>
                </c:pt>
                <c:pt idx="735">
                  <c:v>2.7423421667542471</c:v>
                </c:pt>
                <c:pt idx="736">
                  <c:v>2.7423434516451008</c:v>
                </c:pt>
                <c:pt idx="737">
                  <c:v>2.7423447366020079</c:v>
                </c:pt>
                <c:pt idx="738">
                  <c:v>2.7423460216247224</c:v>
                </c:pt>
                <c:pt idx="739">
                  <c:v>2.7423473067129449</c:v>
                </c:pt>
                <c:pt idx="740">
                  <c:v>2.7423485918664432</c:v>
                </c:pt>
                <c:pt idx="741">
                  <c:v>2.7423498770849197</c:v>
                </c:pt>
                <c:pt idx="742">
                  <c:v>2.7423511623681347</c:v>
                </c:pt>
                <c:pt idx="743">
                  <c:v>2.7423524477158265</c:v>
                </c:pt>
                <c:pt idx="744">
                  <c:v>2.7423537331277146</c:v>
                </c:pt>
                <c:pt idx="745">
                  <c:v>2.7423550186035728</c:v>
                </c:pt>
                <c:pt idx="746">
                  <c:v>2.7423563041431227</c:v>
                </c:pt>
                <c:pt idx="747">
                  <c:v>2.7423575897461085</c:v>
                </c:pt>
                <c:pt idx="748">
                  <c:v>2.7423588754122874</c:v>
                </c:pt>
                <c:pt idx="749">
                  <c:v>2.7423601611414057</c:v>
                </c:pt>
                <c:pt idx="750">
                  <c:v>2.7423614469332023</c:v>
                </c:pt>
                <c:pt idx="751">
                  <c:v>2.7423627327874271</c:v>
                </c:pt>
                <c:pt idx="752">
                  <c:v>2.742364018703852</c:v>
                </c:pt>
                <c:pt idx="753">
                  <c:v>2.7423653046821985</c:v>
                </c:pt>
                <c:pt idx="754">
                  <c:v>2.7423665907222405</c:v>
                </c:pt>
                <c:pt idx="755">
                  <c:v>2.7423678768237352</c:v>
                </c:pt>
                <c:pt idx="756">
                  <c:v>2.7423691629864262</c:v>
                </c:pt>
                <c:pt idx="757">
                  <c:v>2.7423704492100724</c:v>
                </c:pt>
                <c:pt idx="758">
                  <c:v>2.7423717354944546</c:v>
                </c:pt>
                <c:pt idx="759">
                  <c:v>2.7423730218393003</c:v>
                </c:pt>
                <c:pt idx="760">
                  <c:v>2.7423743082443925</c:v>
                </c:pt>
                <c:pt idx="761">
                  <c:v>2.7423755947094839</c:v>
                </c:pt>
                <c:pt idx="762">
                  <c:v>2.7423768812343594</c:v>
                </c:pt>
                <c:pt idx="763">
                  <c:v>2.7423781678187527</c:v>
                </c:pt>
                <c:pt idx="764">
                  <c:v>2.7423794544624513</c:v>
                </c:pt>
                <c:pt idx="765">
                  <c:v>2.7423807411652126</c:v>
                </c:pt>
                <c:pt idx="766">
                  <c:v>2.7423820279268263</c:v>
                </c:pt>
                <c:pt idx="767">
                  <c:v>2.7423833147470318</c:v>
                </c:pt>
                <c:pt idx="768">
                  <c:v>2.7423846016256204</c:v>
                </c:pt>
                <c:pt idx="769">
                  <c:v>2.7423858885623544</c:v>
                </c:pt>
                <c:pt idx="770">
                  <c:v>2.7423871755570297</c:v>
                </c:pt>
                <c:pt idx="771">
                  <c:v>2.7423884626093882</c:v>
                </c:pt>
                <c:pt idx="772">
                  <c:v>2.7423897497192278</c:v>
                </c:pt>
                <c:pt idx="773">
                  <c:v>2.7423910368863145</c:v>
                </c:pt>
                <c:pt idx="774">
                  <c:v>2.7423923241104484</c:v>
                </c:pt>
                <c:pt idx="775">
                  <c:v>2.7423936113913778</c:v>
                </c:pt>
                <c:pt idx="776">
                  <c:v>2.7423948987289037</c:v>
                </c:pt>
                <c:pt idx="777">
                  <c:v>2.7423961861228072</c:v>
                </c:pt>
                <c:pt idx="778">
                  <c:v>2.7423974735728525</c:v>
                </c:pt>
                <c:pt idx="779">
                  <c:v>2.7423987610788632</c:v>
                </c:pt>
                <c:pt idx="780">
                  <c:v>2.7424000486405835</c:v>
                </c:pt>
                <c:pt idx="781">
                  <c:v>2.7424013362578101</c:v>
                </c:pt>
                <c:pt idx="782">
                  <c:v>2.7424026239303405</c:v>
                </c:pt>
                <c:pt idx="783">
                  <c:v>2.7424039116579531</c:v>
                </c:pt>
                <c:pt idx="784">
                  <c:v>2.7424051994404577</c:v>
                </c:pt>
                <c:pt idx="785">
                  <c:v>2.7424064872776137</c:v>
                </c:pt>
                <c:pt idx="786">
                  <c:v>2.7424077751692342</c:v>
                </c:pt>
                <c:pt idx="787">
                  <c:v>2.7424090631151112</c:v>
                </c:pt>
                <c:pt idx="788">
                  <c:v>2.7424103511150282</c:v>
                </c:pt>
                <c:pt idx="789">
                  <c:v>2.7424116391687798</c:v>
                </c:pt>
                <c:pt idx="790">
                  <c:v>2.7424129272761824</c:v>
                </c:pt>
                <c:pt idx="791">
                  <c:v>2.7424142154370026</c:v>
                </c:pt>
                <c:pt idx="792">
                  <c:v>2.742415503651058</c:v>
                </c:pt>
                <c:pt idx="793">
                  <c:v>2.7424167919181381</c:v>
                </c:pt>
                <c:pt idx="794">
                  <c:v>2.7424180802380524</c:v>
                </c:pt>
                <c:pt idx="795">
                  <c:v>2.742419368610602</c:v>
                </c:pt>
                <c:pt idx="796">
                  <c:v>2.742420657035578</c:v>
                </c:pt>
                <c:pt idx="797">
                  <c:v>2.7424219455127838</c:v>
                </c:pt>
                <c:pt idx="798">
                  <c:v>2.7424232340420436</c:v>
                </c:pt>
                <c:pt idx="799">
                  <c:v>2.7424245226231325</c:v>
                </c:pt>
                <c:pt idx="800">
                  <c:v>2.7424258112558757</c:v>
                </c:pt>
                <c:pt idx="801">
                  <c:v>2.7424270999400799</c:v>
                </c:pt>
                <c:pt idx="802">
                  <c:v>2.7424283886755427</c:v>
                </c:pt>
                <c:pt idx="803">
                  <c:v>2.742429677462074</c:v>
                </c:pt>
                <c:pt idx="804">
                  <c:v>2.7424309662994921</c:v>
                </c:pt>
                <c:pt idx="805">
                  <c:v>2.7424322551876084</c:v>
                </c:pt>
                <c:pt idx="806">
                  <c:v>2.7424335441262238</c:v>
                </c:pt>
                <c:pt idx="807">
                  <c:v>2.7424348331151522</c:v>
                </c:pt>
                <c:pt idx="808">
                  <c:v>2.7424361221542157</c:v>
                </c:pt>
                <c:pt idx="809">
                  <c:v>2.7424374112432282</c:v>
                </c:pt>
                <c:pt idx="810">
                  <c:v>2.7424387003819963</c:v>
                </c:pt>
                <c:pt idx="811">
                  <c:v>2.7424399895703457</c:v>
                </c:pt>
                <c:pt idx="812">
                  <c:v>2.7424412788080832</c:v>
                </c:pt>
                <c:pt idx="813">
                  <c:v>2.7424425680950271</c:v>
                </c:pt>
                <c:pt idx="814">
                  <c:v>2.7424438574310059</c:v>
                </c:pt>
                <c:pt idx="815">
                  <c:v>2.7424451468158391</c:v>
                </c:pt>
                <c:pt idx="816">
                  <c:v>2.7424464362493381</c:v>
                </c:pt>
                <c:pt idx="817">
                  <c:v>2.7424477257313238</c:v>
                </c:pt>
                <c:pt idx="818">
                  <c:v>2.7424490152616294</c:v>
                </c:pt>
                <c:pt idx="819">
                  <c:v>2.7424503048400766</c:v>
                </c:pt>
                <c:pt idx="820">
                  <c:v>2.7424515944664809</c:v>
                </c:pt>
                <c:pt idx="821">
                  <c:v>2.7424528841406772</c:v>
                </c:pt>
                <c:pt idx="822">
                  <c:v>2.7424541738624804</c:v>
                </c:pt>
                <c:pt idx="823">
                  <c:v>2.742455463631718</c:v>
                </c:pt>
                <c:pt idx="824">
                  <c:v>2.7424567534482267</c:v>
                </c:pt>
                <c:pt idx="825">
                  <c:v>2.7424580433118355</c:v>
                </c:pt>
                <c:pt idx="826">
                  <c:v>2.7424593332223632</c:v>
                </c:pt>
                <c:pt idx="827">
                  <c:v>2.7424606231796402</c:v>
                </c:pt>
                <c:pt idx="828">
                  <c:v>2.7424619131835075</c:v>
                </c:pt>
                <c:pt idx="829">
                  <c:v>2.7424632032337954</c:v>
                </c:pt>
                <c:pt idx="830">
                  <c:v>2.7424644933303273</c:v>
                </c:pt>
                <c:pt idx="831">
                  <c:v>2.7424657834729462</c:v>
                </c:pt>
                <c:pt idx="832">
                  <c:v>2.7424670736614765</c:v>
                </c:pt>
                <c:pt idx="833">
                  <c:v>2.7424683638957532</c:v>
                </c:pt>
                <c:pt idx="834">
                  <c:v>2.7424696541756211</c:v>
                </c:pt>
                <c:pt idx="835">
                  <c:v>2.742470944500917</c:v>
                </c:pt>
                <c:pt idx="836">
                  <c:v>2.7424722348714683</c:v>
                </c:pt>
                <c:pt idx="837">
                  <c:v>2.7424735252871226</c:v>
                </c:pt>
                <c:pt idx="838">
                  <c:v>2.7424748157477086</c:v>
                </c:pt>
                <c:pt idx="839">
                  <c:v>2.7424761062530569</c:v>
                </c:pt>
                <c:pt idx="840">
                  <c:v>2.7424773968030363</c:v>
                </c:pt>
                <c:pt idx="841">
                  <c:v>2.7424786873974787</c:v>
                </c:pt>
                <c:pt idx="842">
                  <c:v>2.7424799780362155</c:v>
                </c:pt>
                <c:pt idx="843">
                  <c:v>2.7424812687190996</c:v>
                </c:pt>
                <c:pt idx="844">
                  <c:v>2.7424825594459632</c:v>
                </c:pt>
                <c:pt idx="845">
                  <c:v>2.7424838502166615</c:v>
                </c:pt>
                <c:pt idx="846">
                  <c:v>2.7424851410310298</c:v>
                </c:pt>
                <c:pt idx="847">
                  <c:v>2.7424864318889126</c:v>
                </c:pt>
                <c:pt idx="848">
                  <c:v>2.7424877227901749</c:v>
                </c:pt>
                <c:pt idx="849">
                  <c:v>2.7424890137346365</c:v>
                </c:pt>
                <c:pt idx="850">
                  <c:v>2.7424903047221538</c:v>
                </c:pt>
                <c:pt idx="851">
                  <c:v>2.7424915957525937</c:v>
                </c:pt>
                <c:pt idx="852">
                  <c:v>2.7424928868257874</c:v>
                </c:pt>
                <c:pt idx="853">
                  <c:v>2.7424941779415932</c:v>
                </c:pt>
                <c:pt idx="854">
                  <c:v>2.7424954690998522</c:v>
                </c:pt>
                <c:pt idx="855">
                  <c:v>2.7424967603004258</c:v>
                </c:pt>
                <c:pt idx="856">
                  <c:v>2.7424980515431558</c:v>
                </c:pt>
                <c:pt idx="857">
                  <c:v>2.7424993428278954</c:v>
                </c:pt>
                <c:pt idx="858">
                  <c:v>2.7425006341545064</c:v>
                </c:pt>
                <c:pt idx="859">
                  <c:v>2.7425019255228431</c:v>
                </c:pt>
                <c:pt idx="860">
                  <c:v>2.7425032169327515</c:v>
                </c:pt>
                <c:pt idx="861">
                  <c:v>2.7425045083840858</c:v>
                </c:pt>
                <c:pt idx="862">
                  <c:v>2.7425057998767208</c:v>
                </c:pt>
                <c:pt idx="863">
                  <c:v>2.7425070914104861</c:v>
                </c:pt>
                <c:pt idx="864">
                  <c:v>2.7425083829852572</c:v>
                </c:pt>
                <c:pt idx="865">
                  <c:v>2.7425096746008824</c:v>
                </c:pt>
                <c:pt idx="866">
                  <c:v>2.7425109662572389</c:v>
                </c:pt>
                <c:pt idx="867">
                  <c:v>2.7425122579541581</c:v>
                </c:pt>
                <c:pt idx="868">
                  <c:v>2.7425135496915281</c:v>
                </c:pt>
                <c:pt idx="869">
                  <c:v>2.7425148414691725</c:v>
                </c:pt>
                <c:pt idx="870">
                  <c:v>2.7425161332869985</c:v>
                </c:pt>
                <c:pt idx="871">
                  <c:v>2.7425174251448401</c:v>
                </c:pt>
                <c:pt idx="872">
                  <c:v>2.74251871704256</c:v>
                </c:pt>
                <c:pt idx="873">
                  <c:v>2.7425200089800121</c:v>
                </c:pt>
                <c:pt idx="874">
                  <c:v>2.742521300957097</c:v>
                </c:pt>
                <c:pt idx="875">
                  <c:v>2.7425225929736512</c:v>
                </c:pt>
                <c:pt idx="876">
                  <c:v>2.7425238850295397</c:v>
                </c:pt>
                <c:pt idx="877">
                  <c:v>2.7425251771246373</c:v>
                </c:pt>
                <c:pt idx="878">
                  <c:v>2.7425264692587921</c:v>
                </c:pt>
                <c:pt idx="879">
                  <c:v>2.7425277614318979</c:v>
                </c:pt>
                <c:pt idx="880">
                  <c:v>2.7425290536438043</c:v>
                </c:pt>
                <c:pt idx="881">
                  <c:v>2.7425303458943886</c:v>
                </c:pt>
                <c:pt idx="882">
                  <c:v>2.7425316381835003</c:v>
                </c:pt>
                <c:pt idx="883">
                  <c:v>2.7425329305110369</c:v>
                </c:pt>
                <c:pt idx="884">
                  <c:v>2.742534222876849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F3A-47ED-9BDA-047D3A72C862}"/>
            </c:ext>
          </c:extLst>
        </c:ser>
        <c:ser>
          <c:idx val="5"/>
          <c:order val="5"/>
          <c:tx>
            <c:strRef>
              <c:f>CARY_CLP_OWN!$Q$1</c:f>
              <c:strCache>
                <c:ptCount val="1"/>
                <c:pt idx="0">
                  <c:v>Fwd_HP_shift_2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CARY_CLP_OWN!$O$2:$O$930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10</c:v>
                </c:pt>
                <c:pt idx="191">
                  <c:v>11</c:v>
                </c:pt>
                <c:pt idx="192">
                  <c:v>12</c:v>
                </c:pt>
                <c:pt idx="193">
                  <c:v>13</c:v>
                </c:pt>
                <c:pt idx="194">
                  <c:v>14</c:v>
                </c:pt>
                <c:pt idx="195">
                  <c:v>15</c:v>
                </c:pt>
                <c:pt idx="196">
                  <c:v>16</c:v>
                </c:pt>
                <c:pt idx="197">
                  <c:v>17</c:v>
                </c:pt>
                <c:pt idx="198">
                  <c:v>18</c:v>
                </c:pt>
                <c:pt idx="199">
                  <c:v>19</c:v>
                </c:pt>
                <c:pt idx="200">
                  <c:v>20</c:v>
                </c:pt>
                <c:pt idx="201">
                  <c:v>21</c:v>
                </c:pt>
                <c:pt idx="202">
                  <c:v>22</c:v>
                </c:pt>
                <c:pt idx="203">
                  <c:v>23</c:v>
                </c:pt>
                <c:pt idx="204">
                  <c:v>24</c:v>
                </c:pt>
                <c:pt idx="205">
                  <c:v>25</c:v>
                </c:pt>
                <c:pt idx="206">
                  <c:v>26</c:v>
                </c:pt>
                <c:pt idx="207">
                  <c:v>27</c:v>
                </c:pt>
                <c:pt idx="208">
                  <c:v>28</c:v>
                </c:pt>
                <c:pt idx="209">
                  <c:v>29</c:v>
                </c:pt>
                <c:pt idx="210">
                  <c:v>30</c:v>
                </c:pt>
                <c:pt idx="211">
                  <c:v>31</c:v>
                </c:pt>
                <c:pt idx="212">
                  <c:v>32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36</c:v>
                </c:pt>
                <c:pt idx="217">
                  <c:v>37</c:v>
                </c:pt>
                <c:pt idx="218">
                  <c:v>38</c:v>
                </c:pt>
                <c:pt idx="219">
                  <c:v>39</c:v>
                </c:pt>
                <c:pt idx="220">
                  <c:v>40</c:v>
                </c:pt>
                <c:pt idx="221">
                  <c:v>41</c:v>
                </c:pt>
                <c:pt idx="222">
                  <c:v>42</c:v>
                </c:pt>
                <c:pt idx="223">
                  <c:v>43</c:v>
                </c:pt>
                <c:pt idx="224">
                  <c:v>44</c:v>
                </c:pt>
                <c:pt idx="225">
                  <c:v>45</c:v>
                </c:pt>
                <c:pt idx="226">
                  <c:v>46</c:v>
                </c:pt>
                <c:pt idx="227">
                  <c:v>47</c:v>
                </c:pt>
                <c:pt idx="228">
                  <c:v>48</c:v>
                </c:pt>
                <c:pt idx="229">
                  <c:v>49</c:v>
                </c:pt>
                <c:pt idx="230">
                  <c:v>50</c:v>
                </c:pt>
                <c:pt idx="231">
                  <c:v>51</c:v>
                </c:pt>
                <c:pt idx="232">
                  <c:v>52</c:v>
                </c:pt>
                <c:pt idx="233">
                  <c:v>53</c:v>
                </c:pt>
                <c:pt idx="234">
                  <c:v>54</c:v>
                </c:pt>
                <c:pt idx="235">
                  <c:v>55</c:v>
                </c:pt>
                <c:pt idx="236">
                  <c:v>56</c:v>
                </c:pt>
                <c:pt idx="237">
                  <c:v>57</c:v>
                </c:pt>
                <c:pt idx="238">
                  <c:v>58</c:v>
                </c:pt>
                <c:pt idx="239">
                  <c:v>59</c:v>
                </c:pt>
                <c:pt idx="240">
                  <c:v>60</c:v>
                </c:pt>
                <c:pt idx="241">
                  <c:v>61</c:v>
                </c:pt>
                <c:pt idx="242">
                  <c:v>62</c:v>
                </c:pt>
                <c:pt idx="243">
                  <c:v>63</c:v>
                </c:pt>
                <c:pt idx="244">
                  <c:v>64</c:v>
                </c:pt>
                <c:pt idx="245">
                  <c:v>65</c:v>
                </c:pt>
                <c:pt idx="246">
                  <c:v>66</c:v>
                </c:pt>
                <c:pt idx="247">
                  <c:v>67</c:v>
                </c:pt>
                <c:pt idx="248">
                  <c:v>68</c:v>
                </c:pt>
                <c:pt idx="249">
                  <c:v>69</c:v>
                </c:pt>
                <c:pt idx="250">
                  <c:v>70</c:v>
                </c:pt>
                <c:pt idx="251">
                  <c:v>71</c:v>
                </c:pt>
                <c:pt idx="252">
                  <c:v>72</c:v>
                </c:pt>
                <c:pt idx="253">
                  <c:v>73</c:v>
                </c:pt>
                <c:pt idx="254">
                  <c:v>74</c:v>
                </c:pt>
                <c:pt idx="255">
                  <c:v>75</c:v>
                </c:pt>
                <c:pt idx="256">
                  <c:v>76</c:v>
                </c:pt>
                <c:pt idx="257">
                  <c:v>77</c:v>
                </c:pt>
                <c:pt idx="258">
                  <c:v>78</c:v>
                </c:pt>
                <c:pt idx="259">
                  <c:v>79</c:v>
                </c:pt>
                <c:pt idx="260">
                  <c:v>80</c:v>
                </c:pt>
                <c:pt idx="261">
                  <c:v>81</c:v>
                </c:pt>
                <c:pt idx="262">
                  <c:v>82</c:v>
                </c:pt>
                <c:pt idx="263">
                  <c:v>83</c:v>
                </c:pt>
                <c:pt idx="264">
                  <c:v>84</c:v>
                </c:pt>
                <c:pt idx="265">
                  <c:v>85</c:v>
                </c:pt>
                <c:pt idx="266">
                  <c:v>86</c:v>
                </c:pt>
                <c:pt idx="267">
                  <c:v>87</c:v>
                </c:pt>
                <c:pt idx="268">
                  <c:v>88</c:v>
                </c:pt>
                <c:pt idx="269">
                  <c:v>89</c:v>
                </c:pt>
                <c:pt idx="270">
                  <c:v>90</c:v>
                </c:pt>
                <c:pt idx="271">
                  <c:v>91</c:v>
                </c:pt>
                <c:pt idx="272">
                  <c:v>92</c:v>
                </c:pt>
                <c:pt idx="273">
                  <c:v>93</c:v>
                </c:pt>
                <c:pt idx="274">
                  <c:v>94</c:v>
                </c:pt>
                <c:pt idx="275">
                  <c:v>95</c:v>
                </c:pt>
                <c:pt idx="276">
                  <c:v>96</c:v>
                </c:pt>
                <c:pt idx="277">
                  <c:v>97</c:v>
                </c:pt>
                <c:pt idx="278">
                  <c:v>98</c:v>
                </c:pt>
                <c:pt idx="279">
                  <c:v>99</c:v>
                </c:pt>
                <c:pt idx="280">
                  <c:v>100</c:v>
                </c:pt>
                <c:pt idx="281">
                  <c:v>101</c:v>
                </c:pt>
                <c:pt idx="282">
                  <c:v>102</c:v>
                </c:pt>
                <c:pt idx="283">
                  <c:v>103</c:v>
                </c:pt>
                <c:pt idx="284">
                  <c:v>104</c:v>
                </c:pt>
                <c:pt idx="285">
                  <c:v>105</c:v>
                </c:pt>
                <c:pt idx="286">
                  <c:v>106</c:v>
                </c:pt>
                <c:pt idx="287">
                  <c:v>107</c:v>
                </c:pt>
                <c:pt idx="288">
                  <c:v>108</c:v>
                </c:pt>
                <c:pt idx="289">
                  <c:v>109</c:v>
                </c:pt>
                <c:pt idx="290">
                  <c:v>110</c:v>
                </c:pt>
                <c:pt idx="291">
                  <c:v>111</c:v>
                </c:pt>
                <c:pt idx="292">
                  <c:v>112</c:v>
                </c:pt>
                <c:pt idx="293">
                  <c:v>113</c:v>
                </c:pt>
                <c:pt idx="294">
                  <c:v>114</c:v>
                </c:pt>
                <c:pt idx="295">
                  <c:v>115</c:v>
                </c:pt>
                <c:pt idx="296">
                  <c:v>116</c:v>
                </c:pt>
                <c:pt idx="297">
                  <c:v>117</c:v>
                </c:pt>
                <c:pt idx="298">
                  <c:v>118</c:v>
                </c:pt>
                <c:pt idx="299">
                  <c:v>119</c:v>
                </c:pt>
                <c:pt idx="300">
                  <c:v>120</c:v>
                </c:pt>
                <c:pt idx="301">
                  <c:v>121</c:v>
                </c:pt>
                <c:pt idx="302">
                  <c:v>122</c:v>
                </c:pt>
                <c:pt idx="303">
                  <c:v>123</c:v>
                </c:pt>
                <c:pt idx="304">
                  <c:v>124</c:v>
                </c:pt>
                <c:pt idx="305">
                  <c:v>125</c:v>
                </c:pt>
                <c:pt idx="306">
                  <c:v>126</c:v>
                </c:pt>
                <c:pt idx="307">
                  <c:v>127</c:v>
                </c:pt>
                <c:pt idx="308">
                  <c:v>128</c:v>
                </c:pt>
                <c:pt idx="309">
                  <c:v>129</c:v>
                </c:pt>
                <c:pt idx="310">
                  <c:v>130</c:v>
                </c:pt>
                <c:pt idx="311">
                  <c:v>131</c:v>
                </c:pt>
                <c:pt idx="312">
                  <c:v>132</c:v>
                </c:pt>
                <c:pt idx="313">
                  <c:v>133</c:v>
                </c:pt>
                <c:pt idx="314">
                  <c:v>134</c:v>
                </c:pt>
                <c:pt idx="315">
                  <c:v>135</c:v>
                </c:pt>
                <c:pt idx="316">
                  <c:v>136</c:v>
                </c:pt>
                <c:pt idx="317">
                  <c:v>137</c:v>
                </c:pt>
                <c:pt idx="318">
                  <c:v>138</c:v>
                </c:pt>
                <c:pt idx="319">
                  <c:v>139</c:v>
                </c:pt>
                <c:pt idx="320">
                  <c:v>140</c:v>
                </c:pt>
                <c:pt idx="321">
                  <c:v>141</c:v>
                </c:pt>
                <c:pt idx="322">
                  <c:v>142</c:v>
                </c:pt>
                <c:pt idx="323">
                  <c:v>143</c:v>
                </c:pt>
                <c:pt idx="324">
                  <c:v>144</c:v>
                </c:pt>
                <c:pt idx="325">
                  <c:v>145</c:v>
                </c:pt>
                <c:pt idx="326">
                  <c:v>146</c:v>
                </c:pt>
                <c:pt idx="327">
                  <c:v>147</c:v>
                </c:pt>
                <c:pt idx="328">
                  <c:v>148</c:v>
                </c:pt>
                <c:pt idx="329">
                  <c:v>149</c:v>
                </c:pt>
                <c:pt idx="330">
                  <c:v>150</c:v>
                </c:pt>
                <c:pt idx="331">
                  <c:v>151</c:v>
                </c:pt>
                <c:pt idx="332">
                  <c:v>152</c:v>
                </c:pt>
                <c:pt idx="333">
                  <c:v>153</c:v>
                </c:pt>
                <c:pt idx="334">
                  <c:v>154</c:v>
                </c:pt>
                <c:pt idx="335">
                  <c:v>155</c:v>
                </c:pt>
                <c:pt idx="336">
                  <c:v>156</c:v>
                </c:pt>
                <c:pt idx="337">
                  <c:v>157</c:v>
                </c:pt>
                <c:pt idx="338">
                  <c:v>158</c:v>
                </c:pt>
                <c:pt idx="339">
                  <c:v>159</c:v>
                </c:pt>
                <c:pt idx="340">
                  <c:v>160</c:v>
                </c:pt>
                <c:pt idx="341">
                  <c:v>161</c:v>
                </c:pt>
                <c:pt idx="342">
                  <c:v>162</c:v>
                </c:pt>
                <c:pt idx="343">
                  <c:v>163</c:v>
                </c:pt>
                <c:pt idx="344">
                  <c:v>164</c:v>
                </c:pt>
                <c:pt idx="345">
                  <c:v>165</c:v>
                </c:pt>
                <c:pt idx="346">
                  <c:v>166</c:v>
                </c:pt>
                <c:pt idx="347">
                  <c:v>167</c:v>
                </c:pt>
                <c:pt idx="348">
                  <c:v>168</c:v>
                </c:pt>
                <c:pt idx="349">
                  <c:v>169</c:v>
                </c:pt>
                <c:pt idx="350">
                  <c:v>170</c:v>
                </c:pt>
                <c:pt idx="351">
                  <c:v>171</c:v>
                </c:pt>
                <c:pt idx="352">
                  <c:v>172</c:v>
                </c:pt>
                <c:pt idx="353">
                  <c:v>173</c:v>
                </c:pt>
                <c:pt idx="354">
                  <c:v>174</c:v>
                </c:pt>
                <c:pt idx="355">
                  <c:v>175</c:v>
                </c:pt>
                <c:pt idx="356">
                  <c:v>176</c:v>
                </c:pt>
                <c:pt idx="357">
                  <c:v>177</c:v>
                </c:pt>
                <c:pt idx="358">
                  <c:v>178</c:v>
                </c:pt>
                <c:pt idx="359">
                  <c:v>179</c:v>
                </c:pt>
                <c:pt idx="360">
                  <c:v>180</c:v>
                </c:pt>
                <c:pt idx="361">
                  <c:v>181</c:v>
                </c:pt>
                <c:pt idx="362">
                  <c:v>182</c:v>
                </c:pt>
                <c:pt idx="363">
                  <c:v>183</c:v>
                </c:pt>
                <c:pt idx="364">
                  <c:v>184</c:v>
                </c:pt>
                <c:pt idx="365">
                  <c:v>185</c:v>
                </c:pt>
                <c:pt idx="366">
                  <c:v>186</c:v>
                </c:pt>
                <c:pt idx="367">
                  <c:v>187</c:v>
                </c:pt>
                <c:pt idx="368">
                  <c:v>188</c:v>
                </c:pt>
                <c:pt idx="369">
                  <c:v>189</c:v>
                </c:pt>
                <c:pt idx="370">
                  <c:v>190</c:v>
                </c:pt>
                <c:pt idx="371">
                  <c:v>191</c:v>
                </c:pt>
                <c:pt idx="372">
                  <c:v>192</c:v>
                </c:pt>
                <c:pt idx="373">
                  <c:v>193</c:v>
                </c:pt>
                <c:pt idx="374">
                  <c:v>194</c:v>
                </c:pt>
                <c:pt idx="375">
                  <c:v>195</c:v>
                </c:pt>
                <c:pt idx="376">
                  <c:v>196</c:v>
                </c:pt>
                <c:pt idx="377">
                  <c:v>197</c:v>
                </c:pt>
                <c:pt idx="378">
                  <c:v>198</c:v>
                </c:pt>
                <c:pt idx="379">
                  <c:v>199</c:v>
                </c:pt>
                <c:pt idx="380">
                  <c:v>200</c:v>
                </c:pt>
                <c:pt idx="381">
                  <c:v>201</c:v>
                </c:pt>
                <c:pt idx="382">
                  <c:v>202</c:v>
                </c:pt>
                <c:pt idx="383">
                  <c:v>203</c:v>
                </c:pt>
                <c:pt idx="384">
                  <c:v>204</c:v>
                </c:pt>
                <c:pt idx="385">
                  <c:v>205</c:v>
                </c:pt>
                <c:pt idx="386">
                  <c:v>206</c:v>
                </c:pt>
                <c:pt idx="387">
                  <c:v>207</c:v>
                </c:pt>
                <c:pt idx="388">
                  <c:v>208</c:v>
                </c:pt>
                <c:pt idx="389">
                  <c:v>209</c:v>
                </c:pt>
                <c:pt idx="390">
                  <c:v>210</c:v>
                </c:pt>
                <c:pt idx="391">
                  <c:v>211</c:v>
                </c:pt>
                <c:pt idx="392">
                  <c:v>212</c:v>
                </c:pt>
                <c:pt idx="393">
                  <c:v>213</c:v>
                </c:pt>
                <c:pt idx="394">
                  <c:v>214</c:v>
                </c:pt>
                <c:pt idx="395">
                  <c:v>215</c:v>
                </c:pt>
                <c:pt idx="396">
                  <c:v>216</c:v>
                </c:pt>
                <c:pt idx="397">
                  <c:v>217</c:v>
                </c:pt>
                <c:pt idx="398">
                  <c:v>218</c:v>
                </c:pt>
                <c:pt idx="399">
                  <c:v>219</c:v>
                </c:pt>
                <c:pt idx="400">
                  <c:v>220</c:v>
                </c:pt>
                <c:pt idx="401">
                  <c:v>221</c:v>
                </c:pt>
                <c:pt idx="402">
                  <c:v>222</c:v>
                </c:pt>
                <c:pt idx="403">
                  <c:v>223</c:v>
                </c:pt>
                <c:pt idx="404">
                  <c:v>224</c:v>
                </c:pt>
                <c:pt idx="405">
                  <c:v>225</c:v>
                </c:pt>
                <c:pt idx="406">
                  <c:v>226</c:v>
                </c:pt>
                <c:pt idx="407">
                  <c:v>227</c:v>
                </c:pt>
                <c:pt idx="408">
                  <c:v>228</c:v>
                </c:pt>
                <c:pt idx="409">
                  <c:v>229</c:v>
                </c:pt>
                <c:pt idx="410">
                  <c:v>230</c:v>
                </c:pt>
                <c:pt idx="411">
                  <c:v>231</c:v>
                </c:pt>
                <c:pt idx="412">
                  <c:v>232</c:v>
                </c:pt>
                <c:pt idx="413">
                  <c:v>233</c:v>
                </c:pt>
                <c:pt idx="414">
                  <c:v>234</c:v>
                </c:pt>
                <c:pt idx="415">
                  <c:v>235</c:v>
                </c:pt>
                <c:pt idx="416">
                  <c:v>236</c:v>
                </c:pt>
                <c:pt idx="417">
                  <c:v>237</c:v>
                </c:pt>
                <c:pt idx="418">
                  <c:v>238</c:v>
                </c:pt>
                <c:pt idx="419">
                  <c:v>239</c:v>
                </c:pt>
                <c:pt idx="420">
                  <c:v>240</c:v>
                </c:pt>
                <c:pt idx="421">
                  <c:v>241</c:v>
                </c:pt>
                <c:pt idx="422">
                  <c:v>242</c:v>
                </c:pt>
                <c:pt idx="423">
                  <c:v>243</c:v>
                </c:pt>
                <c:pt idx="424">
                  <c:v>244</c:v>
                </c:pt>
                <c:pt idx="425">
                  <c:v>245</c:v>
                </c:pt>
                <c:pt idx="426">
                  <c:v>246</c:v>
                </c:pt>
                <c:pt idx="427">
                  <c:v>247</c:v>
                </c:pt>
                <c:pt idx="428">
                  <c:v>248</c:v>
                </c:pt>
                <c:pt idx="429">
                  <c:v>249</c:v>
                </c:pt>
                <c:pt idx="430">
                  <c:v>250</c:v>
                </c:pt>
                <c:pt idx="431">
                  <c:v>251</c:v>
                </c:pt>
                <c:pt idx="432">
                  <c:v>252</c:v>
                </c:pt>
                <c:pt idx="433">
                  <c:v>253</c:v>
                </c:pt>
                <c:pt idx="434">
                  <c:v>254</c:v>
                </c:pt>
                <c:pt idx="435">
                  <c:v>255</c:v>
                </c:pt>
                <c:pt idx="436">
                  <c:v>256</c:v>
                </c:pt>
                <c:pt idx="437">
                  <c:v>257</c:v>
                </c:pt>
                <c:pt idx="438">
                  <c:v>258</c:v>
                </c:pt>
                <c:pt idx="439">
                  <c:v>259</c:v>
                </c:pt>
                <c:pt idx="440">
                  <c:v>260</c:v>
                </c:pt>
                <c:pt idx="441">
                  <c:v>261</c:v>
                </c:pt>
                <c:pt idx="442">
                  <c:v>262</c:v>
                </c:pt>
                <c:pt idx="443">
                  <c:v>263</c:v>
                </c:pt>
                <c:pt idx="444">
                  <c:v>264</c:v>
                </c:pt>
                <c:pt idx="445">
                  <c:v>265</c:v>
                </c:pt>
                <c:pt idx="446">
                  <c:v>266</c:v>
                </c:pt>
                <c:pt idx="447">
                  <c:v>267</c:v>
                </c:pt>
                <c:pt idx="448">
                  <c:v>268</c:v>
                </c:pt>
                <c:pt idx="449">
                  <c:v>269</c:v>
                </c:pt>
                <c:pt idx="450">
                  <c:v>270</c:v>
                </c:pt>
                <c:pt idx="451">
                  <c:v>271</c:v>
                </c:pt>
                <c:pt idx="452">
                  <c:v>272</c:v>
                </c:pt>
                <c:pt idx="453">
                  <c:v>273</c:v>
                </c:pt>
                <c:pt idx="454">
                  <c:v>274</c:v>
                </c:pt>
                <c:pt idx="455">
                  <c:v>275</c:v>
                </c:pt>
                <c:pt idx="456">
                  <c:v>276</c:v>
                </c:pt>
                <c:pt idx="457">
                  <c:v>277</c:v>
                </c:pt>
                <c:pt idx="458">
                  <c:v>278</c:v>
                </c:pt>
                <c:pt idx="459">
                  <c:v>279</c:v>
                </c:pt>
                <c:pt idx="460">
                  <c:v>280</c:v>
                </c:pt>
                <c:pt idx="461">
                  <c:v>281</c:v>
                </c:pt>
                <c:pt idx="462">
                  <c:v>282</c:v>
                </c:pt>
                <c:pt idx="463">
                  <c:v>283</c:v>
                </c:pt>
                <c:pt idx="464">
                  <c:v>284</c:v>
                </c:pt>
                <c:pt idx="465">
                  <c:v>285</c:v>
                </c:pt>
                <c:pt idx="466">
                  <c:v>286</c:v>
                </c:pt>
                <c:pt idx="467">
                  <c:v>287</c:v>
                </c:pt>
                <c:pt idx="468">
                  <c:v>288</c:v>
                </c:pt>
                <c:pt idx="469">
                  <c:v>289</c:v>
                </c:pt>
                <c:pt idx="470">
                  <c:v>290</c:v>
                </c:pt>
                <c:pt idx="471">
                  <c:v>291</c:v>
                </c:pt>
                <c:pt idx="472">
                  <c:v>292</c:v>
                </c:pt>
                <c:pt idx="473">
                  <c:v>293</c:v>
                </c:pt>
                <c:pt idx="474">
                  <c:v>294</c:v>
                </c:pt>
                <c:pt idx="475">
                  <c:v>295</c:v>
                </c:pt>
                <c:pt idx="476">
                  <c:v>296</c:v>
                </c:pt>
                <c:pt idx="477">
                  <c:v>297</c:v>
                </c:pt>
                <c:pt idx="478">
                  <c:v>298</c:v>
                </c:pt>
                <c:pt idx="479">
                  <c:v>299</c:v>
                </c:pt>
                <c:pt idx="480">
                  <c:v>300</c:v>
                </c:pt>
                <c:pt idx="481">
                  <c:v>301</c:v>
                </c:pt>
                <c:pt idx="482">
                  <c:v>302</c:v>
                </c:pt>
                <c:pt idx="483">
                  <c:v>303</c:v>
                </c:pt>
                <c:pt idx="484">
                  <c:v>304</c:v>
                </c:pt>
                <c:pt idx="485">
                  <c:v>305</c:v>
                </c:pt>
                <c:pt idx="486">
                  <c:v>306</c:v>
                </c:pt>
                <c:pt idx="487">
                  <c:v>307</c:v>
                </c:pt>
                <c:pt idx="488">
                  <c:v>308</c:v>
                </c:pt>
                <c:pt idx="489">
                  <c:v>309</c:v>
                </c:pt>
                <c:pt idx="490">
                  <c:v>310</c:v>
                </c:pt>
                <c:pt idx="491">
                  <c:v>311</c:v>
                </c:pt>
                <c:pt idx="492">
                  <c:v>312</c:v>
                </c:pt>
                <c:pt idx="493">
                  <c:v>313</c:v>
                </c:pt>
                <c:pt idx="494">
                  <c:v>314</c:v>
                </c:pt>
                <c:pt idx="495">
                  <c:v>315</c:v>
                </c:pt>
                <c:pt idx="496">
                  <c:v>316</c:v>
                </c:pt>
                <c:pt idx="497">
                  <c:v>317</c:v>
                </c:pt>
                <c:pt idx="498">
                  <c:v>318</c:v>
                </c:pt>
                <c:pt idx="499">
                  <c:v>319</c:v>
                </c:pt>
                <c:pt idx="500">
                  <c:v>320</c:v>
                </c:pt>
                <c:pt idx="501">
                  <c:v>321</c:v>
                </c:pt>
                <c:pt idx="502">
                  <c:v>322</c:v>
                </c:pt>
                <c:pt idx="503">
                  <c:v>323</c:v>
                </c:pt>
                <c:pt idx="504">
                  <c:v>324</c:v>
                </c:pt>
                <c:pt idx="505">
                  <c:v>325</c:v>
                </c:pt>
                <c:pt idx="506">
                  <c:v>326</c:v>
                </c:pt>
                <c:pt idx="507">
                  <c:v>327</c:v>
                </c:pt>
                <c:pt idx="508">
                  <c:v>328</c:v>
                </c:pt>
                <c:pt idx="509">
                  <c:v>329</c:v>
                </c:pt>
                <c:pt idx="510">
                  <c:v>330</c:v>
                </c:pt>
                <c:pt idx="511">
                  <c:v>331</c:v>
                </c:pt>
                <c:pt idx="512">
                  <c:v>332</c:v>
                </c:pt>
                <c:pt idx="513">
                  <c:v>333</c:v>
                </c:pt>
                <c:pt idx="514">
                  <c:v>334</c:v>
                </c:pt>
                <c:pt idx="515">
                  <c:v>335</c:v>
                </c:pt>
                <c:pt idx="516">
                  <c:v>336</c:v>
                </c:pt>
                <c:pt idx="517">
                  <c:v>337</c:v>
                </c:pt>
                <c:pt idx="518">
                  <c:v>338</c:v>
                </c:pt>
                <c:pt idx="519">
                  <c:v>339</c:v>
                </c:pt>
                <c:pt idx="520">
                  <c:v>340</c:v>
                </c:pt>
                <c:pt idx="521">
                  <c:v>341</c:v>
                </c:pt>
                <c:pt idx="522">
                  <c:v>342</c:v>
                </c:pt>
                <c:pt idx="523">
                  <c:v>343</c:v>
                </c:pt>
                <c:pt idx="524">
                  <c:v>344</c:v>
                </c:pt>
                <c:pt idx="525">
                  <c:v>345</c:v>
                </c:pt>
                <c:pt idx="526">
                  <c:v>346</c:v>
                </c:pt>
                <c:pt idx="527">
                  <c:v>347</c:v>
                </c:pt>
                <c:pt idx="528">
                  <c:v>348</c:v>
                </c:pt>
                <c:pt idx="529">
                  <c:v>349</c:v>
                </c:pt>
                <c:pt idx="530">
                  <c:v>350</c:v>
                </c:pt>
                <c:pt idx="531">
                  <c:v>351</c:v>
                </c:pt>
                <c:pt idx="532">
                  <c:v>352</c:v>
                </c:pt>
                <c:pt idx="533">
                  <c:v>353</c:v>
                </c:pt>
                <c:pt idx="534">
                  <c:v>354</c:v>
                </c:pt>
                <c:pt idx="535">
                  <c:v>355</c:v>
                </c:pt>
                <c:pt idx="536">
                  <c:v>356</c:v>
                </c:pt>
                <c:pt idx="537">
                  <c:v>357</c:v>
                </c:pt>
                <c:pt idx="538">
                  <c:v>358</c:v>
                </c:pt>
                <c:pt idx="539">
                  <c:v>359</c:v>
                </c:pt>
                <c:pt idx="540">
                  <c:v>360</c:v>
                </c:pt>
                <c:pt idx="541">
                  <c:v>361</c:v>
                </c:pt>
                <c:pt idx="542">
                  <c:v>362</c:v>
                </c:pt>
                <c:pt idx="543">
                  <c:v>363</c:v>
                </c:pt>
                <c:pt idx="544">
                  <c:v>364</c:v>
                </c:pt>
                <c:pt idx="545">
                  <c:v>365</c:v>
                </c:pt>
                <c:pt idx="546">
                  <c:v>366</c:v>
                </c:pt>
                <c:pt idx="547">
                  <c:v>367</c:v>
                </c:pt>
                <c:pt idx="548">
                  <c:v>368</c:v>
                </c:pt>
                <c:pt idx="549">
                  <c:v>369</c:v>
                </c:pt>
                <c:pt idx="550">
                  <c:v>370</c:v>
                </c:pt>
                <c:pt idx="551">
                  <c:v>371</c:v>
                </c:pt>
                <c:pt idx="552">
                  <c:v>372</c:v>
                </c:pt>
                <c:pt idx="553">
                  <c:v>373</c:v>
                </c:pt>
                <c:pt idx="554">
                  <c:v>374</c:v>
                </c:pt>
                <c:pt idx="555">
                  <c:v>375</c:v>
                </c:pt>
                <c:pt idx="556">
                  <c:v>376</c:v>
                </c:pt>
                <c:pt idx="557">
                  <c:v>377</c:v>
                </c:pt>
                <c:pt idx="558">
                  <c:v>378</c:v>
                </c:pt>
                <c:pt idx="559">
                  <c:v>379</c:v>
                </c:pt>
                <c:pt idx="560">
                  <c:v>380</c:v>
                </c:pt>
                <c:pt idx="561">
                  <c:v>381</c:v>
                </c:pt>
                <c:pt idx="562">
                  <c:v>382</c:v>
                </c:pt>
                <c:pt idx="563">
                  <c:v>383</c:v>
                </c:pt>
                <c:pt idx="564">
                  <c:v>384</c:v>
                </c:pt>
                <c:pt idx="565">
                  <c:v>385</c:v>
                </c:pt>
                <c:pt idx="566">
                  <c:v>386</c:v>
                </c:pt>
                <c:pt idx="567">
                  <c:v>387</c:v>
                </c:pt>
                <c:pt idx="568">
                  <c:v>388</c:v>
                </c:pt>
                <c:pt idx="569">
                  <c:v>389</c:v>
                </c:pt>
                <c:pt idx="570">
                  <c:v>390</c:v>
                </c:pt>
                <c:pt idx="571">
                  <c:v>391</c:v>
                </c:pt>
                <c:pt idx="572">
                  <c:v>392</c:v>
                </c:pt>
                <c:pt idx="573">
                  <c:v>393</c:v>
                </c:pt>
                <c:pt idx="574">
                  <c:v>394</c:v>
                </c:pt>
                <c:pt idx="575">
                  <c:v>395</c:v>
                </c:pt>
                <c:pt idx="576">
                  <c:v>396</c:v>
                </c:pt>
                <c:pt idx="577">
                  <c:v>397</c:v>
                </c:pt>
                <c:pt idx="578">
                  <c:v>398</c:v>
                </c:pt>
                <c:pt idx="579">
                  <c:v>399</c:v>
                </c:pt>
                <c:pt idx="580">
                  <c:v>400</c:v>
                </c:pt>
                <c:pt idx="581">
                  <c:v>401</c:v>
                </c:pt>
                <c:pt idx="582">
                  <c:v>402</c:v>
                </c:pt>
                <c:pt idx="583">
                  <c:v>403</c:v>
                </c:pt>
                <c:pt idx="584">
                  <c:v>404</c:v>
                </c:pt>
                <c:pt idx="585">
                  <c:v>405</c:v>
                </c:pt>
                <c:pt idx="586">
                  <c:v>406</c:v>
                </c:pt>
                <c:pt idx="587">
                  <c:v>407</c:v>
                </c:pt>
                <c:pt idx="588">
                  <c:v>408</c:v>
                </c:pt>
                <c:pt idx="589">
                  <c:v>409</c:v>
                </c:pt>
                <c:pt idx="590">
                  <c:v>410</c:v>
                </c:pt>
                <c:pt idx="591">
                  <c:v>411</c:v>
                </c:pt>
                <c:pt idx="592">
                  <c:v>412</c:v>
                </c:pt>
                <c:pt idx="593">
                  <c:v>413</c:v>
                </c:pt>
                <c:pt idx="594">
                  <c:v>414</c:v>
                </c:pt>
                <c:pt idx="595">
                  <c:v>415</c:v>
                </c:pt>
                <c:pt idx="596">
                  <c:v>416</c:v>
                </c:pt>
                <c:pt idx="597">
                  <c:v>417</c:v>
                </c:pt>
                <c:pt idx="598">
                  <c:v>418</c:v>
                </c:pt>
                <c:pt idx="599">
                  <c:v>419</c:v>
                </c:pt>
                <c:pt idx="600">
                  <c:v>420</c:v>
                </c:pt>
                <c:pt idx="601">
                  <c:v>421</c:v>
                </c:pt>
                <c:pt idx="602">
                  <c:v>422</c:v>
                </c:pt>
                <c:pt idx="603">
                  <c:v>423</c:v>
                </c:pt>
                <c:pt idx="604">
                  <c:v>424</c:v>
                </c:pt>
                <c:pt idx="605">
                  <c:v>425</c:v>
                </c:pt>
                <c:pt idx="606">
                  <c:v>426</c:v>
                </c:pt>
                <c:pt idx="607">
                  <c:v>427</c:v>
                </c:pt>
                <c:pt idx="608">
                  <c:v>428</c:v>
                </c:pt>
                <c:pt idx="609">
                  <c:v>429</c:v>
                </c:pt>
                <c:pt idx="610">
                  <c:v>430</c:v>
                </c:pt>
                <c:pt idx="611">
                  <c:v>431</c:v>
                </c:pt>
                <c:pt idx="612">
                  <c:v>432</c:v>
                </c:pt>
                <c:pt idx="613">
                  <c:v>433</c:v>
                </c:pt>
                <c:pt idx="614">
                  <c:v>434</c:v>
                </c:pt>
                <c:pt idx="615">
                  <c:v>435</c:v>
                </c:pt>
                <c:pt idx="616">
                  <c:v>436</c:v>
                </c:pt>
                <c:pt idx="617">
                  <c:v>437</c:v>
                </c:pt>
                <c:pt idx="618">
                  <c:v>438</c:v>
                </c:pt>
                <c:pt idx="619">
                  <c:v>439</c:v>
                </c:pt>
                <c:pt idx="620">
                  <c:v>440</c:v>
                </c:pt>
                <c:pt idx="621">
                  <c:v>441</c:v>
                </c:pt>
                <c:pt idx="622">
                  <c:v>442</c:v>
                </c:pt>
                <c:pt idx="623">
                  <c:v>443</c:v>
                </c:pt>
                <c:pt idx="624">
                  <c:v>444</c:v>
                </c:pt>
                <c:pt idx="625">
                  <c:v>445</c:v>
                </c:pt>
                <c:pt idx="626">
                  <c:v>446</c:v>
                </c:pt>
                <c:pt idx="627">
                  <c:v>447</c:v>
                </c:pt>
                <c:pt idx="628">
                  <c:v>448</c:v>
                </c:pt>
                <c:pt idx="629">
                  <c:v>449</c:v>
                </c:pt>
                <c:pt idx="630">
                  <c:v>450</c:v>
                </c:pt>
                <c:pt idx="631">
                  <c:v>451</c:v>
                </c:pt>
                <c:pt idx="632">
                  <c:v>452</c:v>
                </c:pt>
                <c:pt idx="633">
                  <c:v>453</c:v>
                </c:pt>
                <c:pt idx="634">
                  <c:v>454</c:v>
                </c:pt>
                <c:pt idx="635">
                  <c:v>455</c:v>
                </c:pt>
                <c:pt idx="636">
                  <c:v>456</c:v>
                </c:pt>
                <c:pt idx="637">
                  <c:v>457</c:v>
                </c:pt>
                <c:pt idx="638">
                  <c:v>458</c:v>
                </c:pt>
                <c:pt idx="639">
                  <c:v>459</c:v>
                </c:pt>
                <c:pt idx="640">
                  <c:v>460</c:v>
                </c:pt>
                <c:pt idx="641">
                  <c:v>461</c:v>
                </c:pt>
                <c:pt idx="642">
                  <c:v>462</c:v>
                </c:pt>
                <c:pt idx="643">
                  <c:v>463</c:v>
                </c:pt>
                <c:pt idx="644">
                  <c:v>464</c:v>
                </c:pt>
                <c:pt idx="645">
                  <c:v>465</c:v>
                </c:pt>
                <c:pt idx="646">
                  <c:v>466</c:v>
                </c:pt>
                <c:pt idx="647">
                  <c:v>467</c:v>
                </c:pt>
                <c:pt idx="648">
                  <c:v>468</c:v>
                </c:pt>
                <c:pt idx="649">
                  <c:v>469</c:v>
                </c:pt>
                <c:pt idx="650">
                  <c:v>470</c:v>
                </c:pt>
                <c:pt idx="651">
                  <c:v>471</c:v>
                </c:pt>
                <c:pt idx="652">
                  <c:v>472</c:v>
                </c:pt>
                <c:pt idx="653">
                  <c:v>473</c:v>
                </c:pt>
                <c:pt idx="654">
                  <c:v>474</c:v>
                </c:pt>
                <c:pt idx="655">
                  <c:v>475</c:v>
                </c:pt>
                <c:pt idx="656">
                  <c:v>476</c:v>
                </c:pt>
                <c:pt idx="657">
                  <c:v>477</c:v>
                </c:pt>
                <c:pt idx="658">
                  <c:v>478</c:v>
                </c:pt>
                <c:pt idx="659">
                  <c:v>479</c:v>
                </c:pt>
                <c:pt idx="660">
                  <c:v>480</c:v>
                </c:pt>
                <c:pt idx="661">
                  <c:v>481</c:v>
                </c:pt>
                <c:pt idx="662">
                  <c:v>482</c:v>
                </c:pt>
                <c:pt idx="663">
                  <c:v>483</c:v>
                </c:pt>
                <c:pt idx="664">
                  <c:v>484</c:v>
                </c:pt>
                <c:pt idx="665">
                  <c:v>485</c:v>
                </c:pt>
                <c:pt idx="666">
                  <c:v>486</c:v>
                </c:pt>
                <c:pt idx="667">
                  <c:v>487</c:v>
                </c:pt>
                <c:pt idx="668">
                  <c:v>488</c:v>
                </c:pt>
                <c:pt idx="669">
                  <c:v>489</c:v>
                </c:pt>
                <c:pt idx="670">
                  <c:v>490</c:v>
                </c:pt>
                <c:pt idx="671">
                  <c:v>491</c:v>
                </c:pt>
                <c:pt idx="672">
                  <c:v>492</c:v>
                </c:pt>
                <c:pt idx="673">
                  <c:v>493</c:v>
                </c:pt>
                <c:pt idx="674">
                  <c:v>494</c:v>
                </c:pt>
                <c:pt idx="675">
                  <c:v>495</c:v>
                </c:pt>
                <c:pt idx="676">
                  <c:v>496</c:v>
                </c:pt>
                <c:pt idx="677">
                  <c:v>497</c:v>
                </c:pt>
                <c:pt idx="678">
                  <c:v>498</c:v>
                </c:pt>
                <c:pt idx="679">
                  <c:v>499</c:v>
                </c:pt>
                <c:pt idx="680">
                  <c:v>500</c:v>
                </c:pt>
                <c:pt idx="681">
                  <c:v>501</c:v>
                </c:pt>
                <c:pt idx="682">
                  <c:v>502</c:v>
                </c:pt>
                <c:pt idx="683">
                  <c:v>503</c:v>
                </c:pt>
                <c:pt idx="684">
                  <c:v>504</c:v>
                </c:pt>
                <c:pt idx="685">
                  <c:v>505</c:v>
                </c:pt>
                <c:pt idx="686">
                  <c:v>506</c:v>
                </c:pt>
                <c:pt idx="687">
                  <c:v>507</c:v>
                </c:pt>
                <c:pt idx="688">
                  <c:v>508</c:v>
                </c:pt>
                <c:pt idx="689">
                  <c:v>509</c:v>
                </c:pt>
                <c:pt idx="690">
                  <c:v>510</c:v>
                </c:pt>
                <c:pt idx="691">
                  <c:v>511</c:v>
                </c:pt>
                <c:pt idx="692">
                  <c:v>512</c:v>
                </c:pt>
                <c:pt idx="693">
                  <c:v>513</c:v>
                </c:pt>
                <c:pt idx="694">
                  <c:v>514</c:v>
                </c:pt>
                <c:pt idx="695">
                  <c:v>515</c:v>
                </c:pt>
                <c:pt idx="696">
                  <c:v>516</c:v>
                </c:pt>
                <c:pt idx="697">
                  <c:v>517</c:v>
                </c:pt>
                <c:pt idx="698">
                  <c:v>518</c:v>
                </c:pt>
                <c:pt idx="699">
                  <c:v>519</c:v>
                </c:pt>
                <c:pt idx="700">
                  <c:v>520</c:v>
                </c:pt>
                <c:pt idx="701">
                  <c:v>521</c:v>
                </c:pt>
                <c:pt idx="702">
                  <c:v>522</c:v>
                </c:pt>
                <c:pt idx="703">
                  <c:v>523</c:v>
                </c:pt>
                <c:pt idx="704">
                  <c:v>524</c:v>
                </c:pt>
                <c:pt idx="705">
                  <c:v>525</c:v>
                </c:pt>
                <c:pt idx="706">
                  <c:v>526</c:v>
                </c:pt>
                <c:pt idx="707">
                  <c:v>527</c:v>
                </c:pt>
                <c:pt idx="708">
                  <c:v>528</c:v>
                </c:pt>
                <c:pt idx="709">
                  <c:v>529</c:v>
                </c:pt>
                <c:pt idx="710">
                  <c:v>530</c:v>
                </c:pt>
                <c:pt idx="711">
                  <c:v>531</c:v>
                </c:pt>
                <c:pt idx="712">
                  <c:v>532</c:v>
                </c:pt>
                <c:pt idx="713">
                  <c:v>533</c:v>
                </c:pt>
                <c:pt idx="714">
                  <c:v>534</c:v>
                </c:pt>
                <c:pt idx="715">
                  <c:v>535</c:v>
                </c:pt>
                <c:pt idx="716">
                  <c:v>536</c:v>
                </c:pt>
                <c:pt idx="717">
                  <c:v>537</c:v>
                </c:pt>
                <c:pt idx="718">
                  <c:v>538</c:v>
                </c:pt>
                <c:pt idx="719">
                  <c:v>539</c:v>
                </c:pt>
                <c:pt idx="720">
                  <c:v>540</c:v>
                </c:pt>
                <c:pt idx="721">
                  <c:v>541</c:v>
                </c:pt>
                <c:pt idx="722">
                  <c:v>542</c:v>
                </c:pt>
                <c:pt idx="723">
                  <c:v>543</c:v>
                </c:pt>
                <c:pt idx="724">
                  <c:v>544</c:v>
                </c:pt>
                <c:pt idx="725">
                  <c:v>545</c:v>
                </c:pt>
                <c:pt idx="726">
                  <c:v>546</c:v>
                </c:pt>
                <c:pt idx="727">
                  <c:v>547</c:v>
                </c:pt>
                <c:pt idx="728">
                  <c:v>548</c:v>
                </c:pt>
                <c:pt idx="729">
                  <c:v>549</c:v>
                </c:pt>
                <c:pt idx="730">
                  <c:v>550</c:v>
                </c:pt>
                <c:pt idx="731">
                  <c:v>551</c:v>
                </c:pt>
                <c:pt idx="732">
                  <c:v>552</c:v>
                </c:pt>
                <c:pt idx="733">
                  <c:v>553</c:v>
                </c:pt>
                <c:pt idx="734">
                  <c:v>554</c:v>
                </c:pt>
                <c:pt idx="735">
                  <c:v>555</c:v>
                </c:pt>
                <c:pt idx="736">
                  <c:v>556</c:v>
                </c:pt>
                <c:pt idx="737">
                  <c:v>557</c:v>
                </c:pt>
                <c:pt idx="738">
                  <c:v>558</c:v>
                </c:pt>
                <c:pt idx="739">
                  <c:v>559</c:v>
                </c:pt>
                <c:pt idx="740">
                  <c:v>560</c:v>
                </c:pt>
                <c:pt idx="741">
                  <c:v>561</c:v>
                </c:pt>
                <c:pt idx="742">
                  <c:v>562</c:v>
                </c:pt>
                <c:pt idx="743">
                  <c:v>563</c:v>
                </c:pt>
                <c:pt idx="744">
                  <c:v>564</c:v>
                </c:pt>
                <c:pt idx="745">
                  <c:v>565</c:v>
                </c:pt>
                <c:pt idx="746">
                  <c:v>566</c:v>
                </c:pt>
                <c:pt idx="747">
                  <c:v>567</c:v>
                </c:pt>
                <c:pt idx="748">
                  <c:v>568</c:v>
                </c:pt>
                <c:pt idx="749">
                  <c:v>569</c:v>
                </c:pt>
                <c:pt idx="750">
                  <c:v>570</c:v>
                </c:pt>
                <c:pt idx="751">
                  <c:v>571</c:v>
                </c:pt>
                <c:pt idx="752">
                  <c:v>572</c:v>
                </c:pt>
                <c:pt idx="753">
                  <c:v>573</c:v>
                </c:pt>
                <c:pt idx="754">
                  <c:v>574</c:v>
                </c:pt>
                <c:pt idx="755">
                  <c:v>575</c:v>
                </c:pt>
                <c:pt idx="756">
                  <c:v>576</c:v>
                </c:pt>
                <c:pt idx="757">
                  <c:v>577</c:v>
                </c:pt>
                <c:pt idx="758">
                  <c:v>578</c:v>
                </c:pt>
                <c:pt idx="759">
                  <c:v>579</c:v>
                </c:pt>
                <c:pt idx="760">
                  <c:v>580</c:v>
                </c:pt>
                <c:pt idx="761">
                  <c:v>581</c:v>
                </c:pt>
                <c:pt idx="762">
                  <c:v>582</c:v>
                </c:pt>
                <c:pt idx="763">
                  <c:v>583</c:v>
                </c:pt>
                <c:pt idx="764">
                  <c:v>584</c:v>
                </c:pt>
                <c:pt idx="765">
                  <c:v>585</c:v>
                </c:pt>
                <c:pt idx="766">
                  <c:v>586</c:v>
                </c:pt>
                <c:pt idx="767">
                  <c:v>587</c:v>
                </c:pt>
                <c:pt idx="768">
                  <c:v>588</c:v>
                </c:pt>
                <c:pt idx="769">
                  <c:v>589</c:v>
                </c:pt>
                <c:pt idx="770">
                  <c:v>590</c:v>
                </c:pt>
                <c:pt idx="771">
                  <c:v>591</c:v>
                </c:pt>
                <c:pt idx="772">
                  <c:v>592</c:v>
                </c:pt>
                <c:pt idx="773">
                  <c:v>593</c:v>
                </c:pt>
                <c:pt idx="774">
                  <c:v>594</c:v>
                </c:pt>
                <c:pt idx="775">
                  <c:v>595</c:v>
                </c:pt>
                <c:pt idx="776">
                  <c:v>596</c:v>
                </c:pt>
                <c:pt idx="777">
                  <c:v>597</c:v>
                </c:pt>
                <c:pt idx="778">
                  <c:v>598</c:v>
                </c:pt>
                <c:pt idx="779">
                  <c:v>599</c:v>
                </c:pt>
                <c:pt idx="780">
                  <c:v>600</c:v>
                </c:pt>
                <c:pt idx="781">
                  <c:v>601</c:v>
                </c:pt>
                <c:pt idx="782">
                  <c:v>602</c:v>
                </c:pt>
                <c:pt idx="783">
                  <c:v>603</c:v>
                </c:pt>
                <c:pt idx="784">
                  <c:v>604</c:v>
                </c:pt>
                <c:pt idx="785">
                  <c:v>605</c:v>
                </c:pt>
                <c:pt idx="786">
                  <c:v>606</c:v>
                </c:pt>
                <c:pt idx="787">
                  <c:v>607</c:v>
                </c:pt>
                <c:pt idx="788">
                  <c:v>608</c:v>
                </c:pt>
                <c:pt idx="789">
                  <c:v>609</c:v>
                </c:pt>
                <c:pt idx="790">
                  <c:v>610</c:v>
                </c:pt>
                <c:pt idx="791">
                  <c:v>611</c:v>
                </c:pt>
                <c:pt idx="792">
                  <c:v>612</c:v>
                </c:pt>
                <c:pt idx="793">
                  <c:v>613</c:v>
                </c:pt>
                <c:pt idx="794">
                  <c:v>614</c:v>
                </c:pt>
                <c:pt idx="795">
                  <c:v>615</c:v>
                </c:pt>
                <c:pt idx="796">
                  <c:v>616</c:v>
                </c:pt>
                <c:pt idx="797">
                  <c:v>617</c:v>
                </c:pt>
                <c:pt idx="798">
                  <c:v>618</c:v>
                </c:pt>
                <c:pt idx="799">
                  <c:v>619</c:v>
                </c:pt>
                <c:pt idx="800">
                  <c:v>620</c:v>
                </c:pt>
                <c:pt idx="801">
                  <c:v>621</c:v>
                </c:pt>
                <c:pt idx="802">
                  <c:v>622</c:v>
                </c:pt>
                <c:pt idx="803">
                  <c:v>623</c:v>
                </c:pt>
                <c:pt idx="804">
                  <c:v>624</c:v>
                </c:pt>
                <c:pt idx="805">
                  <c:v>625</c:v>
                </c:pt>
                <c:pt idx="806">
                  <c:v>626</c:v>
                </c:pt>
                <c:pt idx="807">
                  <c:v>627</c:v>
                </c:pt>
                <c:pt idx="808">
                  <c:v>628</c:v>
                </c:pt>
                <c:pt idx="809">
                  <c:v>629</c:v>
                </c:pt>
                <c:pt idx="810">
                  <c:v>630</c:v>
                </c:pt>
                <c:pt idx="811">
                  <c:v>631</c:v>
                </c:pt>
                <c:pt idx="812">
                  <c:v>632</c:v>
                </c:pt>
                <c:pt idx="813">
                  <c:v>633</c:v>
                </c:pt>
                <c:pt idx="814">
                  <c:v>634</c:v>
                </c:pt>
                <c:pt idx="815">
                  <c:v>635</c:v>
                </c:pt>
                <c:pt idx="816">
                  <c:v>636</c:v>
                </c:pt>
                <c:pt idx="817">
                  <c:v>637</c:v>
                </c:pt>
                <c:pt idx="818">
                  <c:v>638</c:v>
                </c:pt>
                <c:pt idx="819">
                  <c:v>639</c:v>
                </c:pt>
                <c:pt idx="820">
                  <c:v>640</c:v>
                </c:pt>
                <c:pt idx="821">
                  <c:v>641</c:v>
                </c:pt>
                <c:pt idx="822">
                  <c:v>642</c:v>
                </c:pt>
                <c:pt idx="823">
                  <c:v>643</c:v>
                </c:pt>
                <c:pt idx="824">
                  <c:v>644</c:v>
                </c:pt>
                <c:pt idx="825">
                  <c:v>645</c:v>
                </c:pt>
                <c:pt idx="826">
                  <c:v>646</c:v>
                </c:pt>
                <c:pt idx="827">
                  <c:v>647</c:v>
                </c:pt>
                <c:pt idx="828">
                  <c:v>648</c:v>
                </c:pt>
                <c:pt idx="829">
                  <c:v>649</c:v>
                </c:pt>
                <c:pt idx="830">
                  <c:v>650</c:v>
                </c:pt>
                <c:pt idx="831">
                  <c:v>651</c:v>
                </c:pt>
                <c:pt idx="832">
                  <c:v>652</c:v>
                </c:pt>
                <c:pt idx="833">
                  <c:v>653</c:v>
                </c:pt>
                <c:pt idx="834">
                  <c:v>654</c:v>
                </c:pt>
                <c:pt idx="835">
                  <c:v>655</c:v>
                </c:pt>
                <c:pt idx="836">
                  <c:v>656</c:v>
                </c:pt>
                <c:pt idx="837">
                  <c:v>657</c:v>
                </c:pt>
                <c:pt idx="838">
                  <c:v>658</c:v>
                </c:pt>
                <c:pt idx="839">
                  <c:v>659</c:v>
                </c:pt>
                <c:pt idx="840">
                  <c:v>660</c:v>
                </c:pt>
                <c:pt idx="841">
                  <c:v>661</c:v>
                </c:pt>
                <c:pt idx="842">
                  <c:v>662</c:v>
                </c:pt>
                <c:pt idx="843">
                  <c:v>663</c:v>
                </c:pt>
                <c:pt idx="844">
                  <c:v>664</c:v>
                </c:pt>
                <c:pt idx="845">
                  <c:v>665</c:v>
                </c:pt>
                <c:pt idx="846">
                  <c:v>666</c:v>
                </c:pt>
                <c:pt idx="847">
                  <c:v>667</c:v>
                </c:pt>
                <c:pt idx="848">
                  <c:v>668</c:v>
                </c:pt>
                <c:pt idx="849">
                  <c:v>669</c:v>
                </c:pt>
                <c:pt idx="850">
                  <c:v>670</c:v>
                </c:pt>
                <c:pt idx="851">
                  <c:v>671</c:v>
                </c:pt>
                <c:pt idx="852">
                  <c:v>672</c:v>
                </c:pt>
                <c:pt idx="853">
                  <c:v>673</c:v>
                </c:pt>
                <c:pt idx="854">
                  <c:v>674</c:v>
                </c:pt>
                <c:pt idx="855">
                  <c:v>675</c:v>
                </c:pt>
                <c:pt idx="856">
                  <c:v>676</c:v>
                </c:pt>
                <c:pt idx="857">
                  <c:v>677</c:v>
                </c:pt>
                <c:pt idx="858">
                  <c:v>678</c:v>
                </c:pt>
                <c:pt idx="859">
                  <c:v>679</c:v>
                </c:pt>
                <c:pt idx="860">
                  <c:v>680</c:v>
                </c:pt>
                <c:pt idx="861">
                  <c:v>681</c:v>
                </c:pt>
                <c:pt idx="862">
                  <c:v>682</c:v>
                </c:pt>
                <c:pt idx="863">
                  <c:v>683</c:v>
                </c:pt>
                <c:pt idx="864">
                  <c:v>684</c:v>
                </c:pt>
                <c:pt idx="865">
                  <c:v>685</c:v>
                </c:pt>
                <c:pt idx="866">
                  <c:v>686</c:v>
                </c:pt>
                <c:pt idx="867">
                  <c:v>687</c:v>
                </c:pt>
                <c:pt idx="868">
                  <c:v>688</c:v>
                </c:pt>
                <c:pt idx="869">
                  <c:v>689</c:v>
                </c:pt>
                <c:pt idx="870">
                  <c:v>690</c:v>
                </c:pt>
                <c:pt idx="871">
                  <c:v>691</c:v>
                </c:pt>
                <c:pt idx="872">
                  <c:v>692</c:v>
                </c:pt>
                <c:pt idx="873">
                  <c:v>693</c:v>
                </c:pt>
                <c:pt idx="874">
                  <c:v>694</c:v>
                </c:pt>
                <c:pt idx="875">
                  <c:v>695</c:v>
                </c:pt>
                <c:pt idx="876">
                  <c:v>696</c:v>
                </c:pt>
                <c:pt idx="877">
                  <c:v>697</c:v>
                </c:pt>
                <c:pt idx="878">
                  <c:v>698</c:v>
                </c:pt>
                <c:pt idx="879">
                  <c:v>699</c:v>
                </c:pt>
                <c:pt idx="880">
                  <c:v>700</c:v>
                </c:pt>
                <c:pt idx="881">
                  <c:v>701</c:v>
                </c:pt>
                <c:pt idx="882">
                  <c:v>702</c:v>
                </c:pt>
                <c:pt idx="883">
                  <c:v>703</c:v>
                </c:pt>
                <c:pt idx="884">
                  <c:v>704</c:v>
                </c:pt>
                <c:pt idx="885">
                  <c:v>705</c:v>
                </c:pt>
                <c:pt idx="886">
                  <c:v>706</c:v>
                </c:pt>
                <c:pt idx="887">
                  <c:v>707</c:v>
                </c:pt>
                <c:pt idx="888">
                  <c:v>708</c:v>
                </c:pt>
                <c:pt idx="889">
                  <c:v>709</c:v>
                </c:pt>
                <c:pt idx="890">
                  <c:v>710</c:v>
                </c:pt>
                <c:pt idx="891">
                  <c:v>711</c:v>
                </c:pt>
                <c:pt idx="892">
                  <c:v>712</c:v>
                </c:pt>
                <c:pt idx="893">
                  <c:v>713</c:v>
                </c:pt>
                <c:pt idx="894">
                  <c:v>714</c:v>
                </c:pt>
                <c:pt idx="895">
                  <c:v>715</c:v>
                </c:pt>
                <c:pt idx="896">
                  <c:v>716</c:v>
                </c:pt>
                <c:pt idx="897">
                  <c:v>717</c:v>
                </c:pt>
                <c:pt idx="898">
                  <c:v>718</c:v>
                </c:pt>
                <c:pt idx="899">
                  <c:v>719</c:v>
                </c:pt>
                <c:pt idx="900">
                  <c:v>720</c:v>
                </c:pt>
                <c:pt idx="901">
                  <c:v>721</c:v>
                </c:pt>
                <c:pt idx="902">
                  <c:v>722</c:v>
                </c:pt>
                <c:pt idx="903">
                  <c:v>723</c:v>
                </c:pt>
                <c:pt idx="904">
                  <c:v>724</c:v>
                </c:pt>
                <c:pt idx="905">
                  <c:v>725</c:v>
                </c:pt>
                <c:pt idx="906">
                  <c:v>726</c:v>
                </c:pt>
                <c:pt idx="907">
                  <c:v>727</c:v>
                </c:pt>
                <c:pt idx="908">
                  <c:v>728</c:v>
                </c:pt>
                <c:pt idx="909">
                  <c:v>729</c:v>
                </c:pt>
                <c:pt idx="910">
                  <c:v>730</c:v>
                </c:pt>
                <c:pt idx="911">
                  <c:v>731</c:v>
                </c:pt>
                <c:pt idx="912">
                  <c:v>732</c:v>
                </c:pt>
                <c:pt idx="913">
                  <c:v>733</c:v>
                </c:pt>
                <c:pt idx="914">
                  <c:v>734</c:v>
                </c:pt>
                <c:pt idx="915">
                  <c:v>735</c:v>
                </c:pt>
                <c:pt idx="916">
                  <c:v>736</c:v>
                </c:pt>
                <c:pt idx="917">
                  <c:v>737</c:v>
                </c:pt>
                <c:pt idx="918">
                  <c:v>738</c:v>
                </c:pt>
                <c:pt idx="919">
                  <c:v>739</c:v>
                </c:pt>
                <c:pt idx="920">
                  <c:v>740</c:v>
                </c:pt>
                <c:pt idx="921">
                  <c:v>741</c:v>
                </c:pt>
                <c:pt idx="922">
                  <c:v>742</c:v>
                </c:pt>
                <c:pt idx="923">
                  <c:v>743</c:v>
                </c:pt>
                <c:pt idx="924">
                  <c:v>744</c:v>
                </c:pt>
                <c:pt idx="925">
                  <c:v>745</c:v>
                </c:pt>
                <c:pt idx="926">
                  <c:v>746</c:v>
                </c:pt>
                <c:pt idx="927">
                  <c:v>747</c:v>
                </c:pt>
                <c:pt idx="928">
                  <c:v>748</c:v>
                </c:pt>
              </c:numCache>
            </c:numRef>
          </c:xVal>
          <c:yVal>
            <c:numRef>
              <c:f>CARY_CLP_OWN!$Q$2:$Q$930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2.7048719036502078</c:v>
                </c:pt>
                <c:pt idx="182">
                  <c:v>2.704874831727988</c:v>
                </c:pt>
                <c:pt idx="183">
                  <c:v>2.7048777598084328</c:v>
                </c:pt>
                <c:pt idx="184">
                  <c:v>2.7048806878855469</c:v>
                </c:pt>
                <c:pt idx="185">
                  <c:v>2.7048836159661249</c:v>
                </c:pt>
                <c:pt idx="186">
                  <c:v>2.7048865440444381</c:v>
                </c:pt>
                <c:pt idx="187">
                  <c:v>2.7048894721225989</c:v>
                </c:pt>
                <c:pt idx="188">
                  <c:v>2.7048924002016639</c:v>
                </c:pt>
                <c:pt idx="189">
                  <c:v>2.7048953282804433</c:v>
                </c:pt>
                <c:pt idx="190">
                  <c:v>2.7048982563590229</c:v>
                </c:pt>
                <c:pt idx="191">
                  <c:v>2.7049011844381838</c:v>
                </c:pt>
                <c:pt idx="192">
                  <c:v>2.7049041125171147</c:v>
                </c:pt>
                <c:pt idx="193">
                  <c:v>2.7049070405958684</c:v>
                </c:pt>
                <c:pt idx="194">
                  <c:v>2.7049099686750542</c:v>
                </c:pt>
                <c:pt idx="195">
                  <c:v>2.7049128967535196</c:v>
                </c:pt>
                <c:pt idx="196">
                  <c:v>2.7049158248328986</c:v>
                </c:pt>
                <c:pt idx="197">
                  <c:v>2.7049187529111487</c:v>
                </c:pt>
                <c:pt idx="198">
                  <c:v>2.7049216809906795</c:v>
                </c:pt>
                <c:pt idx="199">
                  <c:v>2.7049246090691841</c:v>
                </c:pt>
                <c:pt idx="200">
                  <c:v>2.7049275371480164</c:v>
                </c:pt>
                <c:pt idx="201">
                  <c:v>2.7049304652271289</c:v>
                </c:pt>
                <c:pt idx="202">
                  <c:v>2.7049333933057569</c:v>
                </c:pt>
                <c:pt idx="203">
                  <c:v>2.7049363213843112</c:v>
                </c:pt>
                <c:pt idx="204">
                  <c:v>2.7049392494631341</c:v>
                </c:pt>
                <c:pt idx="205">
                  <c:v>2.7049421775418736</c:v>
                </c:pt>
                <c:pt idx="206">
                  <c:v>2.704945105621154</c:v>
                </c:pt>
                <c:pt idx="207">
                  <c:v>2.7049480337000276</c:v>
                </c:pt>
                <c:pt idx="208">
                  <c:v>2.704950961778823</c:v>
                </c:pt>
                <c:pt idx="209">
                  <c:v>2.704953889857824</c:v>
                </c:pt>
                <c:pt idx="210">
                  <c:v>2.7049568179367434</c:v>
                </c:pt>
                <c:pt idx="211">
                  <c:v>2.7049597460155894</c:v>
                </c:pt>
                <c:pt idx="212">
                  <c:v>2.7049626740941193</c:v>
                </c:pt>
                <c:pt idx="213">
                  <c:v>2.7049656021733304</c:v>
                </c:pt>
                <c:pt idx="214">
                  <c:v>2.7049685302522213</c:v>
                </c:pt>
                <c:pt idx="215">
                  <c:v>2.7049714583308218</c:v>
                </c:pt>
                <c:pt idx="216">
                  <c:v>2.7049743864098197</c:v>
                </c:pt>
                <c:pt idx="217">
                  <c:v>2.7049773144887523</c:v>
                </c:pt>
                <c:pt idx="218">
                  <c:v>2.7049802425674137</c:v>
                </c:pt>
                <c:pt idx="219">
                  <c:v>2.7049831706462348</c:v>
                </c:pt>
                <c:pt idx="220">
                  <c:v>2.7049860987254037</c:v>
                </c:pt>
                <c:pt idx="221">
                  <c:v>2.7049890268041148</c:v>
                </c:pt>
                <c:pt idx="222">
                  <c:v>2.7049919548829719</c:v>
                </c:pt>
                <c:pt idx="223">
                  <c:v>2.7049948829617789</c:v>
                </c:pt>
                <c:pt idx="224">
                  <c:v>2.7049978110407213</c:v>
                </c:pt>
                <c:pt idx="225">
                  <c:v>2.7050007391197894</c:v>
                </c:pt>
                <c:pt idx="226">
                  <c:v>2.7050036671984539</c:v>
                </c:pt>
                <c:pt idx="227">
                  <c:v>2.7050065952774212</c:v>
                </c:pt>
                <c:pt idx="228">
                  <c:v>2.7050095233561722</c:v>
                </c:pt>
                <c:pt idx="229">
                  <c:v>2.7050124514350466</c:v>
                </c:pt>
                <c:pt idx="230">
                  <c:v>2.7050153795138776</c:v>
                </c:pt>
                <c:pt idx="231">
                  <c:v>2.705018307592824</c:v>
                </c:pt>
                <c:pt idx="232">
                  <c:v>2.7050212356717251</c:v>
                </c:pt>
                <c:pt idx="233">
                  <c:v>2.7050241637505845</c:v>
                </c:pt>
                <c:pt idx="234">
                  <c:v>2.7050270918295518</c:v>
                </c:pt>
                <c:pt idx="235">
                  <c:v>2.7050300199083304</c:v>
                </c:pt>
                <c:pt idx="236">
                  <c:v>2.7050329479870738</c:v>
                </c:pt>
                <c:pt idx="237">
                  <c:v>2.7050358760660638</c:v>
                </c:pt>
                <c:pt idx="238">
                  <c:v>2.705038804145012</c:v>
                </c:pt>
                <c:pt idx="239">
                  <c:v>2.7050417322239202</c:v>
                </c:pt>
                <c:pt idx="240">
                  <c:v>2.7050446603026579</c:v>
                </c:pt>
                <c:pt idx="241">
                  <c:v>2.7050475883814951</c:v>
                </c:pt>
                <c:pt idx="242">
                  <c:v>2.7050505164604273</c:v>
                </c:pt>
                <c:pt idx="243">
                  <c:v>2.7050534445394501</c:v>
                </c:pt>
                <c:pt idx="244">
                  <c:v>2.7050563726181838</c:v>
                </c:pt>
                <c:pt idx="245">
                  <c:v>2.7050593006971337</c:v>
                </c:pt>
                <c:pt idx="246">
                  <c:v>2.7050638955625157</c:v>
                </c:pt>
                <c:pt idx="247">
                  <c:v>2.7050684520360133</c:v>
                </c:pt>
                <c:pt idx="248">
                  <c:v>2.7050729718111524</c:v>
                </c:pt>
                <c:pt idx="249">
                  <c:v>2.7050774564835129</c:v>
                </c:pt>
                <c:pt idx="250">
                  <c:v>2.7050819075572723</c:v>
                </c:pt>
                <c:pt idx="251">
                  <c:v>2.7050863264525384</c:v>
                </c:pt>
                <c:pt idx="252">
                  <c:v>2.7050907145098613</c:v>
                </c:pt>
                <c:pt idx="253">
                  <c:v>2.7050950729964436</c:v>
                </c:pt>
                <c:pt idx="254">
                  <c:v>2.7050994031113151</c:v>
                </c:pt>
                <c:pt idx="255">
                  <c:v>2.7051037059890248</c:v>
                </c:pt>
                <c:pt idx="256">
                  <c:v>2.705107982705039</c:v>
                </c:pt>
                <c:pt idx="257">
                  <c:v>2.7051122342786451</c:v>
                </c:pt>
                <c:pt idx="258">
                  <c:v>2.7051164616766532</c:v>
                </c:pt>
                <c:pt idx="259">
                  <c:v>2.7051206658172253</c:v>
                </c:pt>
                <c:pt idx="260">
                  <c:v>2.7051248475725154</c:v>
                </c:pt>
                <c:pt idx="261">
                  <c:v>2.7051290077716081</c:v>
                </c:pt>
                <c:pt idx="262">
                  <c:v>2.7051331472031444</c:v>
                </c:pt>
                <c:pt idx="263">
                  <c:v>2.7051372666177591</c:v>
                </c:pt>
                <c:pt idx="264">
                  <c:v>2.7051413667304378</c:v>
                </c:pt>
                <c:pt idx="265">
                  <c:v>2.7051454482220483</c:v>
                </c:pt>
                <c:pt idx="266">
                  <c:v>2.7051495117426283</c:v>
                </c:pt>
                <c:pt idx="267">
                  <c:v>2.7051535579117765</c:v>
                </c:pt>
                <c:pt idx="268">
                  <c:v>2.7051575873207461</c:v>
                </c:pt>
                <c:pt idx="269">
                  <c:v>2.7051616005347561</c:v>
                </c:pt>
                <c:pt idx="270">
                  <c:v>2.7051655980934619</c:v>
                </c:pt>
                <c:pt idx="271">
                  <c:v>2.7051695805131475</c:v>
                </c:pt>
                <c:pt idx="272">
                  <c:v>2.7051735482873021</c:v>
                </c:pt>
                <c:pt idx="273">
                  <c:v>2.7051775018885356</c:v>
                </c:pt>
                <c:pt idx="274">
                  <c:v>2.7051814417690041</c:v>
                </c:pt>
                <c:pt idx="275">
                  <c:v>2.7051853683621636</c:v>
                </c:pt>
                <c:pt idx="276">
                  <c:v>2.7051892820830759</c:v>
                </c:pt>
                <c:pt idx="277">
                  <c:v>2.7051931833299339</c:v>
                </c:pt>
                <c:pt idx="278">
                  <c:v>2.7051970724846783</c:v>
                </c:pt>
                <c:pt idx="279">
                  <c:v>2.7052009499135754</c:v>
                </c:pt>
                <c:pt idx="280">
                  <c:v>2.7052048159684805</c:v>
                </c:pt>
                <c:pt idx="281">
                  <c:v>2.705208670987314</c:v>
                </c:pt>
                <c:pt idx="282">
                  <c:v>2.7052125152944306</c:v>
                </c:pt>
                <c:pt idx="283">
                  <c:v>2.7052163492021335</c:v>
                </c:pt>
                <c:pt idx="284">
                  <c:v>2.7052201730101739</c:v>
                </c:pt>
                <c:pt idx="285">
                  <c:v>2.7052239870071149</c:v>
                </c:pt>
                <c:pt idx="286">
                  <c:v>2.7052277914708549</c:v>
                </c:pt>
                <c:pt idx="287">
                  <c:v>2.7052315866684555</c:v>
                </c:pt>
                <c:pt idx="288">
                  <c:v>2.70523537285731</c:v>
                </c:pt>
                <c:pt idx="289">
                  <c:v>2.7052391502855118</c:v>
                </c:pt>
                <c:pt idx="290">
                  <c:v>2.7052429191919152</c:v>
                </c:pt>
                <c:pt idx="291">
                  <c:v>2.7052466798068391</c:v>
                </c:pt>
                <c:pt idx="292">
                  <c:v>2.7052504323523765</c:v>
                </c:pt>
                <c:pt idx="293">
                  <c:v>2.7052541770426179</c:v>
                </c:pt>
                <c:pt idx="294">
                  <c:v>2.7052579140846316</c:v>
                </c:pt>
                <c:pt idx="295">
                  <c:v>2.7052616436775891</c:v>
                </c:pt>
                <c:pt idx="296">
                  <c:v>2.7052653660143462</c:v>
                </c:pt>
                <c:pt idx="297">
                  <c:v>2.7052690812808895</c:v>
                </c:pt>
                <c:pt idx="298">
                  <c:v>2.7052727896569033</c:v>
                </c:pt>
                <c:pt idx="299">
                  <c:v>2.705276491316166</c:v>
                </c:pt>
                <c:pt idx="300">
                  <c:v>2.7052801864265952</c:v>
                </c:pt>
                <c:pt idx="301">
                  <c:v>2.7052838751506254</c:v>
                </c:pt>
                <c:pt idx="302">
                  <c:v>2.7052875576451685</c:v>
                </c:pt>
                <c:pt idx="303">
                  <c:v>2.7052912340622277</c:v>
                </c:pt>
                <c:pt idx="304">
                  <c:v>2.7052949045488388</c:v>
                </c:pt>
                <c:pt idx="305">
                  <c:v>2.7052985692473968</c:v>
                </c:pt>
                <c:pt idx="306">
                  <c:v>2.7053022282955221</c:v>
                </c:pt>
                <c:pt idx="307">
                  <c:v>2.7053058818269413</c:v>
                </c:pt>
                <c:pt idx="308">
                  <c:v>2.7053095299707648</c:v>
                </c:pt>
                <c:pt idx="309">
                  <c:v>2.7053131728522852</c:v>
                </c:pt>
                <c:pt idx="310">
                  <c:v>2.7053168105931253</c:v>
                </c:pt>
                <c:pt idx="311">
                  <c:v>2.7053204433108275</c:v>
                </c:pt>
                <c:pt idx="312">
                  <c:v>2.7053240711196143</c:v>
                </c:pt>
                <c:pt idx="313">
                  <c:v>2.7053276941301525</c:v>
                </c:pt>
                <c:pt idx="314">
                  <c:v>2.705331312449986</c:v>
                </c:pt>
                <c:pt idx="315">
                  <c:v>2.7053349261832338</c:v>
                </c:pt>
                <c:pt idx="316">
                  <c:v>2.7053385354312467</c:v>
                </c:pt>
                <c:pt idx="317">
                  <c:v>2.7053421402920086</c:v>
                </c:pt>
                <c:pt idx="318">
                  <c:v>2.7053457408610675</c:v>
                </c:pt>
                <c:pt idx="319">
                  <c:v>2.7053493372309929</c:v>
                </c:pt>
                <c:pt idx="320">
                  <c:v>2.7053529294916525</c:v>
                </c:pt>
                <c:pt idx="321">
                  <c:v>2.7053565177307037</c:v>
                </c:pt>
                <c:pt idx="322">
                  <c:v>2.7053601020329983</c:v>
                </c:pt>
                <c:pt idx="323">
                  <c:v>2.7053636824810687</c:v>
                </c:pt>
                <c:pt idx="324">
                  <c:v>2.7053672591553224</c:v>
                </c:pt>
                <c:pt idx="325">
                  <c:v>2.7053708321337289</c:v>
                </c:pt>
                <c:pt idx="326">
                  <c:v>2.7053744014922843</c:v>
                </c:pt>
                <c:pt idx="327">
                  <c:v>2.7053779673049174</c:v>
                </c:pt>
                <c:pt idx="328">
                  <c:v>2.7053815296433434</c:v>
                </c:pt>
                <c:pt idx="329">
                  <c:v>2.7053850885777275</c:v>
                </c:pt>
                <c:pt idx="330">
                  <c:v>2.70538864417599</c:v>
                </c:pt>
                <c:pt idx="331">
                  <c:v>2.7053921965044649</c:v>
                </c:pt>
                <c:pt idx="332">
                  <c:v>2.7053957456276874</c:v>
                </c:pt>
                <c:pt idx="333">
                  <c:v>2.7053992916085057</c:v>
                </c:pt>
                <c:pt idx="334">
                  <c:v>2.7054028345081353</c:v>
                </c:pt>
                <c:pt idx="335">
                  <c:v>2.7054063743862122</c:v>
                </c:pt>
                <c:pt idx="336">
                  <c:v>2.7054099113007917</c:v>
                </c:pt>
                <c:pt idx="337">
                  <c:v>2.7054134453086034</c:v>
                </c:pt>
                <c:pt idx="338">
                  <c:v>2.7054131023647092</c:v>
                </c:pt>
                <c:pt idx="339">
                  <c:v>2.7054127851452718</c:v>
                </c:pt>
                <c:pt idx="340">
                  <c:v>2.705412493167858</c:v>
                </c:pt>
                <c:pt idx="341">
                  <c:v>2.7054122259621689</c:v>
                </c:pt>
                <c:pt idx="342">
                  <c:v>2.7054119830695673</c:v>
                </c:pt>
                <c:pt idx="343">
                  <c:v>2.705411764042426</c:v>
                </c:pt>
                <c:pt idx="344">
                  <c:v>2.7054115684441822</c:v>
                </c:pt>
                <c:pt idx="345">
                  <c:v>2.7054113958490009</c:v>
                </c:pt>
                <c:pt idx="346">
                  <c:v>2.7054112458410198</c:v>
                </c:pt>
                <c:pt idx="347">
                  <c:v>2.7054111180145766</c:v>
                </c:pt>
                <c:pt idx="348">
                  <c:v>2.7054110119734767</c:v>
                </c:pt>
                <c:pt idx="349">
                  <c:v>2.7054109273310454</c:v>
                </c:pt>
                <c:pt idx="350">
                  <c:v>2.705410863709707</c:v>
                </c:pt>
                <c:pt idx="351">
                  <c:v>2.7054108207406231</c:v>
                </c:pt>
                <c:pt idx="352">
                  <c:v>2.7054107980635802</c:v>
                </c:pt>
                <c:pt idx="353">
                  <c:v>2.7054107953267392</c:v>
                </c:pt>
                <c:pt idx="354">
                  <c:v>2.7054108121862113</c:v>
                </c:pt>
                <c:pt idx="355">
                  <c:v>2.7054108483061055</c:v>
                </c:pt>
                <c:pt idx="356">
                  <c:v>2.7054109033582101</c:v>
                </c:pt>
                <c:pt idx="357">
                  <c:v>2.705410977021415</c:v>
                </c:pt>
                <c:pt idx="358">
                  <c:v>2.7054110689823188</c:v>
                </c:pt>
                <c:pt idx="359">
                  <c:v>2.7054111789340327</c:v>
                </c:pt>
                <c:pt idx="360">
                  <c:v>2.7054113065768881</c:v>
                </c:pt>
                <c:pt idx="361">
                  <c:v>2.7054114516175285</c:v>
                </c:pt>
                <c:pt idx="362">
                  <c:v>2.7054116137692659</c:v>
                </c:pt>
                <c:pt idx="363">
                  <c:v>2.705411792751502</c:v>
                </c:pt>
                <c:pt idx="364">
                  <c:v>2.7054119882898706</c:v>
                </c:pt>
                <c:pt idx="365">
                  <c:v>2.7054122001159371</c:v>
                </c:pt>
                <c:pt idx="366">
                  <c:v>2.7054124279669116</c:v>
                </c:pt>
                <c:pt idx="367">
                  <c:v>2.7054126715858362</c:v>
                </c:pt>
                <c:pt idx="368">
                  <c:v>2.7054129307209691</c:v>
                </c:pt>
                <c:pt idx="369">
                  <c:v>2.705413205126062</c:v>
                </c:pt>
                <c:pt idx="370">
                  <c:v>2.7054134945600117</c:v>
                </c:pt>
                <c:pt idx="371">
                  <c:v>2.7054137987868452</c:v>
                </c:pt>
                <c:pt idx="372">
                  <c:v>2.7054141175752999</c:v>
                </c:pt>
                <c:pt idx="373">
                  <c:v>2.7054144506989877</c:v>
                </c:pt>
                <c:pt idx="374">
                  <c:v>2.7054147979364349</c:v>
                </c:pt>
                <c:pt idx="375">
                  <c:v>2.7054151590703031</c:v>
                </c:pt>
                <c:pt idx="376">
                  <c:v>2.7054155338880945</c:v>
                </c:pt>
                <c:pt idx="377">
                  <c:v>2.7054159221812233</c:v>
                </c:pt>
                <c:pt idx="378">
                  <c:v>2.7054163237455966</c:v>
                </c:pt>
                <c:pt idx="379">
                  <c:v>2.7054167383811469</c:v>
                </c:pt>
                <c:pt idx="380">
                  <c:v>2.7054171658918458</c:v>
                </c:pt>
                <c:pt idx="381">
                  <c:v>2.7054176060854869</c:v>
                </c:pt>
                <c:pt idx="382">
                  <c:v>2.7054180587737107</c:v>
                </c:pt>
                <c:pt idx="383">
                  <c:v>2.7054185237718666</c:v>
                </c:pt>
                <c:pt idx="384">
                  <c:v>2.7054190008989667</c:v>
                </c:pt>
                <c:pt idx="385">
                  <c:v>2.7054194899773973</c:v>
                </c:pt>
                <c:pt idx="386">
                  <c:v>2.7054199908332639</c:v>
                </c:pt>
                <c:pt idx="387">
                  <c:v>2.705420503295803</c:v>
                </c:pt>
                <c:pt idx="388">
                  <c:v>2.7054210271976484</c:v>
                </c:pt>
                <c:pt idx="389">
                  <c:v>2.7054215623744855</c:v>
                </c:pt>
                <c:pt idx="390">
                  <c:v>2.7054221086653563</c:v>
                </c:pt>
                <c:pt idx="391">
                  <c:v>2.7054226659121658</c:v>
                </c:pt>
                <c:pt idx="392">
                  <c:v>2.7054232339599911</c:v>
                </c:pt>
                <c:pt idx="393">
                  <c:v>2.7054238126565915</c:v>
                </c:pt>
                <c:pt idx="394">
                  <c:v>2.705424401852798</c:v>
                </c:pt>
                <c:pt idx="395">
                  <c:v>2.7054250014019554</c:v>
                </c:pt>
                <c:pt idx="396">
                  <c:v>2.7054256111603836</c:v>
                </c:pt>
                <c:pt idx="397">
                  <c:v>2.7054262309868671</c:v>
                </c:pt>
                <c:pt idx="398">
                  <c:v>2.7054268607429646</c:v>
                </c:pt>
                <c:pt idx="399">
                  <c:v>2.7054275002925081</c:v>
                </c:pt>
                <c:pt idx="400">
                  <c:v>2.705428149502096</c:v>
                </c:pt>
                <c:pt idx="401">
                  <c:v>2.7054288082405242</c:v>
                </c:pt>
                <c:pt idx="402">
                  <c:v>2.7054294763789883</c:v>
                </c:pt>
                <c:pt idx="403">
                  <c:v>2.7054301537911378</c:v>
                </c:pt>
                <c:pt idx="404">
                  <c:v>2.7054308403526295</c:v>
                </c:pt>
                <c:pt idx="405">
                  <c:v>2.7054315359415781</c:v>
                </c:pt>
                <c:pt idx="406">
                  <c:v>2.7054322404381153</c:v>
                </c:pt>
                <c:pt idx="407">
                  <c:v>2.705432953724519</c:v>
                </c:pt>
                <c:pt idx="408">
                  <c:v>2.7054336756851685</c:v>
                </c:pt>
                <c:pt idx="409">
                  <c:v>2.7054344062063578</c:v>
                </c:pt>
                <c:pt idx="410">
                  <c:v>2.7054351451765313</c:v>
                </c:pt>
                <c:pt idx="411">
                  <c:v>2.7054358924858239</c:v>
                </c:pt>
                <c:pt idx="412">
                  <c:v>2.7054366480264713</c:v>
                </c:pt>
                <c:pt idx="413">
                  <c:v>2.7054374116925244</c:v>
                </c:pt>
                <c:pt idx="414">
                  <c:v>2.7054381833798113</c:v>
                </c:pt>
                <c:pt idx="415">
                  <c:v>2.7054389629858657</c:v>
                </c:pt>
                <c:pt idx="416">
                  <c:v>2.7054397504100924</c:v>
                </c:pt>
                <c:pt idx="417">
                  <c:v>2.7054405455534605</c:v>
                </c:pt>
                <c:pt idx="418">
                  <c:v>2.7054413483187361</c:v>
                </c:pt>
                <c:pt idx="419">
                  <c:v>2.7054421586101802</c:v>
                </c:pt>
                <c:pt idx="420">
                  <c:v>2.7054429763338494</c:v>
                </c:pt>
                <c:pt idx="421">
                  <c:v>2.7054438013969939</c:v>
                </c:pt>
                <c:pt idx="422">
                  <c:v>2.7054446337088924</c:v>
                </c:pt>
                <c:pt idx="423">
                  <c:v>2.7054454731798243</c:v>
                </c:pt>
                <c:pt idx="424">
                  <c:v>2.7054463197219323</c:v>
                </c:pt>
                <c:pt idx="425">
                  <c:v>2.7054471732485328</c:v>
                </c:pt>
                <c:pt idx="426">
                  <c:v>2.7054480336745135</c:v>
                </c:pt>
                <c:pt idx="427">
                  <c:v>2.7054489009160769</c:v>
                </c:pt>
                <c:pt idx="428">
                  <c:v>2.7054497748906798</c:v>
                </c:pt>
                <c:pt idx="429">
                  <c:v>2.7054506555172972</c:v>
                </c:pt>
                <c:pt idx="430">
                  <c:v>2.705451542716105</c:v>
                </c:pt>
                <c:pt idx="431">
                  <c:v>2.7054524364084553</c:v>
                </c:pt>
                <c:pt idx="432">
                  <c:v>2.7054533365171718</c:v>
                </c:pt>
                <c:pt idx="433">
                  <c:v>2.7054542429661068</c:v>
                </c:pt>
                <c:pt idx="434">
                  <c:v>2.7054551556803768</c:v>
                </c:pt>
                <c:pt idx="435">
                  <c:v>2.7054560745862717</c:v>
                </c:pt>
                <c:pt idx="436">
                  <c:v>2.7054569996112638</c:v>
                </c:pt>
                <c:pt idx="437">
                  <c:v>2.7054579306838318</c:v>
                </c:pt>
                <c:pt idx="438">
                  <c:v>2.7054588677337468</c:v>
                </c:pt>
                <c:pt idx="439">
                  <c:v>2.7054598106917744</c:v>
                </c:pt>
                <c:pt idx="440">
                  <c:v>2.7054607594896818</c:v>
                </c:pt>
                <c:pt idx="441">
                  <c:v>2.705461714060406</c:v>
                </c:pt>
                <c:pt idx="442">
                  <c:v>2.7054626743378449</c:v>
                </c:pt>
                <c:pt idx="443">
                  <c:v>2.705463640256812</c:v>
                </c:pt>
                <c:pt idx="444">
                  <c:v>2.7054646117532903</c:v>
                </c:pt>
                <c:pt idx="445">
                  <c:v>2.7054655887641079</c:v>
                </c:pt>
                <c:pt idx="446">
                  <c:v>2.7054665712270727</c:v>
                </c:pt>
                <c:pt idx="447">
                  <c:v>2.7054675590809256</c:v>
                </c:pt>
                <c:pt idx="448">
                  <c:v>2.705468552265379</c:v>
                </c:pt>
                <c:pt idx="449">
                  <c:v>2.7054695507208653</c:v>
                </c:pt>
                <c:pt idx="450">
                  <c:v>2.7054705543889375</c:v>
                </c:pt>
                <c:pt idx="451">
                  <c:v>2.7054715632118014</c:v>
                </c:pt>
                <c:pt idx="452">
                  <c:v>2.7054725771326318</c:v>
                </c:pt>
                <c:pt idx="453">
                  <c:v>2.7054735960954086</c:v>
                </c:pt>
                <c:pt idx="454">
                  <c:v>2.705474620044928</c:v>
                </c:pt>
                <c:pt idx="455">
                  <c:v>2.7054756489268459</c:v>
                </c:pt>
                <c:pt idx="456">
                  <c:v>2.7054766826874346</c:v>
                </c:pt>
                <c:pt idx="457">
                  <c:v>2.7054777212739136</c:v>
                </c:pt>
                <c:pt idx="458">
                  <c:v>2.7054787646342628</c:v>
                </c:pt>
                <c:pt idx="459">
                  <c:v>2.7054798127170638</c:v>
                </c:pt>
                <c:pt idx="460">
                  <c:v>2.7054808654717197</c:v>
                </c:pt>
                <c:pt idx="461">
                  <c:v>2.705481922848409</c:v>
                </c:pt>
                <c:pt idx="462">
                  <c:v>2.7054829847979907</c:v>
                </c:pt>
                <c:pt idx="463">
                  <c:v>2.7054840512718745</c:v>
                </c:pt>
                <c:pt idx="464">
                  <c:v>2.7054851222223539</c:v>
                </c:pt>
                <c:pt idx="465">
                  <c:v>2.7054861976022506</c:v>
                </c:pt>
                <c:pt idx="466">
                  <c:v>2.7054872773651581</c:v>
                </c:pt>
                <c:pt idx="467">
                  <c:v>2.7054883614652603</c:v>
                </c:pt>
                <c:pt idx="468">
                  <c:v>2.7054894498573234</c:v>
                </c:pt>
                <c:pt idx="469">
                  <c:v>2.7054905424968214</c:v>
                </c:pt>
                <c:pt idx="470">
                  <c:v>2.7054916393398156</c:v>
                </c:pt>
                <c:pt idx="471">
                  <c:v>2.705492740343026</c:v>
                </c:pt>
                <c:pt idx="472">
                  <c:v>2.7054938454636006</c:v>
                </c:pt>
                <c:pt idx="473">
                  <c:v>2.7054949546594913</c:v>
                </c:pt>
                <c:pt idx="474">
                  <c:v>2.7054960678890323</c:v>
                </c:pt>
                <c:pt idx="475">
                  <c:v>2.7054971851112031</c:v>
                </c:pt>
                <c:pt idx="476">
                  <c:v>2.7054983062856186</c:v>
                </c:pt>
                <c:pt idx="477">
                  <c:v>2.7054994313722767</c:v>
                </c:pt>
                <c:pt idx="478">
                  <c:v>2.7055005603318456</c:v>
                </c:pt>
                <c:pt idx="479">
                  <c:v>2.7055016931254405</c:v>
                </c:pt>
                <c:pt idx="480">
                  <c:v>2.7055028297146944</c:v>
                </c:pt>
                <c:pt idx="481">
                  <c:v>2.7055039700618564</c:v>
                </c:pt>
                <c:pt idx="482">
                  <c:v>2.7055051141294899</c:v>
                </c:pt>
                <c:pt idx="483">
                  <c:v>2.705506261880839</c:v>
                </c:pt>
                <c:pt idx="484">
                  <c:v>2.7055074132795496</c:v>
                </c:pt>
                <c:pt idx="485">
                  <c:v>2.7055085682897211</c:v>
                </c:pt>
                <c:pt idx="486">
                  <c:v>2.7055097268758939</c:v>
                </c:pt>
                <c:pt idx="487">
                  <c:v>2.7055108890032544</c:v>
                </c:pt>
                <c:pt idx="488">
                  <c:v>2.705512054637206</c:v>
                </c:pt>
                <c:pt idx="489">
                  <c:v>2.7055132237437305</c:v>
                </c:pt>
                <c:pt idx="490">
                  <c:v>2.7055143962891961</c:v>
                </c:pt>
                <c:pt idx="491">
                  <c:v>2.7055155722405071</c:v>
                </c:pt>
                <c:pt idx="492">
                  <c:v>2.7055167515648635</c:v>
                </c:pt>
                <c:pt idx="493">
                  <c:v>2.7055179342299103</c:v>
                </c:pt>
                <c:pt idx="494">
                  <c:v>2.7055191202037565</c:v>
                </c:pt>
                <c:pt idx="495">
                  <c:v>2.7055203094549136</c:v>
                </c:pt>
                <c:pt idx="496">
                  <c:v>2.7055215019522429</c:v>
                </c:pt>
                <c:pt idx="497">
                  <c:v>2.7055226976650251</c:v>
                </c:pt>
                <c:pt idx="498">
                  <c:v>2.7055238965629487</c:v>
                </c:pt>
                <c:pt idx="499">
                  <c:v>2.7055250986159853</c:v>
                </c:pt>
                <c:pt idx="500">
                  <c:v>2.705526303794656</c:v>
                </c:pt>
                <c:pt idx="501">
                  <c:v>2.7055275120696733</c:v>
                </c:pt>
                <c:pt idx="502">
                  <c:v>2.7055287234122405</c:v>
                </c:pt>
                <c:pt idx="503">
                  <c:v>2.7055299377938407</c:v>
                </c:pt>
                <c:pt idx="504">
                  <c:v>2.7055311551863102</c:v>
                </c:pt>
                <c:pt idx="505">
                  <c:v>2.7055323755619298</c:v>
                </c:pt>
                <c:pt idx="506">
                  <c:v>2.7055335988931741</c:v>
                </c:pt>
                <c:pt idx="507">
                  <c:v>2.7055348251529518</c:v>
                </c:pt>
                <c:pt idx="508">
                  <c:v>2.7055360543145017</c:v>
                </c:pt>
                <c:pt idx="509">
                  <c:v>2.7055372863513396</c:v>
                </c:pt>
                <c:pt idx="510">
                  <c:v>2.7055385212373264</c:v>
                </c:pt>
                <c:pt idx="511">
                  <c:v>2.7055397589466148</c:v>
                </c:pt>
                <c:pt idx="512">
                  <c:v>2.7055409994537416</c:v>
                </c:pt>
                <c:pt idx="513">
                  <c:v>2.7055422427335007</c:v>
                </c:pt>
                <c:pt idx="514">
                  <c:v>2.7055434887609406</c:v>
                </c:pt>
                <c:pt idx="515">
                  <c:v>2.7055447375114787</c:v>
                </c:pt>
                <c:pt idx="516">
                  <c:v>2.7055459889608255</c:v>
                </c:pt>
                <c:pt idx="517">
                  <c:v>2.7055472430849328</c:v>
                </c:pt>
                <c:pt idx="518">
                  <c:v>2.7055484998600594</c:v>
                </c:pt>
                <c:pt idx="519">
                  <c:v>2.705549759262722</c:v>
                </c:pt>
                <c:pt idx="520">
                  <c:v>2.7055493421248888</c:v>
                </c:pt>
                <c:pt idx="521">
                  <c:v>2.7055489314694459</c:v>
                </c:pt>
                <c:pt idx="522">
                  <c:v>2.7055485272393884</c:v>
                </c:pt>
                <c:pt idx="523">
                  <c:v>2.7055481293786356</c:v>
                </c:pt>
                <c:pt idx="524">
                  <c:v>2.7055477378315933</c:v>
                </c:pt>
                <c:pt idx="525">
                  <c:v>2.7055473525433609</c:v>
                </c:pt>
                <c:pt idx="526">
                  <c:v>2.7055469734596942</c:v>
                </c:pt>
                <c:pt idx="527">
                  <c:v>2.7055466005269273</c:v>
                </c:pt>
                <c:pt idx="528">
                  <c:v>2.7055462336920133</c:v>
                </c:pt>
                <c:pt idx="529">
                  <c:v>2.7055458729026034</c:v>
                </c:pt>
                <c:pt idx="530">
                  <c:v>2.7055455181068111</c:v>
                </c:pt>
                <c:pt idx="531">
                  <c:v>2.7055451692534533</c:v>
                </c:pt>
                <c:pt idx="532">
                  <c:v>2.7055448262918622</c:v>
                </c:pt>
                <c:pt idx="533">
                  <c:v>2.7055444891719667</c:v>
                </c:pt>
                <c:pt idx="534">
                  <c:v>2.7055441578442596</c:v>
                </c:pt>
                <c:pt idx="535">
                  <c:v>2.705543832259794</c:v>
                </c:pt>
                <c:pt idx="536">
                  <c:v>2.7055435123701934</c:v>
                </c:pt>
                <c:pt idx="537">
                  <c:v>2.7055431981275802</c:v>
                </c:pt>
                <c:pt idx="538">
                  <c:v>2.705542889484633</c:v>
                </c:pt>
                <c:pt idx="539">
                  <c:v>2.7055425863946021</c:v>
                </c:pt>
                <c:pt idx="540">
                  <c:v>2.7055422888111247</c:v>
                </c:pt>
                <c:pt idx="541">
                  <c:v>2.7055419966885066</c:v>
                </c:pt>
                <c:pt idx="542">
                  <c:v>2.7055417099814911</c:v>
                </c:pt>
                <c:pt idx="543">
                  <c:v>2.7055414286452564</c:v>
                </c:pt>
                <c:pt idx="544">
                  <c:v>2.7055411526356248</c:v>
                </c:pt>
                <c:pt idx="545">
                  <c:v>2.7055408819087718</c:v>
                </c:pt>
                <c:pt idx="546">
                  <c:v>2.7055406164213975</c:v>
                </c:pt>
                <c:pt idx="547">
                  <c:v>2.7055403561306712</c:v>
                </c:pt>
                <c:pt idx="548">
                  <c:v>2.7055401009942721</c:v>
                </c:pt>
                <c:pt idx="549">
                  <c:v>2.7055398509702315</c:v>
                </c:pt>
                <c:pt idx="550">
                  <c:v>2.7055396060171177</c:v>
                </c:pt>
                <c:pt idx="551">
                  <c:v>2.7055393660939488</c:v>
                </c:pt>
                <c:pt idx="552">
                  <c:v>2.7055391311601173</c:v>
                </c:pt>
                <c:pt idx="553">
                  <c:v>2.7055389011755371</c:v>
                </c:pt>
                <c:pt idx="554">
                  <c:v>2.7055386761004661</c:v>
                </c:pt>
                <c:pt idx="555">
                  <c:v>2.705538455895713</c:v>
                </c:pt>
                <c:pt idx="556">
                  <c:v>2.705538240522313</c:v>
                </c:pt>
                <c:pt idx="557">
                  <c:v>2.705538029941883</c:v>
                </c:pt>
                <c:pt idx="558">
                  <c:v>2.7055378241163637</c:v>
                </c:pt>
                <c:pt idx="559">
                  <c:v>2.7055376230081167</c:v>
                </c:pt>
                <c:pt idx="560">
                  <c:v>2.7055374265799212</c:v>
                </c:pt>
                <c:pt idx="561">
                  <c:v>2.7055372347948845</c:v>
                </c:pt>
                <c:pt idx="562">
                  <c:v>2.7055370476165841</c:v>
                </c:pt>
                <c:pt idx="563">
                  <c:v>2.705536865008936</c:v>
                </c:pt>
                <c:pt idx="564">
                  <c:v>2.7055366869362105</c:v>
                </c:pt>
                <c:pt idx="565">
                  <c:v>2.7055365133630715</c:v>
                </c:pt>
                <c:pt idx="566">
                  <c:v>2.705536344254527</c:v>
                </c:pt>
                <c:pt idx="567">
                  <c:v>2.7055361795760082</c:v>
                </c:pt>
                <c:pt idx="568">
                  <c:v>2.7055360192932429</c:v>
                </c:pt>
                <c:pt idx="569">
                  <c:v>2.7055358633723512</c:v>
                </c:pt>
                <c:pt idx="570">
                  <c:v>2.7055357117797589</c:v>
                </c:pt>
                <c:pt idx="571">
                  <c:v>2.7055355644822572</c:v>
                </c:pt>
                <c:pt idx="572">
                  <c:v>2.7055354214469953</c:v>
                </c:pt>
                <c:pt idx="573">
                  <c:v>2.7055352826413972</c:v>
                </c:pt>
                <c:pt idx="574">
                  <c:v>2.7055351480332974</c:v>
                </c:pt>
                <c:pt idx="575">
                  <c:v>2.7055350175907962</c:v>
                </c:pt>
                <c:pt idx="576">
                  <c:v>2.7055348912823551</c:v>
                </c:pt>
                <c:pt idx="577">
                  <c:v>2.7055347690766958</c:v>
                </c:pt>
                <c:pt idx="578">
                  <c:v>2.7055346509429317</c:v>
                </c:pt>
                <c:pt idx="579">
                  <c:v>2.7055345368504278</c:v>
                </c:pt>
                <c:pt idx="580">
                  <c:v>2.7055344267688741</c:v>
                </c:pt>
                <c:pt idx="581">
                  <c:v>2.7055343206683036</c:v>
                </c:pt>
                <c:pt idx="582">
                  <c:v>2.7055342185189279</c:v>
                </c:pt>
                <c:pt idx="583">
                  <c:v>2.7055341202914129</c:v>
                </c:pt>
                <c:pt idx="584">
                  <c:v>2.705534025956557</c:v>
                </c:pt>
                <c:pt idx="585">
                  <c:v>2.7055339354855845</c:v>
                </c:pt>
                <c:pt idx="586">
                  <c:v>2.705533848849965</c:v>
                </c:pt>
                <c:pt idx="587">
                  <c:v>2.7055337660213676</c:v>
                </c:pt>
                <c:pt idx="588">
                  <c:v>2.7055336869718407</c:v>
                </c:pt>
                <c:pt idx="589">
                  <c:v>2.7055336116736046</c:v>
                </c:pt>
                <c:pt idx="590">
                  <c:v>2.7055335400992901</c:v>
                </c:pt>
                <c:pt idx="591">
                  <c:v>2.7055334722216946</c:v>
                </c:pt>
                <c:pt idx="592">
                  <c:v>2.7055334080138431</c:v>
                </c:pt>
                <c:pt idx="593">
                  <c:v>2.7055333474491556</c:v>
                </c:pt>
                <c:pt idx="594">
                  <c:v>2.7055332905011946</c:v>
                </c:pt>
                <c:pt idx="595">
                  <c:v>2.7055332371437948</c:v>
                </c:pt>
                <c:pt idx="596">
                  <c:v>2.7055331873511208</c:v>
                </c:pt>
                <c:pt idx="597">
                  <c:v>2.7055331410974701</c:v>
                </c:pt>
                <c:pt idx="598">
                  <c:v>2.7055330983574803</c:v>
                </c:pt>
                <c:pt idx="599">
                  <c:v>2.7055330591059756</c:v>
                </c:pt>
                <c:pt idx="600">
                  <c:v>2.7055330233180186</c:v>
                </c:pt>
                <c:pt idx="601">
                  <c:v>2.7055329909689667</c:v>
                </c:pt>
                <c:pt idx="602">
                  <c:v>2.705532962034392</c:v>
                </c:pt>
                <c:pt idx="603">
                  <c:v>2.7055329364900023</c:v>
                </c:pt>
                <c:pt idx="604">
                  <c:v>2.7055329143118674</c:v>
                </c:pt>
                <c:pt idx="605">
                  <c:v>2.7055328954762059</c:v>
                </c:pt>
                <c:pt idx="606">
                  <c:v>2.7055328799595175</c:v>
                </c:pt>
                <c:pt idx="607">
                  <c:v>2.7055328677384094</c:v>
                </c:pt>
                <c:pt idx="608">
                  <c:v>2.7055328587898182</c:v>
                </c:pt>
                <c:pt idx="609">
                  <c:v>2.7055328530908969</c:v>
                </c:pt>
                <c:pt idx="610">
                  <c:v>2.7055328506189174</c:v>
                </c:pt>
                <c:pt idx="611">
                  <c:v>2.7055328513514549</c:v>
                </c:pt>
                <c:pt idx="612">
                  <c:v>2.7055328552662385</c:v>
                </c:pt>
                <c:pt idx="613">
                  <c:v>2.7055328623412387</c:v>
                </c:pt>
                <c:pt idx="614">
                  <c:v>2.7055328725545729</c:v>
                </c:pt>
                <c:pt idx="615">
                  <c:v>2.7055328858846344</c:v>
                </c:pt>
                <c:pt idx="616">
                  <c:v>2.7055329023099781</c:v>
                </c:pt>
                <c:pt idx="617">
                  <c:v>2.7055329218093003</c:v>
                </c:pt>
                <c:pt idx="618">
                  <c:v>2.7055329443616007</c:v>
                </c:pt>
                <c:pt idx="619">
                  <c:v>2.7055329699460167</c:v>
                </c:pt>
                <c:pt idx="620">
                  <c:v>2.7055329985418375</c:v>
                </c:pt>
                <c:pt idx="621">
                  <c:v>2.7055330301286324</c:v>
                </c:pt>
                <c:pt idx="622">
                  <c:v>2.705533064686064</c:v>
                </c:pt>
                <c:pt idx="623">
                  <c:v>2.7055331021939981</c:v>
                </c:pt>
                <c:pt idx="624">
                  <c:v>2.7055331426325337</c:v>
                </c:pt>
                <c:pt idx="625">
                  <c:v>2.7055331859818965</c:v>
                </c:pt>
                <c:pt idx="626">
                  <c:v>2.705533232222507</c:v>
                </c:pt>
                <c:pt idx="627">
                  <c:v>2.7055332813349784</c:v>
                </c:pt>
                <c:pt idx="628">
                  <c:v>2.7055333333000622</c:v>
                </c:pt>
                <c:pt idx="629">
                  <c:v>2.7055333880986803</c:v>
                </c:pt>
                <c:pt idx="630">
                  <c:v>2.7055334457119784</c:v>
                </c:pt>
                <c:pt idx="631">
                  <c:v>2.7055335061212333</c:v>
                </c:pt>
                <c:pt idx="632">
                  <c:v>2.7055335693078879</c:v>
                </c:pt>
                <c:pt idx="633">
                  <c:v>2.7055336352534956</c:v>
                </c:pt>
                <c:pt idx="634">
                  <c:v>2.7055337039398788</c:v>
                </c:pt>
                <c:pt idx="635">
                  <c:v>2.7055337753489659</c:v>
                </c:pt>
                <c:pt idx="636">
                  <c:v>2.7055338494628098</c:v>
                </c:pt>
                <c:pt idx="637">
                  <c:v>2.7055339262636897</c:v>
                </c:pt>
                <c:pt idx="638">
                  <c:v>2.7055340057340049</c:v>
                </c:pt>
                <c:pt idx="639">
                  <c:v>2.7055340878562735</c:v>
                </c:pt>
                <c:pt idx="640">
                  <c:v>2.7055341726132514</c:v>
                </c:pt>
                <c:pt idx="641">
                  <c:v>2.7055342599877252</c:v>
                </c:pt>
                <c:pt idx="642">
                  <c:v>2.7055343499627313</c:v>
                </c:pt>
                <c:pt idx="643">
                  <c:v>2.7055344425214551</c:v>
                </c:pt>
                <c:pt idx="644">
                  <c:v>2.7055345376471567</c:v>
                </c:pt>
                <c:pt idx="645">
                  <c:v>2.705534635323275</c:v>
                </c:pt>
                <c:pt idx="646">
                  <c:v>2.7055347355333907</c:v>
                </c:pt>
                <c:pt idx="647">
                  <c:v>2.7055348382612259</c:v>
                </c:pt>
                <c:pt idx="648">
                  <c:v>2.7055349434906413</c:v>
                </c:pt>
                <c:pt idx="649">
                  <c:v>2.7055350512056693</c:v>
                </c:pt>
                <c:pt idx="650">
                  <c:v>2.7055351613903933</c:v>
                </c:pt>
                <c:pt idx="651">
                  <c:v>2.7055352740290997</c:v>
                </c:pt>
                <c:pt idx="652">
                  <c:v>2.7055353891062075</c:v>
                </c:pt>
                <c:pt idx="653">
                  <c:v>2.7055355066062186</c:v>
                </c:pt>
                <c:pt idx="654">
                  <c:v>2.7055356265138482</c:v>
                </c:pt>
                <c:pt idx="655">
                  <c:v>2.7055357488138392</c:v>
                </c:pt>
                <c:pt idx="656">
                  <c:v>2.7055358734911144</c:v>
                </c:pt>
                <c:pt idx="657">
                  <c:v>2.7055360005307896</c:v>
                </c:pt>
                <c:pt idx="658">
                  <c:v>2.7055361299179697</c:v>
                </c:pt>
                <c:pt idx="659">
                  <c:v>2.7055362616379539</c:v>
                </c:pt>
                <c:pt idx="660">
                  <c:v>2.7055363956762282</c:v>
                </c:pt>
                <c:pt idx="661">
                  <c:v>2.7055365320182494</c:v>
                </c:pt>
                <c:pt idx="662">
                  <c:v>2.7055366706497299</c:v>
                </c:pt>
                <c:pt idx="663">
                  <c:v>2.7055368115564322</c:v>
                </c:pt>
                <c:pt idx="664">
                  <c:v>2.7055369547242538</c:v>
                </c:pt>
                <c:pt idx="665">
                  <c:v>2.7055371001392254</c:v>
                </c:pt>
                <c:pt idx="666">
                  <c:v>2.7055372477874577</c:v>
                </c:pt>
                <c:pt idx="667">
                  <c:v>2.7055373976552115</c:v>
                </c:pt>
                <c:pt idx="668">
                  <c:v>2.7055375497288092</c:v>
                </c:pt>
                <c:pt idx="669">
                  <c:v>2.7055377039947337</c:v>
                </c:pt>
                <c:pt idx="670">
                  <c:v>2.7055378604395792</c:v>
                </c:pt>
                <c:pt idx="671">
                  <c:v>2.705538019050016</c:v>
                </c:pt>
                <c:pt idx="672">
                  <c:v>2.7055381798128399</c:v>
                </c:pt>
                <c:pt idx="673">
                  <c:v>2.7055383427149691</c:v>
                </c:pt>
                <c:pt idx="674">
                  <c:v>2.7055385077433791</c:v>
                </c:pt>
                <c:pt idx="675">
                  <c:v>2.7055386748852333</c:v>
                </c:pt>
                <c:pt idx="676">
                  <c:v>2.7055388441276818</c:v>
                </c:pt>
                <c:pt idx="677">
                  <c:v>2.7055390154581112</c:v>
                </c:pt>
                <c:pt idx="678">
                  <c:v>2.7055391888639111</c:v>
                </c:pt>
                <c:pt idx="679">
                  <c:v>2.7055393643326036</c:v>
                </c:pt>
                <c:pt idx="680">
                  <c:v>2.7055395418518113</c:v>
                </c:pt>
                <c:pt idx="681">
                  <c:v>2.7055397214092722</c:v>
                </c:pt>
                <c:pt idx="682">
                  <c:v>2.7055399029927893</c:v>
                </c:pt>
                <c:pt idx="683">
                  <c:v>2.705540086590279</c:v>
                </c:pt>
                <c:pt idx="684">
                  <c:v>2.7055402721897535</c:v>
                </c:pt>
                <c:pt idx="685">
                  <c:v>2.7055404597793347</c:v>
                </c:pt>
                <c:pt idx="686">
                  <c:v>2.7055406493471925</c:v>
                </c:pt>
                <c:pt idx="687">
                  <c:v>2.7055408408816533</c:v>
                </c:pt>
                <c:pt idx="688">
                  <c:v>2.7055410343710866</c:v>
                </c:pt>
                <c:pt idx="689">
                  <c:v>2.7055412298039863</c:v>
                </c:pt>
                <c:pt idx="690">
                  <c:v>2.7055414271689044</c:v>
                </c:pt>
                <c:pt idx="691">
                  <c:v>2.7055416264544827</c:v>
                </c:pt>
                <c:pt idx="692">
                  <c:v>2.705541827649498</c:v>
                </c:pt>
                <c:pt idx="693">
                  <c:v>2.7055420307427696</c:v>
                </c:pt>
                <c:pt idx="694">
                  <c:v>2.7055422357232173</c:v>
                </c:pt>
                <c:pt idx="695">
                  <c:v>2.7055424425798784</c:v>
                </c:pt>
                <c:pt idx="696">
                  <c:v>2.7055426513017991</c:v>
                </c:pt>
                <c:pt idx="697">
                  <c:v>2.7055428618781718</c:v>
                </c:pt>
                <c:pt idx="698">
                  <c:v>2.7055430742982551</c:v>
                </c:pt>
                <c:pt idx="699">
                  <c:v>2.7055432885514077</c:v>
                </c:pt>
                <c:pt idx="700">
                  <c:v>2.7055435046270393</c:v>
                </c:pt>
                <c:pt idx="701">
                  <c:v>2.7055437225146552</c:v>
                </c:pt>
                <c:pt idx="702">
                  <c:v>2.7055439422038572</c:v>
                </c:pt>
                <c:pt idx="703">
                  <c:v>2.7055441636842801</c:v>
                </c:pt>
                <c:pt idx="704">
                  <c:v>2.7055443869457005</c:v>
                </c:pt>
                <c:pt idx="705">
                  <c:v>2.7055446119779245</c:v>
                </c:pt>
                <c:pt idx="706">
                  <c:v>2.705545698077533</c:v>
                </c:pt>
                <c:pt idx="707">
                  <c:v>2.7055467849568724</c:v>
                </c:pt>
                <c:pt idx="708">
                  <c:v>2.7055478726115441</c:v>
                </c:pt>
                <c:pt idx="709">
                  <c:v>2.7055489610371044</c:v>
                </c:pt>
                <c:pt idx="710">
                  <c:v>2.7055500502292507</c:v>
                </c:pt>
                <c:pt idx="711">
                  <c:v>2.7055511401836219</c:v>
                </c:pt>
                <c:pt idx="712">
                  <c:v>2.7055522308959348</c:v>
                </c:pt>
                <c:pt idx="713">
                  <c:v>2.7055533223618782</c:v>
                </c:pt>
                <c:pt idx="714">
                  <c:v>2.7055544145772785</c:v>
                </c:pt>
                <c:pt idx="715">
                  <c:v>2.7055555075378876</c:v>
                </c:pt>
                <c:pt idx="716">
                  <c:v>2.7055566012395649</c:v>
                </c:pt>
                <c:pt idx="717">
                  <c:v>2.7055576956781406</c:v>
                </c:pt>
                <c:pt idx="718">
                  <c:v>2.7055587908495498</c:v>
                </c:pt>
                <c:pt idx="719">
                  <c:v>2.7055598867496702</c:v>
                </c:pt>
                <c:pt idx="720">
                  <c:v>2.7055609833744816</c:v>
                </c:pt>
                <c:pt idx="721">
                  <c:v>2.7055620807199507</c:v>
                </c:pt>
                <c:pt idx="722">
                  <c:v>2.7055631787820902</c:v>
                </c:pt>
                <c:pt idx="723">
                  <c:v>2.705564277556924</c:v>
                </c:pt>
                <c:pt idx="724">
                  <c:v>2.7055653770405517</c:v>
                </c:pt>
                <c:pt idx="725">
                  <c:v>2.7055664772290724</c:v>
                </c:pt>
                <c:pt idx="726">
                  <c:v>2.7055675781185982</c:v>
                </c:pt>
                <c:pt idx="727">
                  <c:v>2.7055686797052698</c:v>
                </c:pt>
                <c:pt idx="728">
                  <c:v>2.7055697819852851</c:v>
                </c:pt>
                <c:pt idx="729">
                  <c:v>2.7055708849548692</c:v>
                </c:pt>
                <c:pt idx="730">
                  <c:v>2.7055719886102478</c:v>
                </c:pt>
                <c:pt idx="731">
                  <c:v>2.7055730929477004</c:v>
                </c:pt>
                <c:pt idx="732">
                  <c:v>2.7055741979634917</c:v>
                </c:pt>
                <c:pt idx="733">
                  <c:v>2.7055753036539847</c:v>
                </c:pt>
                <c:pt idx="734">
                  <c:v>2.7055764100154676</c:v>
                </c:pt>
                <c:pt idx="735">
                  <c:v>2.7055775170443437</c:v>
                </c:pt>
                <c:pt idx="736">
                  <c:v>2.7055786247370395</c:v>
                </c:pt>
                <c:pt idx="737">
                  <c:v>2.7055797330899369</c:v>
                </c:pt>
                <c:pt idx="738">
                  <c:v>2.7055808420995007</c:v>
                </c:pt>
                <c:pt idx="739">
                  <c:v>2.7055819517622361</c:v>
                </c:pt>
                <c:pt idx="740">
                  <c:v>2.7055830620746</c:v>
                </c:pt>
                <c:pt idx="741">
                  <c:v>2.7055841730331474</c:v>
                </c:pt>
                <c:pt idx="742">
                  <c:v>2.705585284634386</c:v>
                </c:pt>
                <c:pt idx="743">
                  <c:v>2.7055863968749492</c:v>
                </c:pt>
                <c:pt idx="744">
                  <c:v>2.7055875097514064</c:v>
                </c:pt>
                <c:pt idx="745">
                  <c:v>2.7055886232603679</c:v>
                </c:pt>
                <c:pt idx="746">
                  <c:v>2.7055897373985092</c:v>
                </c:pt>
                <c:pt idx="747">
                  <c:v>2.7055908521624872</c:v>
                </c:pt>
                <c:pt idx="748">
                  <c:v>2.7055919675489966</c:v>
                </c:pt>
                <c:pt idx="749">
                  <c:v>2.705593083554755</c:v>
                </c:pt>
                <c:pt idx="750">
                  <c:v>2.705594200176531</c:v>
                </c:pt>
                <c:pt idx="751">
                  <c:v>2.7055953174110323</c:v>
                </c:pt>
                <c:pt idx="752">
                  <c:v>2.7055964352550879</c:v>
                </c:pt>
                <c:pt idx="753">
                  <c:v>2.705597553705505</c:v>
                </c:pt>
                <c:pt idx="754">
                  <c:v>2.7055986727590882</c:v>
                </c:pt>
                <c:pt idx="755">
                  <c:v>2.7055997924127033</c:v>
                </c:pt>
                <c:pt idx="756">
                  <c:v>2.705600912663253</c:v>
                </c:pt>
                <c:pt idx="757">
                  <c:v>2.7056020335075788</c:v>
                </c:pt>
                <c:pt idx="758">
                  <c:v>2.7056031549426396</c:v>
                </c:pt>
                <c:pt idx="759">
                  <c:v>2.7056042769653756</c:v>
                </c:pt>
                <c:pt idx="760">
                  <c:v>2.7056053995727183</c:v>
                </c:pt>
                <c:pt idx="761">
                  <c:v>2.7056065227616775</c:v>
                </c:pt>
                <c:pt idx="762">
                  <c:v>2.7056076465292276</c:v>
                </c:pt>
                <c:pt idx="763">
                  <c:v>2.7056087708724319</c:v>
                </c:pt>
                <c:pt idx="764">
                  <c:v>2.7056098957882795</c:v>
                </c:pt>
                <c:pt idx="765">
                  <c:v>2.7056110212738869</c:v>
                </c:pt>
                <c:pt idx="766">
                  <c:v>2.7056121473262977</c:v>
                </c:pt>
                <c:pt idx="767">
                  <c:v>2.7056132739426419</c:v>
                </c:pt>
                <c:pt idx="768">
                  <c:v>2.7056144011200147</c:v>
                </c:pt>
                <c:pt idx="769">
                  <c:v>2.7056155288555863</c:v>
                </c:pt>
                <c:pt idx="770">
                  <c:v>2.7056166571465048</c:v>
                </c:pt>
                <c:pt idx="771">
                  <c:v>2.7056177859899648</c:v>
                </c:pt>
                <c:pt idx="772">
                  <c:v>2.7056189153831385</c:v>
                </c:pt>
                <c:pt idx="773">
                  <c:v>2.7056200453232724</c:v>
                </c:pt>
                <c:pt idx="774">
                  <c:v>2.7056211758075772</c:v>
                </c:pt>
                <c:pt idx="775">
                  <c:v>2.7056223068333489</c:v>
                </c:pt>
                <c:pt idx="776">
                  <c:v>2.705623438397823</c:v>
                </c:pt>
                <c:pt idx="777">
                  <c:v>2.7056245704983048</c:v>
                </c:pt>
                <c:pt idx="778">
                  <c:v>2.7056257031321187</c:v>
                </c:pt>
                <c:pt idx="779">
                  <c:v>2.7056268362965676</c:v>
                </c:pt>
                <c:pt idx="780">
                  <c:v>2.7056279699890506</c:v>
                </c:pt>
                <c:pt idx="781">
                  <c:v>2.7056291042068663</c:v>
                </c:pt>
                <c:pt idx="782">
                  <c:v>2.7056302389474096</c:v>
                </c:pt>
                <c:pt idx="783">
                  <c:v>2.7056313742081199</c:v>
                </c:pt>
                <c:pt idx="784">
                  <c:v>2.7056325099863736</c:v>
                </c:pt>
                <c:pt idx="785">
                  <c:v>2.7056336462796442</c:v>
                </c:pt>
                <c:pt idx="786">
                  <c:v>2.7056347830853298</c:v>
                </c:pt>
                <c:pt idx="787">
                  <c:v>2.7056359204009364</c:v>
                </c:pt>
                <c:pt idx="788">
                  <c:v>2.7056370582239482</c:v>
                </c:pt>
                <c:pt idx="789">
                  <c:v>2.7056381965518397</c:v>
                </c:pt>
                <c:pt idx="790">
                  <c:v>2.7056393353821409</c:v>
                </c:pt>
                <c:pt idx="791">
                  <c:v>2.7056404747124119</c:v>
                </c:pt>
                <c:pt idx="792">
                  <c:v>2.7056416145401609</c:v>
                </c:pt>
                <c:pt idx="793">
                  <c:v>2.7056427548629678</c:v>
                </c:pt>
                <c:pt idx="794">
                  <c:v>2.7056438956784135</c:v>
                </c:pt>
                <c:pt idx="795">
                  <c:v>2.7056450369840945</c:v>
                </c:pt>
                <c:pt idx="796">
                  <c:v>2.7056461787776365</c:v>
                </c:pt>
                <c:pt idx="797">
                  <c:v>2.7056473210566545</c:v>
                </c:pt>
                <c:pt idx="798">
                  <c:v>2.7056484638187914</c:v>
                </c:pt>
                <c:pt idx="799">
                  <c:v>2.7056496070617189</c:v>
                </c:pt>
                <c:pt idx="800">
                  <c:v>2.7056507507830854</c:v>
                </c:pt>
                <c:pt idx="801">
                  <c:v>2.7056518949805919</c:v>
                </c:pt>
                <c:pt idx="802">
                  <c:v>2.7056530396519674</c:v>
                </c:pt>
                <c:pt idx="803">
                  <c:v>2.7056541847948918</c:v>
                </c:pt>
                <c:pt idx="804">
                  <c:v>2.7056553304070983</c:v>
                </c:pt>
                <c:pt idx="805">
                  <c:v>2.7056564764863595</c:v>
                </c:pt>
                <c:pt idx="806">
                  <c:v>2.705657623030437</c:v>
                </c:pt>
                <c:pt idx="807">
                  <c:v>2.7056587700370947</c:v>
                </c:pt>
                <c:pt idx="808">
                  <c:v>2.7056599175041098</c:v>
                </c:pt>
                <c:pt idx="809">
                  <c:v>2.7056610654293123</c:v>
                </c:pt>
                <c:pt idx="810">
                  <c:v>2.7056622138105193</c:v>
                </c:pt>
                <c:pt idx="811">
                  <c:v>2.7056633626455384</c:v>
                </c:pt>
                <c:pt idx="812">
                  <c:v>2.7056645119322407</c:v>
                </c:pt>
                <c:pt idx="813">
                  <c:v>2.7056656616684727</c:v>
                </c:pt>
                <c:pt idx="814">
                  <c:v>2.7056668118520948</c:v>
                </c:pt>
                <c:pt idx="815">
                  <c:v>2.705667962481018</c:v>
                </c:pt>
                <c:pt idx="816">
                  <c:v>2.7056691135531423</c:v>
                </c:pt>
                <c:pt idx="817">
                  <c:v>2.7056702650663556</c:v>
                </c:pt>
                <c:pt idx="818">
                  <c:v>2.7056714170185958</c:v>
                </c:pt>
                <c:pt idx="819">
                  <c:v>2.7056725694078145</c:v>
                </c:pt>
                <c:pt idx="820">
                  <c:v>2.7056737222319507</c:v>
                </c:pt>
                <c:pt idx="821">
                  <c:v>2.7056748754889695</c:v>
                </c:pt>
                <c:pt idx="822">
                  <c:v>2.7056760291768591</c:v>
                </c:pt>
                <c:pt idx="823">
                  <c:v>2.7056771832935862</c:v>
                </c:pt>
                <c:pt idx="824">
                  <c:v>2.7056783378371643</c:v>
                </c:pt>
                <c:pt idx="825">
                  <c:v>2.7056794928056207</c:v>
                </c:pt>
                <c:pt idx="826">
                  <c:v>2.70568064819697</c:v>
                </c:pt>
                <c:pt idx="827">
                  <c:v>2.7056818040092638</c:v>
                </c:pt>
                <c:pt idx="828">
                  <c:v>2.7056829602405164</c:v>
                </c:pt>
                <c:pt idx="829">
                  <c:v>2.7056841168888397</c:v>
                </c:pt>
                <c:pt idx="830">
                  <c:v>2.7056852739522848</c:v>
                </c:pt>
                <c:pt idx="831">
                  <c:v>2.7056864314289384</c:v>
                </c:pt>
                <c:pt idx="832">
                  <c:v>2.7056875893168995</c:v>
                </c:pt>
                <c:pt idx="833">
                  <c:v>2.7056887476142784</c:v>
                </c:pt>
                <c:pt idx="834">
                  <c:v>2.705689906319197</c:v>
                </c:pt>
                <c:pt idx="835">
                  <c:v>2.705691065429801</c:v>
                </c:pt>
                <c:pt idx="836">
                  <c:v>2.7056922249442223</c:v>
                </c:pt>
                <c:pt idx="837">
                  <c:v>2.7056933848606182</c:v>
                </c:pt>
                <c:pt idx="838">
                  <c:v>2.7056945451771548</c:v>
                </c:pt>
                <c:pt idx="839">
                  <c:v>2.7056957058920115</c:v>
                </c:pt>
                <c:pt idx="840">
                  <c:v>2.7056968670033652</c:v>
                </c:pt>
                <c:pt idx="841">
                  <c:v>2.7056980285094521</c:v>
                </c:pt>
                <c:pt idx="842">
                  <c:v>2.7056991904084597</c:v>
                </c:pt>
                <c:pt idx="843">
                  <c:v>2.705700352698611</c:v>
                </c:pt>
                <c:pt idx="844">
                  <c:v>2.705701515378137</c:v>
                </c:pt>
                <c:pt idx="845">
                  <c:v>2.7057026784452947</c:v>
                </c:pt>
                <c:pt idx="846">
                  <c:v>2.705703841898325</c:v>
                </c:pt>
                <c:pt idx="847">
                  <c:v>2.705705005735481</c:v>
                </c:pt>
                <c:pt idx="848">
                  <c:v>2.7057061699550493</c:v>
                </c:pt>
                <c:pt idx="849">
                  <c:v>2.7057073345553384</c:v>
                </c:pt>
                <c:pt idx="850">
                  <c:v>2.7057084995346088</c:v>
                </c:pt>
                <c:pt idx="851">
                  <c:v>2.7057096648911654</c:v>
                </c:pt>
                <c:pt idx="852">
                  <c:v>2.7057108306233597</c:v>
                </c:pt>
                <c:pt idx="853">
                  <c:v>2.705711996729494</c:v>
                </c:pt>
                <c:pt idx="854">
                  <c:v>2.705713163207903</c:v>
                </c:pt>
                <c:pt idx="855">
                  <c:v>2.7057143300569328</c:v>
                </c:pt>
                <c:pt idx="856">
                  <c:v>2.7057154972749498</c:v>
                </c:pt>
                <c:pt idx="857">
                  <c:v>2.7057166648602964</c:v>
                </c:pt>
                <c:pt idx="858">
                  <c:v>2.705717832811358</c:v>
                </c:pt>
                <c:pt idx="859">
                  <c:v>2.7057190011265311</c:v>
                </c:pt>
                <c:pt idx="860">
                  <c:v>2.7057201698041968</c:v>
                </c:pt>
                <c:pt idx="861">
                  <c:v>2.7057213388427597</c:v>
                </c:pt>
                <c:pt idx="862">
                  <c:v>2.7057225082406311</c:v>
                </c:pt>
                <c:pt idx="863">
                  <c:v>2.7057236779962444</c:v>
                </c:pt>
                <c:pt idx="864">
                  <c:v>2.7057248481080194</c:v>
                </c:pt>
                <c:pt idx="865">
                  <c:v>2.7057260185743846</c:v>
                </c:pt>
                <c:pt idx="866">
                  <c:v>2.7057271893938122</c:v>
                </c:pt>
                <c:pt idx="867">
                  <c:v>2.7057283605647608</c:v>
                </c:pt>
                <c:pt idx="868">
                  <c:v>2.705729532085674</c:v>
                </c:pt>
                <c:pt idx="869">
                  <c:v>2.705730703955052</c:v>
                </c:pt>
                <c:pt idx="870">
                  <c:v>2.705731876171344</c:v>
                </c:pt>
                <c:pt idx="871">
                  <c:v>2.7057330487331024</c:v>
                </c:pt>
                <c:pt idx="872">
                  <c:v>2.7057342216387834</c:v>
                </c:pt>
                <c:pt idx="873">
                  <c:v>2.7057353948869087</c:v>
                </c:pt>
                <c:pt idx="874">
                  <c:v>2.7057365684759871</c:v>
                </c:pt>
                <c:pt idx="875">
                  <c:v>2.7057377424045934</c:v>
                </c:pt>
                <c:pt idx="876">
                  <c:v>2.7057389166712178</c:v>
                </c:pt>
                <c:pt idx="877">
                  <c:v>2.7057400912744161</c:v>
                </c:pt>
                <c:pt idx="878">
                  <c:v>2.7057412662127427</c:v>
                </c:pt>
                <c:pt idx="879">
                  <c:v>2.7057424414847477</c:v>
                </c:pt>
                <c:pt idx="880">
                  <c:v>2.7057436170890345</c:v>
                </c:pt>
                <c:pt idx="881">
                  <c:v>2.7057447930241594</c:v>
                </c:pt>
                <c:pt idx="882">
                  <c:v>2.7057459692887078</c:v>
                </c:pt>
                <c:pt idx="883">
                  <c:v>2.7057471458812627</c:v>
                </c:pt>
                <c:pt idx="884">
                  <c:v>2.7057483228004493</c:v>
                </c:pt>
                <c:pt idx="885">
                  <c:v>2.7057495000448775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F3A-47ED-9BDA-047D3A72C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952415"/>
        <c:axId val="1100717151"/>
      </c:scatterChart>
      <c:valAx>
        <c:axId val="131595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00717151"/>
        <c:crosses val="autoZero"/>
        <c:crossBetween val="midCat"/>
      </c:valAx>
      <c:valAx>
        <c:axId val="1100717151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_ ;_ 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1595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CARY_UF!$F$1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CARY_UF!$D$2:$D$930</c:f>
              <c:numCache>
                <c:formatCode>General</c:formatCode>
                <c:ptCount val="9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</c:numCache>
            </c:numRef>
          </c:xVal>
          <c:yVal>
            <c:numRef>
              <c:f>CARY_UF!$F$2:$F$930</c:f>
              <c:numCache>
                <c:formatCode>General</c:formatCode>
                <c:ptCount val="929"/>
                <c:pt idx="0">
                  <c:v>2.75</c:v>
                </c:pt>
                <c:pt idx="1">
                  <c:v>2.6538391743329015</c:v>
                </c:pt>
                <c:pt idx="2">
                  <c:v>2.557678348665803</c:v>
                </c:pt>
                <c:pt idx="3">
                  <c:v>2.4615175229987045</c:v>
                </c:pt>
                <c:pt idx="4">
                  <c:v>2.365356697331606</c:v>
                </c:pt>
                <c:pt idx="5">
                  <c:v>2.2691958716645075</c:v>
                </c:pt>
                <c:pt idx="6">
                  <c:v>2.173035045997409</c:v>
                </c:pt>
                <c:pt idx="7">
                  <c:v>2.0768742203303105</c:v>
                </c:pt>
                <c:pt idx="8">
                  <c:v>1.9807133946632121</c:v>
                </c:pt>
                <c:pt idx="9">
                  <c:v>1.8845525689961136</c:v>
                </c:pt>
                <c:pt idx="10">
                  <c:v>1.7883917433290151</c:v>
                </c:pt>
                <c:pt idx="11">
                  <c:v>1.6922309176619166</c:v>
                </c:pt>
                <c:pt idx="12">
                  <c:v>1.5960700919948181</c:v>
                </c:pt>
                <c:pt idx="13">
                  <c:v>1.4999092663277196</c:v>
                </c:pt>
                <c:pt idx="14">
                  <c:v>1.5574236707512144</c:v>
                </c:pt>
                <c:pt idx="15">
                  <c:v>1.6149380751747091</c:v>
                </c:pt>
                <c:pt idx="16">
                  <c:v>1.6724524795982039</c:v>
                </c:pt>
                <c:pt idx="17">
                  <c:v>1.7299668840216986</c:v>
                </c:pt>
                <c:pt idx="18">
                  <c:v>1.7874812884451934</c:v>
                </c:pt>
                <c:pt idx="19">
                  <c:v>1.8449956928686881</c:v>
                </c:pt>
                <c:pt idx="20">
                  <c:v>1.9025100972921829</c:v>
                </c:pt>
                <c:pt idx="21">
                  <c:v>1.9600245017156777</c:v>
                </c:pt>
                <c:pt idx="22">
                  <c:v>2.0175389061391722</c:v>
                </c:pt>
                <c:pt idx="23">
                  <c:v>2.0750533105626667</c:v>
                </c:pt>
                <c:pt idx="24">
                  <c:v>2.1325677149861613</c:v>
                </c:pt>
                <c:pt idx="25">
                  <c:v>2.1900821194096558</c:v>
                </c:pt>
                <c:pt idx="26">
                  <c:v>2.2475965238331503</c:v>
                </c:pt>
                <c:pt idx="27">
                  <c:v>2.3051109282566449</c:v>
                </c:pt>
                <c:pt idx="28">
                  <c:v>2.3626253326801394</c:v>
                </c:pt>
                <c:pt idx="29">
                  <c:v>2.4201397371036339</c:v>
                </c:pt>
                <c:pt idx="30">
                  <c:v>2.4776541415271285</c:v>
                </c:pt>
                <c:pt idx="31">
                  <c:v>2.535168545950623</c:v>
                </c:pt>
                <c:pt idx="32">
                  <c:v>2.5926829503741176</c:v>
                </c:pt>
                <c:pt idx="33">
                  <c:v>2.6501973547976121</c:v>
                </c:pt>
                <c:pt idx="34">
                  <c:v>2.7077117592211066</c:v>
                </c:pt>
                <c:pt idx="35">
                  <c:v>2.7652261636446012</c:v>
                </c:pt>
                <c:pt idx="36">
                  <c:v>2.8227405680680957</c:v>
                </c:pt>
                <c:pt idx="37">
                  <c:v>2.8802549724915902</c:v>
                </c:pt>
                <c:pt idx="38">
                  <c:v>2.9377693769150848</c:v>
                </c:pt>
                <c:pt idx="39">
                  <c:v>2.9952837813385793</c:v>
                </c:pt>
                <c:pt idx="40">
                  <c:v>3.0527981857620738</c:v>
                </c:pt>
                <c:pt idx="41">
                  <c:v>3.1103125901855684</c:v>
                </c:pt>
                <c:pt idx="42">
                  <c:v>3.1678269946090629</c:v>
                </c:pt>
                <c:pt idx="43">
                  <c:v>3.2253413990325575</c:v>
                </c:pt>
                <c:pt idx="44">
                  <c:v>3.2105091071276801</c:v>
                </c:pt>
                <c:pt idx="45">
                  <c:v>3.1956768152228028</c:v>
                </c:pt>
                <c:pt idx="46">
                  <c:v>3.1808445233179254</c:v>
                </c:pt>
                <c:pt idx="47">
                  <c:v>3.1660122314130481</c:v>
                </c:pt>
                <c:pt idx="48">
                  <c:v>3.1511799395081708</c:v>
                </c:pt>
                <c:pt idx="49">
                  <c:v>3.1363476476032934</c:v>
                </c:pt>
                <c:pt idx="50">
                  <c:v>3.1215153556984161</c:v>
                </c:pt>
                <c:pt idx="51">
                  <c:v>3.1066830637935388</c:v>
                </c:pt>
                <c:pt idx="52">
                  <c:v>3.0918507718886614</c:v>
                </c:pt>
                <c:pt idx="53">
                  <c:v>3.0770184799837841</c:v>
                </c:pt>
                <c:pt idx="54">
                  <c:v>3.0621861880789067</c:v>
                </c:pt>
                <c:pt idx="55">
                  <c:v>3.0473538961740294</c:v>
                </c:pt>
                <c:pt idx="56">
                  <c:v>3.0325216042691521</c:v>
                </c:pt>
                <c:pt idx="57">
                  <c:v>3.0176893123642747</c:v>
                </c:pt>
                <c:pt idx="58">
                  <c:v>3.0028570204593974</c:v>
                </c:pt>
                <c:pt idx="59">
                  <c:v>2.9880247285545201</c:v>
                </c:pt>
                <c:pt idx="60">
                  <c:v>2.9731924366496427</c:v>
                </c:pt>
                <c:pt idx="61">
                  <c:v>2.9583601447447654</c:v>
                </c:pt>
                <c:pt idx="62">
                  <c:v>2.943527852839888</c:v>
                </c:pt>
                <c:pt idx="63">
                  <c:v>2.9286955609350107</c:v>
                </c:pt>
                <c:pt idx="64">
                  <c:v>2.9138632690301334</c:v>
                </c:pt>
                <c:pt idx="65">
                  <c:v>2.899030977125256</c:v>
                </c:pt>
                <c:pt idx="66">
                  <c:v>2.8841986852203787</c:v>
                </c:pt>
                <c:pt idx="67">
                  <c:v>2.8693663933155014</c:v>
                </c:pt>
                <c:pt idx="68">
                  <c:v>2.854534101410624</c:v>
                </c:pt>
                <c:pt idx="69">
                  <c:v>2.8397018095057467</c:v>
                </c:pt>
                <c:pt idx="70">
                  <c:v>2.8248695176008694</c:v>
                </c:pt>
                <c:pt idx="71">
                  <c:v>2.810037225695992</c:v>
                </c:pt>
                <c:pt idx="72">
                  <c:v>2.806300337779323</c:v>
                </c:pt>
                <c:pt idx="73">
                  <c:v>2.8025634498626539</c:v>
                </c:pt>
                <c:pt idx="74">
                  <c:v>2.7988265619459849</c:v>
                </c:pt>
                <c:pt idx="75">
                  <c:v>2.7950896740293159</c:v>
                </c:pt>
                <c:pt idx="76">
                  <c:v>2.7913527861126468</c:v>
                </c:pt>
                <c:pt idx="77">
                  <c:v>2.7876158981959778</c:v>
                </c:pt>
                <c:pt idx="78">
                  <c:v>2.7838790102793087</c:v>
                </c:pt>
                <c:pt idx="79">
                  <c:v>2.7801421223626397</c:v>
                </c:pt>
                <c:pt idx="80">
                  <c:v>2.7764052344459706</c:v>
                </c:pt>
                <c:pt idx="81">
                  <c:v>2.7726683465293016</c:v>
                </c:pt>
                <c:pt idx="82">
                  <c:v>2.7689314586126326</c:v>
                </c:pt>
                <c:pt idx="83">
                  <c:v>2.7651945706959635</c:v>
                </c:pt>
                <c:pt idx="84">
                  <c:v>2.7614576827792945</c:v>
                </c:pt>
                <c:pt idx="85">
                  <c:v>2.7577207948626254</c:v>
                </c:pt>
                <c:pt idx="86">
                  <c:v>2.7539839069459564</c:v>
                </c:pt>
                <c:pt idx="87">
                  <c:v>2.7502470190292874</c:v>
                </c:pt>
                <c:pt idx="88">
                  <c:v>2.7465101311126183</c:v>
                </c:pt>
                <c:pt idx="89">
                  <c:v>2.7427732431959493</c:v>
                </c:pt>
                <c:pt idx="90">
                  <c:v>2.7390363552792802</c:v>
                </c:pt>
                <c:pt idx="91">
                  <c:v>2.7352994673626112</c:v>
                </c:pt>
                <c:pt idx="92">
                  <c:v>2.7315625794459422</c:v>
                </c:pt>
                <c:pt idx="93">
                  <c:v>2.7278256915292731</c:v>
                </c:pt>
                <c:pt idx="94">
                  <c:v>2.7240888036126041</c:v>
                </c:pt>
                <c:pt idx="95">
                  <c:v>2.720351915695935</c:v>
                </c:pt>
                <c:pt idx="96">
                  <c:v>2.716615027779266</c:v>
                </c:pt>
                <c:pt idx="97">
                  <c:v>2.712878139862597</c:v>
                </c:pt>
                <c:pt idx="98">
                  <c:v>2.7091412519459279</c:v>
                </c:pt>
                <c:pt idx="99">
                  <c:v>2.7054043640292589</c:v>
                </c:pt>
                <c:pt idx="100">
                  <c:v>2.7016674761125898</c:v>
                </c:pt>
                <c:pt idx="101">
                  <c:v>2.6979305881959208</c:v>
                </c:pt>
                <c:pt idx="102">
                  <c:v>2.6941937002792518</c:v>
                </c:pt>
                <c:pt idx="103">
                  <c:v>2.6904568123625827</c:v>
                </c:pt>
                <c:pt idx="104">
                  <c:v>2.6639115128417714</c:v>
                </c:pt>
                <c:pt idx="105">
                  <c:v>2.6373662133209601</c:v>
                </c:pt>
                <c:pt idx="106">
                  <c:v>2.6108209138001488</c:v>
                </c:pt>
                <c:pt idx="107">
                  <c:v>2.5842756142793375</c:v>
                </c:pt>
                <c:pt idx="108">
                  <c:v>2.5577303147585262</c:v>
                </c:pt>
                <c:pt idx="109">
                  <c:v>2.5311850152377149</c:v>
                </c:pt>
                <c:pt idx="110">
                  <c:v>2.5046397157169036</c:v>
                </c:pt>
                <c:pt idx="111">
                  <c:v>2.4780944161960923</c:v>
                </c:pt>
                <c:pt idx="112">
                  <c:v>2.451549116675281</c:v>
                </c:pt>
                <c:pt idx="113">
                  <c:v>2.4250038171544697</c:v>
                </c:pt>
                <c:pt idx="114">
                  <c:v>2.3984585176336584</c:v>
                </c:pt>
                <c:pt idx="115">
                  <c:v>2.3719132181128471</c:v>
                </c:pt>
                <c:pt idx="116">
                  <c:v>2.3453679185920357</c:v>
                </c:pt>
                <c:pt idx="117">
                  <c:v>2.3188226190712244</c:v>
                </c:pt>
                <c:pt idx="118">
                  <c:v>2.2922773195504131</c:v>
                </c:pt>
                <c:pt idx="119">
                  <c:v>2.2657320200296018</c:v>
                </c:pt>
                <c:pt idx="120">
                  <c:v>2.2391867205087905</c:v>
                </c:pt>
                <c:pt idx="121">
                  <c:v>2.2126414209879792</c:v>
                </c:pt>
                <c:pt idx="122">
                  <c:v>2.1860961214671679</c:v>
                </c:pt>
                <c:pt idx="123">
                  <c:v>2.1595508219463566</c:v>
                </c:pt>
                <c:pt idx="124">
                  <c:v>2.1330055224255453</c:v>
                </c:pt>
                <c:pt idx="125">
                  <c:v>2.106460222904734</c:v>
                </c:pt>
                <c:pt idx="126">
                  <c:v>2.0799149233839227</c:v>
                </c:pt>
                <c:pt idx="127">
                  <c:v>2.0533696238631114</c:v>
                </c:pt>
                <c:pt idx="128">
                  <c:v>2.0268243243423001</c:v>
                </c:pt>
                <c:pt idx="129">
                  <c:v>2.0002790248214888</c:v>
                </c:pt>
                <c:pt idx="130">
                  <c:v>1.9737337253006775</c:v>
                </c:pt>
                <c:pt idx="131">
                  <c:v>1.9471884257798662</c:v>
                </c:pt>
                <c:pt idx="132">
                  <c:v>1.9206431262590549</c:v>
                </c:pt>
                <c:pt idx="133">
                  <c:v>1.8940978267382436</c:v>
                </c:pt>
                <c:pt idx="134">
                  <c:v>1.8852262704076577</c:v>
                </c:pt>
                <c:pt idx="135">
                  <c:v>1.8763547140770718</c:v>
                </c:pt>
                <c:pt idx="136">
                  <c:v>1.8674831577464859</c:v>
                </c:pt>
                <c:pt idx="137">
                  <c:v>1.8586116014159</c:v>
                </c:pt>
                <c:pt idx="138">
                  <c:v>1.8497400450853141</c:v>
                </c:pt>
                <c:pt idx="139">
                  <c:v>1.8408684887547282</c:v>
                </c:pt>
                <c:pt idx="140">
                  <c:v>1.8319969324241423</c:v>
                </c:pt>
                <c:pt idx="141">
                  <c:v>1.8231253760935564</c:v>
                </c:pt>
                <c:pt idx="142">
                  <c:v>1.8142538197629705</c:v>
                </c:pt>
                <c:pt idx="143">
                  <c:v>1.8053822634323846</c:v>
                </c:pt>
                <c:pt idx="144">
                  <c:v>1.7965107071017987</c:v>
                </c:pt>
                <c:pt idx="145">
                  <c:v>1.7876391507712128</c:v>
                </c:pt>
                <c:pt idx="146">
                  <c:v>1.7787675944406269</c:v>
                </c:pt>
                <c:pt idx="147">
                  <c:v>1.769896038110041</c:v>
                </c:pt>
                <c:pt idx="148">
                  <c:v>1.7610244817794551</c:v>
                </c:pt>
                <c:pt idx="149">
                  <c:v>1.7521529254488692</c:v>
                </c:pt>
                <c:pt idx="150">
                  <c:v>1.7432813691182834</c:v>
                </c:pt>
                <c:pt idx="151">
                  <c:v>1.7344098127876975</c:v>
                </c:pt>
                <c:pt idx="152">
                  <c:v>1.7255382564571116</c:v>
                </c:pt>
                <c:pt idx="153">
                  <c:v>1.7166667001265257</c:v>
                </c:pt>
                <c:pt idx="154">
                  <c:v>1.7077951437959398</c:v>
                </c:pt>
                <c:pt idx="155">
                  <c:v>1.6989235874653539</c:v>
                </c:pt>
                <c:pt idx="156">
                  <c:v>1.690052031134768</c:v>
                </c:pt>
                <c:pt idx="157">
                  <c:v>1.6811804748041821</c:v>
                </c:pt>
                <c:pt idx="158">
                  <c:v>1.6723089184735962</c:v>
                </c:pt>
                <c:pt idx="159">
                  <c:v>1.6634373621430103</c:v>
                </c:pt>
                <c:pt idx="160">
                  <c:v>1.6545658058124244</c:v>
                </c:pt>
                <c:pt idx="161">
                  <c:v>1.6456942494818385</c:v>
                </c:pt>
                <c:pt idx="162">
                  <c:v>1.6368226931512526</c:v>
                </c:pt>
                <c:pt idx="163">
                  <c:v>1.62816887797953</c:v>
                </c:pt>
                <c:pt idx="164">
                  <c:v>1.6195150628078074</c:v>
                </c:pt>
                <c:pt idx="165">
                  <c:v>1.6108612476360848</c:v>
                </c:pt>
                <c:pt idx="166">
                  <c:v>1.6022074324643623</c:v>
                </c:pt>
                <c:pt idx="167">
                  <c:v>1.5935536172926397</c:v>
                </c:pt>
                <c:pt idx="168">
                  <c:v>1.5848998021209171</c:v>
                </c:pt>
                <c:pt idx="169">
                  <c:v>1.5762459869491945</c:v>
                </c:pt>
                <c:pt idx="170">
                  <c:v>1.5675921717774719</c:v>
                </c:pt>
                <c:pt idx="171">
                  <c:v>1.5589383566057493</c:v>
                </c:pt>
                <c:pt idx="172">
                  <c:v>1.5502845414340267</c:v>
                </c:pt>
                <c:pt idx="173">
                  <c:v>1.5416307262623041</c:v>
                </c:pt>
                <c:pt idx="174">
                  <c:v>1.5329769110905815</c:v>
                </c:pt>
                <c:pt idx="175">
                  <c:v>1.524323095918859</c:v>
                </c:pt>
                <c:pt idx="176">
                  <c:v>1.5156692807471364</c:v>
                </c:pt>
                <c:pt idx="177">
                  <c:v>1.5070154655754138</c:v>
                </c:pt>
                <c:pt idx="178">
                  <c:v>1.4983616504036912</c:v>
                </c:pt>
                <c:pt idx="179">
                  <c:v>1.4897078352319686</c:v>
                </c:pt>
                <c:pt idx="180">
                  <c:v>1.481054020060246</c:v>
                </c:pt>
                <c:pt idx="181">
                  <c:v>1.4724002048885234</c:v>
                </c:pt>
                <c:pt idx="182">
                  <c:v>1.4637463897168008</c:v>
                </c:pt>
                <c:pt idx="183">
                  <c:v>1.4550925745450782</c:v>
                </c:pt>
                <c:pt idx="184">
                  <c:v>1.4464387593733556</c:v>
                </c:pt>
                <c:pt idx="185">
                  <c:v>1.4377849442016331</c:v>
                </c:pt>
                <c:pt idx="186">
                  <c:v>1.4291311290299105</c:v>
                </c:pt>
                <c:pt idx="187">
                  <c:v>1.4204773138581879</c:v>
                </c:pt>
                <c:pt idx="188">
                  <c:v>1.4118234986864653</c:v>
                </c:pt>
                <c:pt idx="189">
                  <c:v>1.4031696835147427</c:v>
                </c:pt>
                <c:pt idx="190">
                  <c:v>1.3945158683430201</c:v>
                </c:pt>
                <c:pt idx="191">
                  <c:v>1.3858620531712975</c:v>
                </c:pt>
                <c:pt idx="192">
                  <c:v>1.3772082379995749</c:v>
                </c:pt>
                <c:pt idx="193">
                  <c:v>1.3685544228278523</c:v>
                </c:pt>
                <c:pt idx="194">
                  <c:v>1.3599006076561297</c:v>
                </c:pt>
                <c:pt idx="195">
                  <c:v>1.3565465076782923</c:v>
                </c:pt>
                <c:pt idx="196">
                  <c:v>1.3531924077004549</c:v>
                </c:pt>
                <c:pt idx="197">
                  <c:v>1.3498383077226175</c:v>
                </c:pt>
                <c:pt idx="198">
                  <c:v>1.3464842077447801</c:v>
                </c:pt>
                <c:pt idx="199">
                  <c:v>1.3431301077669426</c:v>
                </c:pt>
                <c:pt idx="200">
                  <c:v>1.3397760077891052</c:v>
                </c:pt>
                <c:pt idx="201">
                  <c:v>1.3364219078112678</c:v>
                </c:pt>
                <c:pt idx="202">
                  <c:v>1.3330678078334304</c:v>
                </c:pt>
                <c:pt idx="203">
                  <c:v>1.329713707855593</c:v>
                </c:pt>
                <c:pt idx="204">
                  <c:v>1.3263596078777555</c:v>
                </c:pt>
                <c:pt idx="205">
                  <c:v>1.3230055078999181</c:v>
                </c:pt>
                <c:pt idx="206">
                  <c:v>1.3196514079220807</c:v>
                </c:pt>
                <c:pt idx="207">
                  <c:v>1.3162973079442433</c:v>
                </c:pt>
                <c:pt idx="208">
                  <c:v>1.3129432079664058</c:v>
                </c:pt>
                <c:pt idx="209">
                  <c:v>1.3095891079885684</c:v>
                </c:pt>
                <c:pt idx="210">
                  <c:v>1.306235008010731</c:v>
                </c:pt>
                <c:pt idx="211">
                  <c:v>1.3028809080328936</c:v>
                </c:pt>
                <c:pt idx="212">
                  <c:v>1.2995268080550562</c:v>
                </c:pt>
                <c:pt idx="213">
                  <c:v>1.2961727080772187</c:v>
                </c:pt>
                <c:pt idx="214">
                  <c:v>1.2928186080993813</c:v>
                </c:pt>
                <c:pt idx="215">
                  <c:v>1.2894645081215439</c:v>
                </c:pt>
                <c:pt idx="216">
                  <c:v>1.2861104081437065</c:v>
                </c:pt>
                <c:pt idx="217">
                  <c:v>1.2827563081658691</c:v>
                </c:pt>
                <c:pt idx="218">
                  <c:v>1.2794022081880316</c:v>
                </c:pt>
                <c:pt idx="219">
                  <c:v>1.2760481082101942</c:v>
                </c:pt>
                <c:pt idx="220">
                  <c:v>1.2726940082323568</c:v>
                </c:pt>
                <c:pt idx="221">
                  <c:v>1.2693399082545194</c:v>
                </c:pt>
                <c:pt idx="222">
                  <c:v>1.2659858082766819</c:v>
                </c:pt>
                <c:pt idx="223">
                  <c:v>1.2626317082988445</c:v>
                </c:pt>
                <c:pt idx="224">
                  <c:v>1.2592776083210071</c:v>
                </c:pt>
                <c:pt idx="225">
                  <c:v>1.2559235083431697</c:v>
                </c:pt>
                <c:pt idx="226">
                  <c:v>1.2503820486287267</c:v>
                </c:pt>
                <c:pt idx="227">
                  <c:v>1.2448405889142837</c:v>
                </c:pt>
                <c:pt idx="228">
                  <c:v>1.2392991291998408</c:v>
                </c:pt>
                <c:pt idx="229">
                  <c:v>1.2337576694853978</c:v>
                </c:pt>
                <c:pt idx="230">
                  <c:v>1.2282162097709548</c:v>
                </c:pt>
                <c:pt idx="231">
                  <c:v>1.2226747500565118</c:v>
                </c:pt>
                <c:pt idx="232">
                  <c:v>1.2171332903420689</c:v>
                </c:pt>
                <c:pt idx="233">
                  <c:v>1.2115918306276259</c:v>
                </c:pt>
                <c:pt idx="234">
                  <c:v>1.2060503709131829</c:v>
                </c:pt>
                <c:pt idx="235">
                  <c:v>1.2005089111987399</c:v>
                </c:pt>
                <c:pt idx="236">
                  <c:v>1.1949674514842969</c:v>
                </c:pt>
                <c:pt idx="237">
                  <c:v>1.189425991769854</c:v>
                </c:pt>
                <c:pt idx="238">
                  <c:v>1.183884532055411</c:v>
                </c:pt>
                <c:pt idx="239">
                  <c:v>1.178343072340968</c:v>
                </c:pt>
                <c:pt idx="240">
                  <c:v>1.172801612626525</c:v>
                </c:pt>
                <c:pt idx="241">
                  <c:v>1.1672601529120821</c:v>
                </c:pt>
                <c:pt idx="242">
                  <c:v>1.1617186931976391</c:v>
                </c:pt>
                <c:pt idx="243">
                  <c:v>1.1561772334831961</c:v>
                </c:pt>
                <c:pt idx="244">
                  <c:v>1.1506357737687531</c:v>
                </c:pt>
                <c:pt idx="245">
                  <c:v>1.1450943140543102</c:v>
                </c:pt>
                <c:pt idx="246">
                  <c:v>1.1395528543398672</c:v>
                </c:pt>
                <c:pt idx="247">
                  <c:v>1.1340113946254242</c:v>
                </c:pt>
                <c:pt idx="248">
                  <c:v>1.1284699349109812</c:v>
                </c:pt>
                <c:pt idx="249">
                  <c:v>1.1229284751965383</c:v>
                </c:pt>
                <c:pt idx="250">
                  <c:v>1.1173870154820953</c:v>
                </c:pt>
                <c:pt idx="251">
                  <c:v>1.1118455557676523</c:v>
                </c:pt>
                <c:pt idx="252">
                  <c:v>1.1063040960532093</c:v>
                </c:pt>
                <c:pt idx="253">
                  <c:v>1.1007626363387664</c:v>
                </c:pt>
                <c:pt idx="254">
                  <c:v>1.0952211766243234</c:v>
                </c:pt>
                <c:pt idx="255">
                  <c:v>1.0896797169098804</c:v>
                </c:pt>
                <c:pt idx="256">
                  <c:v>1.0841382571954374</c:v>
                </c:pt>
                <c:pt idx="257">
                  <c:v>1.0820356294604159</c:v>
                </c:pt>
                <c:pt idx="258">
                  <c:v>1.0799330017253943</c:v>
                </c:pt>
                <c:pt idx="259">
                  <c:v>1.0778303739903727</c:v>
                </c:pt>
                <c:pt idx="260">
                  <c:v>1.0757277462553512</c:v>
                </c:pt>
                <c:pt idx="261">
                  <c:v>1.0736251185203296</c:v>
                </c:pt>
                <c:pt idx="262">
                  <c:v>1.071522490785308</c:v>
                </c:pt>
                <c:pt idx="263">
                  <c:v>1.0694198630502865</c:v>
                </c:pt>
                <c:pt idx="264">
                  <c:v>1.0673172353152649</c:v>
                </c:pt>
                <c:pt idx="265">
                  <c:v>1.0652146075802433</c:v>
                </c:pt>
                <c:pt idx="266">
                  <c:v>1.0631119798452218</c:v>
                </c:pt>
                <c:pt idx="267">
                  <c:v>1.0610093521102002</c:v>
                </c:pt>
                <c:pt idx="268">
                  <c:v>1.0589067243751786</c:v>
                </c:pt>
                <c:pt idx="269">
                  <c:v>1.0568040966401571</c:v>
                </c:pt>
                <c:pt idx="270">
                  <c:v>1.0547014689051355</c:v>
                </c:pt>
                <c:pt idx="271">
                  <c:v>1.0525988411701139</c:v>
                </c:pt>
                <c:pt idx="272">
                  <c:v>1.0504962134350924</c:v>
                </c:pt>
                <c:pt idx="273">
                  <c:v>1.0483935857000708</c:v>
                </c:pt>
                <c:pt idx="274">
                  <c:v>1.0462909579650492</c:v>
                </c:pt>
                <c:pt idx="275">
                  <c:v>1.0441883302300277</c:v>
                </c:pt>
                <c:pt idx="276">
                  <c:v>1.0420857024950061</c:v>
                </c:pt>
                <c:pt idx="277">
                  <c:v>1.0399830747599845</c:v>
                </c:pt>
                <c:pt idx="278">
                  <c:v>1.037880447024963</c:v>
                </c:pt>
                <c:pt idx="279">
                  <c:v>1.0357778192899414</c:v>
                </c:pt>
                <c:pt idx="280">
                  <c:v>1.0336751915549198</c:v>
                </c:pt>
                <c:pt idx="281">
                  <c:v>1.0315725638198983</c:v>
                </c:pt>
                <c:pt idx="282">
                  <c:v>1.0294699360848767</c:v>
                </c:pt>
                <c:pt idx="283">
                  <c:v>1.0273673083498551</c:v>
                </c:pt>
                <c:pt idx="284">
                  <c:v>1.0252646806148336</c:v>
                </c:pt>
                <c:pt idx="285">
                  <c:v>1.023162052879812</c:v>
                </c:pt>
                <c:pt idx="286">
                  <c:v>1.0210594251447904</c:v>
                </c:pt>
                <c:pt idx="287">
                  <c:v>1.015424535117299</c:v>
                </c:pt>
                <c:pt idx="288">
                  <c:v>1.0097896450898076</c:v>
                </c:pt>
                <c:pt idx="289">
                  <c:v>1.0041547550623162</c:v>
                </c:pt>
                <c:pt idx="290">
                  <c:v>0.99851986503482482</c:v>
                </c:pt>
                <c:pt idx="291">
                  <c:v>0.99288497500733341</c:v>
                </c:pt>
                <c:pt idx="292">
                  <c:v>0.98725008497984201</c:v>
                </c:pt>
                <c:pt idx="293">
                  <c:v>0.98161519495235061</c:v>
                </c:pt>
                <c:pt idx="294">
                  <c:v>0.97598030492485921</c:v>
                </c:pt>
                <c:pt idx="295">
                  <c:v>0.97034541489736781</c:v>
                </c:pt>
                <c:pt idx="296">
                  <c:v>0.96471052486987641</c:v>
                </c:pt>
                <c:pt idx="297">
                  <c:v>0.95907563484238501</c:v>
                </c:pt>
                <c:pt idx="298">
                  <c:v>0.9534407448148936</c:v>
                </c:pt>
                <c:pt idx="299">
                  <c:v>0.9478058547874022</c:v>
                </c:pt>
                <c:pt idx="300">
                  <c:v>0.9421709647599108</c:v>
                </c:pt>
                <c:pt idx="301">
                  <c:v>0.9365360747324194</c:v>
                </c:pt>
                <c:pt idx="302">
                  <c:v>0.930901184704928</c:v>
                </c:pt>
                <c:pt idx="303">
                  <c:v>0.9252662946774366</c:v>
                </c:pt>
                <c:pt idx="304">
                  <c:v>0.91963140464994519</c:v>
                </c:pt>
                <c:pt idx="305">
                  <c:v>0.91399651462245379</c:v>
                </c:pt>
                <c:pt idx="306">
                  <c:v>0.90836162459496239</c:v>
                </c:pt>
                <c:pt idx="307">
                  <c:v>0.90272673456747099</c:v>
                </c:pt>
                <c:pt idx="308">
                  <c:v>0.89709184453997959</c:v>
                </c:pt>
                <c:pt idx="309">
                  <c:v>0.89145695451248819</c:v>
                </c:pt>
                <c:pt idx="310">
                  <c:v>0.88582206448499679</c:v>
                </c:pt>
                <c:pt idx="311">
                  <c:v>0.88018717445750538</c:v>
                </c:pt>
                <c:pt idx="312">
                  <c:v>0.87455228443001398</c:v>
                </c:pt>
                <c:pt idx="313">
                  <c:v>0.86891739440252258</c:v>
                </c:pt>
                <c:pt idx="314">
                  <c:v>0.86328250437503118</c:v>
                </c:pt>
                <c:pt idx="315">
                  <c:v>0.85764761434753978</c:v>
                </c:pt>
                <c:pt idx="316">
                  <c:v>0.85201272432004838</c:v>
                </c:pt>
                <c:pt idx="317">
                  <c:v>0.84714576491162474</c:v>
                </c:pt>
                <c:pt idx="318">
                  <c:v>0.84227880550320111</c:v>
                </c:pt>
                <c:pt idx="319">
                  <c:v>0.83741184609477748</c:v>
                </c:pt>
                <c:pt idx="320">
                  <c:v>0.83254488668635385</c:v>
                </c:pt>
                <c:pt idx="321">
                  <c:v>0.82767792727793021</c:v>
                </c:pt>
                <c:pt idx="322">
                  <c:v>0.82281096786950658</c:v>
                </c:pt>
                <c:pt idx="323">
                  <c:v>0.81794400846108295</c:v>
                </c:pt>
                <c:pt idx="324">
                  <c:v>0.81307704905265932</c:v>
                </c:pt>
                <c:pt idx="325">
                  <c:v>0.80821008964423569</c:v>
                </c:pt>
                <c:pt idx="326">
                  <c:v>0.80334313023581205</c:v>
                </c:pt>
                <c:pt idx="327">
                  <c:v>0.79847617082738842</c:v>
                </c:pt>
                <c:pt idx="328">
                  <c:v>0.79360921141896479</c:v>
                </c:pt>
                <c:pt idx="329">
                  <c:v>0.78874225201054116</c:v>
                </c:pt>
                <c:pt idx="330">
                  <c:v>0.78387529260211752</c:v>
                </c:pt>
                <c:pt idx="331">
                  <c:v>0.77900833319369389</c:v>
                </c:pt>
                <c:pt idx="332">
                  <c:v>0.77414137378527026</c:v>
                </c:pt>
                <c:pt idx="333">
                  <c:v>0.76927441437684663</c:v>
                </c:pt>
                <c:pt idx="334">
                  <c:v>0.76440745496842299</c:v>
                </c:pt>
                <c:pt idx="335">
                  <c:v>0.75954049555999936</c:v>
                </c:pt>
                <c:pt idx="336">
                  <c:v>0.75467353615157573</c:v>
                </c:pt>
                <c:pt idx="337">
                  <c:v>0.7498065767431521</c:v>
                </c:pt>
                <c:pt idx="338">
                  <c:v>0.74493961733472847</c:v>
                </c:pt>
                <c:pt idx="339">
                  <c:v>0.74007265792630483</c:v>
                </c:pt>
                <c:pt idx="340">
                  <c:v>0.7352056985178812</c:v>
                </c:pt>
                <c:pt idx="341">
                  <c:v>0.73033873910945757</c:v>
                </c:pt>
                <c:pt idx="342">
                  <c:v>0.72547177970103394</c:v>
                </c:pt>
                <c:pt idx="343">
                  <c:v>0.7206048202926103</c:v>
                </c:pt>
                <c:pt idx="344">
                  <c:v>0.71573786088418667</c:v>
                </c:pt>
                <c:pt idx="345">
                  <c:v>0.71087090147576304</c:v>
                </c:pt>
                <c:pt idx="346">
                  <c:v>0.70600394206733941</c:v>
                </c:pt>
                <c:pt idx="347">
                  <c:v>0.70113698265891577</c:v>
                </c:pt>
                <c:pt idx="348">
                  <c:v>0.70505361909474096</c:v>
                </c:pt>
                <c:pt idx="349">
                  <c:v>0.70897025553056614</c:v>
                </c:pt>
                <c:pt idx="350">
                  <c:v>0.71288689196639132</c:v>
                </c:pt>
                <c:pt idx="351">
                  <c:v>0.71680352840221651</c:v>
                </c:pt>
                <c:pt idx="352">
                  <c:v>0.72072016483804169</c:v>
                </c:pt>
                <c:pt idx="353">
                  <c:v>0.72463680127386687</c:v>
                </c:pt>
                <c:pt idx="354">
                  <c:v>0.72855343770969205</c:v>
                </c:pt>
                <c:pt idx="355">
                  <c:v>0.73247007414551724</c:v>
                </c:pt>
                <c:pt idx="356">
                  <c:v>0.73638671058134242</c:v>
                </c:pt>
                <c:pt idx="357">
                  <c:v>0.7403033470171676</c:v>
                </c:pt>
                <c:pt idx="358">
                  <c:v>0.74421998345299278</c:v>
                </c:pt>
                <c:pt idx="359">
                  <c:v>0.74813661988881797</c:v>
                </c:pt>
                <c:pt idx="360">
                  <c:v>0.75205325632464315</c:v>
                </c:pt>
                <c:pt idx="361">
                  <c:v>0.75596989276046833</c:v>
                </c:pt>
                <c:pt idx="362">
                  <c:v>0.75988652919629351</c:v>
                </c:pt>
                <c:pt idx="363">
                  <c:v>0.7638031656321187</c:v>
                </c:pt>
                <c:pt idx="364">
                  <c:v>0.76771980206794388</c:v>
                </c:pt>
                <c:pt idx="365">
                  <c:v>0.77163643850376906</c:v>
                </c:pt>
                <c:pt idx="366">
                  <c:v>0.77555307493959424</c:v>
                </c:pt>
                <c:pt idx="367">
                  <c:v>0.77946971137541943</c:v>
                </c:pt>
                <c:pt idx="368">
                  <c:v>0.78338634781124461</c:v>
                </c:pt>
                <c:pt idx="369">
                  <c:v>0.78730298424706979</c:v>
                </c:pt>
                <c:pt idx="370">
                  <c:v>0.79121962068289498</c:v>
                </c:pt>
                <c:pt idx="371">
                  <c:v>0.79513625711872016</c:v>
                </c:pt>
                <c:pt idx="372">
                  <c:v>0.79905289355454534</c:v>
                </c:pt>
                <c:pt idx="373">
                  <c:v>0.80296952999037052</c:v>
                </c:pt>
                <c:pt idx="374">
                  <c:v>0.80688616642619571</c:v>
                </c:pt>
                <c:pt idx="375">
                  <c:v>0.81080280286202089</c:v>
                </c:pt>
                <c:pt idx="376">
                  <c:v>0.81471943929784607</c:v>
                </c:pt>
                <c:pt idx="377">
                  <c:v>0.81863607573367125</c:v>
                </c:pt>
                <c:pt idx="378">
                  <c:v>0.82255271216949644</c:v>
                </c:pt>
                <c:pt idx="379">
                  <c:v>0.82583608259917607</c:v>
                </c:pt>
                <c:pt idx="380">
                  <c:v>0.8291194530288557</c:v>
                </c:pt>
                <c:pt idx="381">
                  <c:v>0.83240282345853533</c:v>
                </c:pt>
                <c:pt idx="382">
                  <c:v>0.83568619388821497</c:v>
                </c:pt>
                <c:pt idx="383">
                  <c:v>0.8389695643178946</c:v>
                </c:pt>
                <c:pt idx="384">
                  <c:v>0.84225293474757423</c:v>
                </c:pt>
                <c:pt idx="385">
                  <c:v>0.84553630517725387</c:v>
                </c:pt>
                <c:pt idx="386">
                  <c:v>0.8488196756069335</c:v>
                </c:pt>
                <c:pt idx="387">
                  <c:v>0.85210304603661313</c:v>
                </c:pt>
                <c:pt idx="388">
                  <c:v>0.85538641646629276</c:v>
                </c:pt>
                <c:pt idx="389">
                  <c:v>0.8586697868959724</c:v>
                </c:pt>
                <c:pt idx="390">
                  <c:v>0.86195315732565203</c:v>
                </c:pt>
                <c:pt idx="391">
                  <c:v>0.86523652775533166</c:v>
                </c:pt>
                <c:pt idx="392">
                  <c:v>0.8685198981850113</c:v>
                </c:pt>
                <c:pt idx="393">
                  <c:v>0.87180326861469093</c:v>
                </c:pt>
                <c:pt idx="394">
                  <c:v>0.87508663904437056</c:v>
                </c:pt>
                <c:pt idx="395">
                  <c:v>0.8783700094740502</c:v>
                </c:pt>
                <c:pt idx="396">
                  <c:v>0.88165337990372983</c:v>
                </c:pt>
                <c:pt idx="397">
                  <c:v>0.88493675033340946</c:v>
                </c:pt>
                <c:pt idx="398">
                  <c:v>0.88822012076308909</c:v>
                </c:pt>
                <c:pt idx="399">
                  <c:v>0.89150349119276873</c:v>
                </c:pt>
                <c:pt idx="400">
                  <c:v>0.89478686162244836</c:v>
                </c:pt>
                <c:pt idx="401">
                  <c:v>0.89807023205212799</c:v>
                </c:pt>
                <c:pt idx="402">
                  <c:v>0.90135360248180763</c:v>
                </c:pt>
                <c:pt idx="403">
                  <c:v>0.90463697291148726</c:v>
                </c:pt>
                <c:pt idx="404">
                  <c:v>0.90792034334116689</c:v>
                </c:pt>
                <c:pt idx="405">
                  <c:v>0.91120371377084652</c:v>
                </c:pt>
                <c:pt idx="406">
                  <c:v>0.91448708420052616</c:v>
                </c:pt>
                <c:pt idx="407">
                  <c:v>0.91777045463020579</c:v>
                </c:pt>
                <c:pt idx="408">
                  <c:v>0.91597022602965261</c:v>
                </c:pt>
                <c:pt idx="409">
                  <c:v>0.91416999742909943</c:v>
                </c:pt>
                <c:pt idx="410">
                  <c:v>0.91236976882854626</c:v>
                </c:pt>
                <c:pt idx="411">
                  <c:v>0.91056954022799308</c:v>
                </c:pt>
                <c:pt idx="412">
                  <c:v>0.9087693116274399</c:v>
                </c:pt>
                <c:pt idx="413">
                  <c:v>0.90696908302688672</c:v>
                </c:pt>
                <c:pt idx="414">
                  <c:v>0.90516885442633355</c:v>
                </c:pt>
                <c:pt idx="415">
                  <c:v>0.90336862582578037</c:v>
                </c:pt>
                <c:pt idx="416">
                  <c:v>0.90156839722522719</c:v>
                </c:pt>
                <c:pt idx="417">
                  <c:v>0.89976816862467401</c:v>
                </c:pt>
                <c:pt idx="418">
                  <c:v>0.89796794002412084</c:v>
                </c:pt>
                <c:pt idx="419">
                  <c:v>0.89616771142356766</c:v>
                </c:pt>
                <c:pt idx="420">
                  <c:v>0.89436748282301448</c:v>
                </c:pt>
                <c:pt idx="421">
                  <c:v>0.8925672542224613</c:v>
                </c:pt>
                <c:pt idx="422">
                  <c:v>0.89076702562190813</c:v>
                </c:pt>
                <c:pt idx="423">
                  <c:v>0.88896679702135495</c:v>
                </c:pt>
                <c:pt idx="424">
                  <c:v>0.88716656842080177</c:v>
                </c:pt>
                <c:pt idx="425">
                  <c:v>0.88536633982024859</c:v>
                </c:pt>
                <c:pt idx="426">
                  <c:v>0.88356611121969542</c:v>
                </c:pt>
                <c:pt idx="427">
                  <c:v>0.88176588261914224</c:v>
                </c:pt>
                <c:pt idx="428">
                  <c:v>0.87996565401858906</c:v>
                </c:pt>
                <c:pt idx="429">
                  <c:v>0.87816542541803588</c:v>
                </c:pt>
                <c:pt idx="430">
                  <c:v>0.87636519681748271</c:v>
                </c:pt>
                <c:pt idx="431">
                  <c:v>0.87456496821692953</c:v>
                </c:pt>
                <c:pt idx="432">
                  <c:v>0.87276473961637635</c:v>
                </c:pt>
                <c:pt idx="433">
                  <c:v>0.87096451101582317</c:v>
                </c:pt>
                <c:pt idx="434">
                  <c:v>0.86916428241527</c:v>
                </c:pt>
                <c:pt idx="435">
                  <c:v>0.86736405381471682</c:v>
                </c:pt>
                <c:pt idx="436">
                  <c:v>0.86556382521416364</c:v>
                </c:pt>
                <c:pt idx="437">
                  <c:v>0.86376359661361046</c:v>
                </c:pt>
                <c:pt idx="438">
                  <c:v>0.86196336801305729</c:v>
                </c:pt>
                <c:pt idx="439">
                  <c:v>0.86176402813731723</c:v>
                </c:pt>
                <c:pt idx="440">
                  <c:v>0.86156468826157717</c:v>
                </c:pt>
                <c:pt idx="441">
                  <c:v>0.86136534838583712</c:v>
                </c:pt>
                <c:pt idx="442">
                  <c:v>0.86116600851009706</c:v>
                </c:pt>
                <c:pt idx="443">
                  <c:v>0.860966668634357</c:v>
                </c:pt>
                <c:pt idx="444">
                  <c:v>0.86076732875861695</c:v>
                </c:pt>
                <c:pt idx="445">
                  <c:v>0.86056798888287689</c:v>
                </c:pt>
                <c:pt idx="446">
                  <c:v>0.86036864900713683</c:v>
                </c:pt>
                <c:pt idx="447">
                  <c:v>0.86016930913139678</c:v>
                </c:pt>
                <c:pt idx="448">
                  <c:v>0.85996996925565672</c:v>
                </c:pt>
                <c:pt idx="449">
                  <c:v>0.85977062937991666</c:v>
                </c:pt>
                <c:pt idx="450">
                  <c:v>0.85957128950417661</c:v>
                </c:pt>
                <c:pt idx="451">
                  <c:v>0.85937194962843655</c:v>
                </c:pt>
                <c:pt idx="452">
                  <c:v>0.85917260975269649</c:v>
                </c:pt>
                <c:pt idx="453">
                  <c:v>0.85897326987695644</c:v>
                </c:pt>
                <c:pt idx="454">
                  <c:v>0.85877393000121638</c:v>
                </c:pt>
                <c:pt idx="455">
                  <c:v>0.85857459012547632</c:v>
                </c:pt>
                <c:pt idx="456">
                  <c:v>0.85837525024973627</c:v>
                </c:pt>
                <c:pt idx="457">
                  <c:v>0.85817591037399621</c:v>
                </c:pt>
                <c:pt idx="458">
                  <c:v>0.85797657049825615</c:v>
                </c:pt>
                <c:pt idx="459">
                  <c:v>0.8577772306225161</c:v>
                </c:pt>
                <c:pt idx="460">
                  <c:v>0.85757789074677604</c:v>
                </c:pt>
                <c:pt idx="461">
                  <c:v>0.85737855087103598</c:v>
                </c:pt>
                <c:pt idx="462">
                  <c:v>0.85717921099529593</c:v>
                </c:pt>
                <c:pt idx="463">
                  <c:v>0.85697987111955587</c:v>
                </c:pt>
                <c:pt idx="464">
                  <c:v>0.85678053124381581</c:v>
                </c:pt>
                <c:pt idx="465">
                  <c:v>0.85658119136807576</c:v>
                </c:pt>
                <c:pt idx="466">
                  <c:v>0.8563818514923357</c:v>
                </c:pt>
                <c:pt idx="467">
                  <c:v>0.85618251161659564</c:v>
                </c:pt>
                <c:pt idx="468">
                  <c:v>0.85598317174085559</c:v>
                </c:pt>
                <c:pt idx="469">
                  <c:v>0.85578383186511553</c:v>
                </c:pt>
                <c:pt idx="470">
                  <c:v>0.85359274409086483</c:v>
                </c:pt>
                <c:pt idx="471">
                  <c:v>0.85140165631661413</c:v>
                </c:pt>
                <c:pt idx="472">
                  <c:v>0.84921056854236343</c:v>
                </c:pt>
                <c:pt idx="473">
                  <c:v>0.84701948076811273</c:v>
                </c:pt>
                <c:pt idx="474">
                  <c:v>0.84482839299386203</c:v>
                </c:pt>
                <c:pt idx="475">
                  <c:v>0.84263730521961133</c:v>
                </c:pt>
                <c:pt idx="476">
                  <c:v>0.84044621744536063</c:v>
                </c:pt>
                <c:pt idx="477">
                  <c:v>0.83825512967110993</c:v>
                </c:pt>
                <c:pt idx="478">
                  <c:v>0.83606404189685923</c:v>
                </c:pt>
                <c:pt idx="479">
                  <c:v>0.83387295412260853</c:v>
                </c:pt>
                <c:pt idx="480">
                  <c:v>0.83168186634835783</c:v>
                </c:pt>
                <c:pt idx="481">
                  <c:v>0.82949077857410713</c:v>
                </c:pt>
                <c:pt idx="482">
                  <c:v>0.82729969079985644</c:v>
                </c:pt>
                <c:pt idx="483">
                  <c:v>0.82510860302560574</c:v>
                </c:pt>
                <c:pt idx="484">
                  <c:v>0.82291751525135504</c:v>
                </c:pt>
                <c:pt idx="485">
                  <c:v>0.82072642747710434</c:v>
                </c:pt>
                <c:pt idx="486">
                  <c:v>0.81853533970285364</c:v>
                </c:pt>
                <c:pt idx="487">
                  <c:v>0.81634425192860294</c:v>
                </c:pt>
                <c:pt idx="488">
                  <c:v>0.81415316415435224</c:v>
                </c:pt>
                <c:pt idx="489">
                  <c:v>0.81196207638010154</c:v>
                </c:pt>
                <c:pt idx="490">
                  <c:v>0.80977098860585084</c:v>
                </c:pt>
                <c:pt idx="491">
                  <c:v>0.80757990083160014</c:v>
                </c:pt>
                <c:pt idx="492">
                  <c:v>0.80538881305734944</c:v>
                </c:pt>
                <c:pt idx="493">
                  <c:v>0.80319772528309874</c:v>
                </c:pt>
                <c:pt idx="494">
                  <c:v>0.80100663750884804</c:v>
                </c:pt>
                <c:pt idx="495">
                  <c:v>0.79881554973459734</c:v>
                </c:pt>
                <c:pt idx="496">
                  <c:v>0.79662446196034664</c:v>
                </c:pt>
                <c:pt idx="497">
                  <c:v>0.79443337418609594</c:v>
                </c:pt>
                <c:pt idx="498">
                  <c:v>0.79224228641184524</c:v>
                </c:pt>
                <c:pt idx="499">
                  <c:v>0.791414745141789</c:v>
                </c:pt>
                <c:pt idx="500">
                  <c:v>0.79058720387173276</c:v>
                </c:pt>
                <c:pt idx="501">
                  <c:v>0.78975966260167652</c:v>
                </c:pt>
                <c:pt idx="502">
                  <c:v>0.78893212133162027</c:v>
                </c:pt>
                <c:pt idx="503">
                  <c:v>0.78810458006156403</c:v>
                </c:pt>
                <c:pt idx="504">
                  <c:v>0.78727703879150779</c:v>
                </c:pt>
                <c:pt idx="505">
                  <c:v>0.78644949752145155</c:v>
                </c:pt>
                <c:pt idx="506">
                  <c:v>0.7856219562513953</c:v>
                </c:pt>
                <c:pt idx="507">
                  <c:v>0.78479441498133906</c:v>
                </c:pt>
                <c:pt idx="508">
                  <c:v>0.78396687371128282</c:v>
                </c:pt>
                <c:pt idx="509">
                  <c:v>0.78313933244122658</c:v>
                </c:pt>
                <c:pt idx="510">
                  <c:v>0.78231179117117033</c:v>
                </c:pt>
                <c:pt idx="511">
                  <c:v>0.78148424990111409</c:v>
                </c:pt>
                <c:pt idx="512">
                  <c:v>0.78065670863105785</c:v>
                </c:pt>
                <c:pt idx="513">
                  <c:v>0.77982916736100161</c:v>
                </c:pt>
                <c:pt idx="514">
                  <c:v>0.77900162609094536</c:v>
                </c:pt>
                <c:pt idx="515">
                  <c:v>0.77817408482088912</c:v>
                </c:pt>
                <c:pt idx="516">
                  <c:v>0.77734654355083288</c:v>
                </c:pt>
                <c:pt idx="517">
                  <c:v>0.77651900228077664</c:v>
                </c:pt>
                <c:pt idx="518">
                  <c:v>0.7756914610107204</c:v>
                </c:pt>
                <c:pt idx="519">
                  <c:v>0.77486391974066415</c:v>
                </c:pt>
                <c:pt idx="520">
                  <c:v>0.77403637847060791</c:v>
                </c:pt>
                <c:pt idx="521">
                  <c:v>0.77320883720055167</c:v>
                </c:pt>
                <c:pt idx="522">
                  <c:v>0.77238129593049543</c:v>
                </c:pt>
                <c:pt idx="523">
                  <c:v>0.77155375466043918</c:v>
                </c:pt>
                <c:pt idx="524">
                  <c:v>0.77072621339038294</c:v>
                </c:pt>
                <c:pt idx="525">
                  <c:v>0.7698986721203267</c:v>
                </c:pt>
                <c:pt idx="526">
                  <c:v>0.76907113085027046</c:v>
                </c:pt>
                <c:pt idx="527">
                  <c:v>0.76824358958021421</c:v>
                </c:pt>
                <c:pt idx="528">
                  <c:v>0.76741604831015797</c:v>
                </c:pt>
                <c:pt idx="529">
                  <c:v>0.76658850704010173</c:v>
                </c:pt>
                <c:pt idx="530">
                  <c:v>0.76576096577004549</c:v>
                </c:pt>
                <c:pt idx="531">
                  <c:v>0.76670962420412125</c:v>
                </c:pt>
                <c:pt idx="532">
                  <c:v>0.76765828263819702</c:v>
                </c:pt>
                <c:pt idx="533">
                  <c:v>0.76860694107227279</c:v>
                </c:pt>
                <c:pt idx="534">
                  <c:v>0.76955559950634855</c:v>
                </c:pt>
                <c:pt idx="535">
                  <c:v>0.77050425794042432</c:v>
                </c:pt>
                <c:pt idx="536">
                  <c:v>0.77145291637450009</c:v>
                </c:pt>
                <c:pt idx="537">
                  <c:v>0.77240157480857585</c:v>
                </c:pt>
                <c:pt idx="538">
                  <c:v>0.77335023324265162</c:v>
                </c:pt>
                <c:pt idx="539">
                  <c:v>0.77429889167672739</c:v>
                </c:pt>
                <c:pt idx="540">
                  <c:v>0.77524755011080315</c:v>
                </c:pt>
                <c:pt idx="541">
                  <c:v>0.77619620854487892</c:v>
                </c:pt>
                <c:pt idx="542">
                  <c:v>0.77714486697895468</c:v>
                </c:pt>
                <c:pt idx="543">
                  <c:v>0.77809352541303045</c:v>
                </c:pt>
                <c:pt idx="544">
                  <c:v>0.77904218384710622</c:v>
                </c:pt>
                <c:pt idx="545">
                  <c:v>0.77999084228118198</c:v>
                </c:pt>
                <c:pt idx="546">
                  <c:v>0.78093950071525775</c:v>
                </c:pt>
                <c:pt idx="547">
                  <c:v>0.78188815914933352</c:v>
                </c:pt>
                <c:pt idx="548">
                  <c:v>0.78283681758340928</c:v>
                </c:pt>
                <c:pt idx="549">
                  <c:v>0.78378547601748505</c:v>
                </c:pt>
                <c:pt idx="550">
                  <c:v>0.78473413445156082</c:v>
                </c:pt>
                <c:pt idx="551">
                  <c:v>0.78568279288563658</c:v>
                </c:pt>
                <c:pt idx="552">
                  <c:v>0.78663145131971235</c:v>
                </c:pt>
                <c:pt idx="553">
                  <c:v>0.78758010975378812</c:v>
                </c:pt>
                <c:pt idx="554">
                  <c:v>0.78852876818786388</c:v>
                </c:pt>
                <c:pt idx="555">
                  <c:v>0.78947742662193965</c:v>
                </c:pt>
                <c:pt idx="556">
                  <c:v>0.79042608505601542</c:v>
                </c:pt>
                <c:pt idx="557">
                  <c:v>0.79137474349009118</c:v>
                </c:pt>
                <c:pt idx="558">
                  <c:v>0.79232340192416695</c:v>
                </c:pt>
                <c:pt idx="559">
                  <c:v>0.79327206035824271</c:v>
                </c:pt>
                <c:pt idx="560">
                  <c:v>0.79422071879231848</c:v>
                </c:pt>
                <c:pt idx="561">
                  <c:v>0.79386194376706065</c:v>
                </c:pt>
                <c:pt idx="562">
                  <c:v>0.79350316874180282</c:v>
                </c:pt>
                <c:pt idx="563">
                  <c:v>0.79314439371654499</c:v>
                </c:pt>
                <c:pt idx="564">
                  <c:v>0.79278561869128716</c:v>
                </c:pt>
                <c:pt idx="565">
                  <c:v>0.79242684366602933</c:v>
                </c:pt>
                <c:pt idx="566">
                  <c:v>0.79206806864077151</c:v>
                </c:pt>
                <c:pt idx="567">
                  <c:v>0.79170929361551368</c:v>
                </c:pt>
                <c:pt idx="568">
                  <c:v>0.79135051859025585</c:v>
                </c:pt>
                <c:pt idx="569">
                  <c:v>0.79099174356499802</c:v>
                </c:pt>
                <c:pt idx="570">
                  <c:v>0.79063296853974019</c:v>
                </c:pt>
                <c:pt idx="571">
                  <c:v>0.79027419351448236</c:v>
                </c:pt>
                <c:pt idx="572">
                  <c:v>0.78991541848922453</c:v>
                </c:pt>
                <c:pt idx="573">
                  <c:v>0.7895566434639667</c:v>
                </c:pt>
                <c:pt idx="574">
                  <c:v>0.78919786843870887</c:v>
                </c:pt>
                <c:pt idx="575">
                  <c:v>0.78883909341345104</c:v>
                </c:pt>
                <c:pt idx="576">
                  <c:v>0.78848031838819321</c:v>
                </c:pt>
                <c:pt idx="577">
                  <c:v>0.78812154336293538</c:v>
                </c:pt>
                <c:pt idx="578">
                  <c:v>0.78776276833767755</c:v>
                </c:pt>
                <c:pt idx="579">
                  <c:v>0.78740399331241973</c:v>
                </c:pt>
                <c:pt idx="580">
                  <c:v>0.7870452182871619</c:v>
                </c:pt>
                <c:pt idx="581">
                  <c:v>0.78668644326190407</c:v>
                </c:pt>
                <c:pt idx="582">
                  <c:v>0.78632766823664624</c:v>
                </c:pt>
                <c:pt idx="583">
                  <c:v>0.78596889321138841</c:v>
                </c:pt>
                <c:pt idx="584">
                  <c:v>0.78561011818613058</c:v>
                </c:pt>
                <c:pt idx="585">
                  <c:v>0.78525134316087275</c:v>
                </c:pt>
                <c:pt idx="586">
                  <c:v>0.78489256813561492</c:v>
                </c:pt>
                <c:pt idx="587">
                  <c:v>0.78453379311035709</c:v>
                </c:pt>
                <c:pt idx="588">
                  <c:v>0.78417501808509926</c:v>
                </c:pt>
                <c:pt idx="589">
                  <c:v>0.78381624305984143</c:v>
                </c:pt>
                <c:pt idx="590">
                  <c:v>0.7834574680345836</c:v>
                </c:pt>
                <c:pt idx="591">
                  <c:v>0.78309869300932577</c:v>
                </c:pt>
                <c:pt idx="592">
                  <c:v>0.78273991798406795</c:v>
                </c:pt>
                <c:pt idx="593">
                  <c:v>0.78238114295881012</c:v>
                </c:pt>
                <c:pt idx="594">
                  <c:v>0.78202236793355229</c:v>
                </c:pt>
                <c:pt idx="595">
                  <c:v>0.78166359290829446</c:v>
                </c:pt>
                <c:pt idx="596">
                  <c:v>0.78130481788303663</c:v>
                </c:pt>
                <c:pt idx="597">
                  <c:v>0.7809460428577788</c:v>
                </c:pt>
                <c:pt idx="598">
                  <c:v>0.78058726783252097</c:v>
                </c:pt>
                <c:pt idx="599">
                  <c:v>0.78022849280726314</c:v>
                </c:pt>
                <c:pt idx="600">
                  <c:v>0.77986971778200531</c:v>
                </c:pt>
                <c:pt idx="601">
                  <c:v>0.77951094275674748</c:v>
                </c:pt>
                <c:pt idx="602">
                  <c:v>0.77915216773148965</c:v>
                </c:pt>
                <c:pt idx="603">
                  <c:v>0.77879339270623182</c:v>
                </c:pt>
                <c:pt idx="604">
                  <c:v>0.77843461768097399</c:v>
                </c:pt>
                <c:pt idx="605">
                  <c:v>0.77807584265571617</c:v>
                </c:pt>
                <c:pt idx="606">
                  <c:v>0.77771706763045834</c:v>
                </c:pt>
                <c:pt idx="607">
                  <c:v>0.77735829260520051</c:v>
                </c:pt>
                <c:pt idx="608">
                  <c:v>0.77699951757994268</c:v>
                </c:pt>
                <c:pt idx="609">
                  <c:v>0.77664074255468485</c:v>
                </c:pt>
                <c:pt idx="610">
                  <c:v>0.77628196752942702</c:v>
                </c:pt>
                <c:pt idx="611">
                  <c:v>0.77592319250416919</c:v>
                </c:pt>
                <c:pt idx="612">
                  <c:v>0.77556441747891136</c:v>
                </c:pt>
                <c:pt idx="613">
                  <c:v>0.77520564245365353</c:v>
                </c:pt>
                <c:pt idx="614">
                  <c:v>0.7748468674283957</c:v>
                </c:pt>
                <c:pt idx="615">
                  <c:v>0.77448809240313787</c:v>
                </c:pt>
                <c:pt idx="616">
                  <c:v>0.77412931737788004</c:v>
                </c:pt>
                <c:pt idx="617">
                  <c:v>0.77377054235262221</c:v>
                </c:pt>
                <c:pt idx="618">
                  <c:v>0.77341176732736439</c:v>
                </c:pt>
                <c:pt idx="619">
                  <c:v>0.77305299230210656</c:v>
                </c:pt>
                <c:pt idx="620">
                  <c:v>0.77269421727684873</c:v>
                </c:pt>
                <c:pt idx="621">
                  <c:v>0.7723354422515909</c:v>
                </c:pt>
                <c:pt idx="622">
                  <c:v>0.77197666722633307</c:v>
                </c:pt>
                <c:pt idx="623">
                  <c:v>0.77161789220107524</c:v>
                </c:pt>
                <c:pt idx="624">
                  <c:v>0.77125911717581741</c:v>
                </c:pt>
                <c:pt idx="625">
                  <c:v>0.77090034215055958</c:v>
                </c:pt>
                <c:pt idx="626">
                  <c:v>0.77054156712530175</c:v>
                </c:pt>
                <c:pt idx="627">
                  <c:v>0.77018279210004392</c:v>
                </c:pt>
                <c:pt idx="628">
                  <c:v>0.76982401707478609</c:v>
                </c:pt>
                <c:pt idx="629">
                  <c:v>0.76946524204952826</c:v>
                </c:pt>
                <c:pt idx="630">
                  <c:v>0.76910646702427043</c:v>
                </c:pt>
                <c:pt idx="631">
                  <c:v>0.76874769199901261</c:v>
                </c:pt>
                <c:pt idx="632">
                  <c:v>0.76838891697375478</c:v>
                </c:pt>
                <c:pt idx="633">
                  <c:v>0.76803014194849695</c:v>
                </c:pt>
                <c:pt idx="634">
                  <c:v>0.76767136692323912</c:v>
                </c:pt>
                <c:pt idx="635">
                  <c:v>0.76731259189798129</c:v>
                </c:pt>
                <c:pt idx="636">
                  <c:v>0.76695381687272346</c:v>
                </c:pt>
                <c:pt idx="637">
                  <c:v>0.76659504184746563</c:v>
                </c:pt>
                <c:pt idx="638">
                  <c:v>0.7662362668222078</c:v>
                </c:pt>
                <c:pt idx="639">
                  <c:v>0.76587749179694997</c:v>
                </c:pt>
                <c:pt idx="640">
                  <c:v>0.76551871677169214</c:v>
                </c:pt>
                <c:pt idx="641">
                  <c:v>0.76515994174643431</c:v>
                </c:pt>
                <c:pt idx="642">
                  <c:v>0.76480116672117648</c:v>
                </c:pt>
                <c:pt idx="643">
                  <c:v>0.76444239169591865</c:v>
                </c:pt>
                <c:pt idx="644">
                  <c:v>0.76408361667066083</c:v>
                </c:pt>
                <c:pt idx="645">
                  <c:v>0.763724841645403</c:v>
                </c:pt>
                <c:pt idx="646">
                  <c:v>0.76336606662014517</c:v>
                </c:pt>
                <c:pt idx="647">
                  <c:v>0.76300729159488734</c:v>
                </c:pt>
                <c:pt idx="648">
                  <c:v>0.76264851656962951</c:v>
                </c:pt>
                <c:pt idx="649">
                  <c:v>0.76228974154437168</c:v>
                </c:pt>
                <c:pt idx="650">
                  <c:v>0.76193096651911385</c:v>
                </c:pt>
                <c:pt idx="651">
                  <c:v>0.76157219149385602</c:v>
                </c:pt>
                <c:pt idx="652">
                  <c:v>0.76121341646859819</c:v>
                </c:pt>
                <c:pt idx="653">
                  <c:v>0.76085464144334036</c:v>
                </c:pt>
                <c:pt idx="654">
                  <c:v>0.76049586641808253</c:v>
                </c:pt>
                <c:pt idx="655">
                  <c:v>0.7601370913928247</c:v>
                </c:pt>
                <c:pt idx="656">
                  <c:v>0.75977831636756687</c:v>
                </c:pt>
                <c:pt idx="657">
                  <c:v>0.75941954134230905</c:v>
                </c:pt>
                <c:pt idx="658">
                  <c:v>0.75906076631705122</c:v>
                </c:pt>
                <c:pt idx="659">
                  <c:v>0.75870199129179339</c:v>
                </c:pt>
                <c:pt idx="660">
                  <c:v>0.75834321626653556</c:v>
                </c:pt>
                <c:pt idx="661">
                  <c:v>0.75798444124127773</c:v>
                </c:pt>
                <c:pt idx="662">
                  <c:v>0.7576256662160199</c:v>
                </c:pt>
                <c:pt idx="663">
                  <c:v>0.75726689119076207</c:v>
                </c:pt>
                <c:pt idx="664">
                  <c:v>0.75690811616550424</c:v>
                </c:pt>
                <c:pt idx="665">
                  <c:v>0.75654934114024641</c:v>
                </c:pt>
                <c:pt idx="666">
                  <c:v>0.75619056611498858</c:v>
                </c:pt>
                <c:pt idx="667">
                  <c:v>0.75583179108973075</c:v>
                </c:pt>
                <c:pt idx="668">
                  <c:v>0.75547301606447292</c:v>
                </c:pt>
                <c:pt idx="669">
                  <c:v>0.75511424103921509</c:v>
                </c:pt>
                <c:pt idx="670">
                  <c:v>0.75475546601395727</c:v>
                </c:pt>
                <c:pt idx="671">
                  <c:v>0.75439669098869944</c:v>
                </c:pt>
                <c:pt idx="672">
                  <c:v>0.75403791596344161</c:v>
                </c:pt>
                <c:pt idx="673">
                  <c:v>0.75367914093818378</c:v>
                </c:pt>
                <c:pt idx="674">
                  <c:v>0.75332036591292595</c:v>
                </c:pt>
                <c:pt idx="675">
                  <c:v>0.75296159088766812</c:v>
                </c:pt>
                <c:pt idx="676">
                  <c:v>0.75260281586241029</c:v>
                </c:pt>
                <c:pt idx="677">
                  <c:v>0.75224404083715246</c:v>
                </c:pt>
                <c:pt idx="678">
                  <c:v>0.75188526581189463</c:v>
                </c:pt>
                <c:pt idx="679">
                  <c:v>0.7515264907866368</c:v>
                </c:pt>
                <c:pt idx="680">
                  <c:v>0.75116771576137897</c:v>
                </c:pt>
                <c:pt idx="681">
                  <c:v>0.75080894073612114</c:v>
                </c:pt>
                <c:pt idx="682">
                  <c:v>0.75045016571086332</c:v>
                </c:pt>
                <c:pt idx="683">
                  <c:v>0.75009139068560549</c:v>
                </c:pt>
                <c:pt idx="684">
                  <c:v>0.74973261566034766</c:v>
                </c:pt>
                <c:pt idx="685">
                  <c:v>0.74937384063508983</c:v>
                </c:pt>
                <c:pt idx="686">
                  <c:v>0.749015065609832</c:v>
                </c:pt>
                <c:pt idx="687">
                  <c:v>0.74865629058457417</c:v>
                </c:pt>
                <c:pt idx="688">
                  <c:v>0.74829751555931634</c:v>
                </c:pt>
                <c:pt idx="689">
                  <c:v>0.74793874053405851</c:v>
                </c:pt>
                <c:pt idx="690">
                  <c:v>0.74757996550880068</c:v>
                </c:pt>
                <c:pt idx="691">
                  <c:v>0.74722119048354285</c:v>
                </c:pt>
                <c:pt idx="692">
                  <c:v>0.74686241545828502</c:v>
                </c:pt>
                <c:pt idx="693">
                  <c:v>0.74650364043302719</c:v>
                </c:pt>
                <c:pt idx="694">
                  <c:v>0.74614486540776936</c:v>
                </c:pt>
                <c:pt idx="695">
                  <c:v>0.74578609038251154</c:v>
                </c:pt>
                <c:pt idx="696">
                  <c:v>0.74542731535725371</c:v>
                </c:pt>
                <c:pt idx="697">
                  <c:v>0.74506854033199588</c:v>
                </c:pt>
                <c:pt idx="698">
                  <c:v>0.74470976530673805</c:v>
                </c:pt>
                <c:pt idx="699">
                  <c:v>0.74435099028148022</c:v>
                </c:pt>
                <c:pt idx="700">
                  <c:v>0.74399221525622239</c:v>
                </c:pt>
                <c:pt idx="701">
                  <c:v>0.74363344023096456</c:v>
                </c:pt>
                <c:pt idx="702">
                  <c:v>0.74327466520570673</c:v>
                </c:pt>
                <c:pt idx="703">
                  <c:v>0.7429158901804489</c:v>
                </c:pt>
                <c:pt idx="704">
                  <c:v>0.74255711515519107</c:v>
                </c:pt>
                <c:pt idx="705">
                  <c:v>0.74219834012993324</c:v>
                </c:pt>
                <c:pt idx="706">
                  <c:v>0.74183956510467541</c:v>
                </c:pt>
                <c:pt idx="707">
                  <c:v>0.74148079007941758</c:v>
                </c:pt>
                <c:pt idx="708">
                  <c:v>0.74112201505415976</c:v>
                </c:pt>
                <c:pt idx="709">
                  <c:v>0.74076324002890193</c:v>
                </c:pt>
                <c:pt idx="710">
                  <c:v>0.7404044650036441</c:v>
                </c:pt>
                <c:pt idx="711">
                  <c:v>0.74004568997838627</c:v>
                </c:pt>
                <c:pt idx="712">
                  <c:v>0.73968691495312844</c:v>
                </c:pt>
                <c:pt idx="713">
                  <c:v>0.73932813992787061</c:v>
                </c:pt>
                <c:pt idx="714">
                  <c:v>0.73896936490261278</c:v>
                </c:pt>
                <c:pt idx="715">
                  <c:v>0.73861058987735495</c:v>
                </c:pt>
                <c:pt idx="716">
                  <c:v>0.73825181485209712</c:v>
                </c:pt>
                <c:pt idx="717">
                  <c:v>0.73789303982683929</c:v>
                </c:pt>
                <c:pt idx="718">
                  <c:v>0.73753426480158146</c:v>
                </c:pt>
                <c:pt idx="719">
                  <c:v>0.73717548977632363</c:v>
                </c:pt>
                <c:pt idx="720">
                  <c:v>0.7368167147510658</c:v>
                </c:pt>
                <c:pt idx="721">
                  <c:v>0.73645793972580798</c:v>
                </c:pt>
                <c:pt idx="722">
                  <c:v>0.73609916470055015</c:v>
                </c:pt>
                <c:pt idx="723">
                  <c:v>0.73574038967529232</c:v>
                </c:pt>
                <c:pt idx="724">
                  <c:v>0.73538161465003449</c:v>
                </c:pt>
                <c:pt idx="725">
                  <c:v>0.73502283962477666</c:v>
                </c:pt>
                <c:pt idx="726">
                  <c:v>0.73466406459951883</c:v>
                </c:pt>
                <c:pt idx="727">
                  <c:v>0.734305289574261</c:v>
                </c:pt>
                <c:pt idx="728">
                  <c:v>0.73394651454900317</c:v>
                </c:pt>
                <c:pt idx="729">
                  <c:v>0.73358773952374534</c:v>
                </c:pt>
                <c:pt idx="730">
                  <c:v>0.73322896449848751</c:v>
                </c:pt>
                <c:pt idx="731">
                  <c:v>0.73287018947322968</c:v>
                </c:pt>
                <c:pt idx="732">
                  <c:v>0.73251141444797185</c:v>
                </c:pt>
                <c:pt idx="733">
                  <c:v>0.73215263942271402</c:v>
                </c:pt>
                <c:pt idx="734">
                  <c:v>0.7317938643974562</c:v>
                </c:pt>
                <c:pt idx="735">
                  <c:v>0.73143508937219837</c:v>
                </c:pt>
                <c:pt idx="736">
                  <c:v>0.73107631434694054</c:v>
                </c:pt>
                <c:pt idx="737">
                  <c:v>0.73071753932168271</c:v>
                </c:pt>
                <c:pt idx="738">
                  <c:v>0.73035876429642488</c:v>
                </c:pt>
                <c:pt idx="739">
                  <c:v>0.72999998927116705</c:v>
                </c:pt>
                <c:pt idx="740">
                  <c:v>0.73029751682674804</c:v>
                </c:pt>
                <c:pt idx="741">
                  <c:v>0.73059504438232903</c:v>
                </c:pt>
                <c:pt idx="742">
                  <c:v>0.73089257193791002</c:v>
                </c:pt>
                <c:pt idx="743">
                  <c:v>0.73119009949349101</c:v>
                </c:pt>
                <c:pt idx="744">
                  <c:v>0.731487627049072</c:v>
                </c:pt>
                <c:pt idx="745">
                  <c:v>0.73178515460465299</c:v>
                </c:pt>
                <c:pt idx="746">
                  <c:v>0.73208268216023398</c:v>
                </c:pt>
                <c:pt idx="747">
                  <c:v>0.73238020971581497</c:v>
                </c:pt>
                <c:pt idx="748">
                  <c:v>0.73267773727139596</c:v>
                </c:pt>
                <c:pt idx="749">
                  <c:v>0.73297526482697695</c:v>
                </c:pt>
                <c:pt idx="750">
                  <c:v>0.73327279238255794</c:v>
                </c:pt>
                <c:pt idx="751">
                  <c:v>0.73357031993813893</c:v>
                </c:pt>
                <c:pt idx="752">
                  <c:v>0.73386784749371992</c:v>
                </c:pt>
                <c:pt idx="753">
                  <c:v>0.73416537504930091</c:v>
                </c:pt>
                <c:pt idx="754">
                  <c:v>0.7344629026048819</c:v>
                </c:pt>
                <c:pt idx="755">
                  <c:v>0.73476043016046289</c:v>
                </c:pt>
                <c:pt idx="756">
                  <c:v>0.73505795771604387</c:v>
                </c:pt>
                <c:pt idx="757">
                  <c:v>0.73535548527162486</c:v>
                </c:pt>
                <c:pt idx="758">
                  <c:v>0.73565301282720585</c:v>
                </c:pt>
                <c:pt idx="759">
                  <c:v>0.73595054038278684</c:v>
                </c:pt>
                <c:pt idx="760">
                  <c:v>0.73624806793836783</c:v>
                </c:pt>
                <c:pt idx="761">
                  <c:v>0.73654559549394882</c:v>
                </c:pt>
                <c:pt idx="762">
                  <c:v>0.73684312304952981</c:v>
                </c:pt>
                <c:pt idx="763">
                  <c:v>0.7371406506051108</c:v>
                </c:pt>
                <c:pt idx="764">
                  <c:v>0.73743817816069179</c:v>
                </c:pt>
                <c:pt idx="765">
                  <c:v>0.73773570571627278</c:v>
                </c:pt>
                <c:pt idx="766">
                  <c:v>0.73803323327185377</c:v>
                </c:pt>
                <c:pt idx="767">
                  <c:v>0.73833076082743476</c:v>
                </c:pt>
                <c:pt idx="768">
                  <c:v>0.73862828838301575</c:v>
                </c:pt>
                <c:pt idx="769">
                  <c:v>0.73892581593859674</c:v>
                </c:pt>
                <c:pt idx="770">
                  <c:v>0.73922334349417773</c:v>
                </c:pt>
                <c:pt idx="771">
                  <c:v>0.73952087104975872</c:v>
                </c:pt>
                <c:pt idx="772">
                  <c:v>0.73981839860533971</c:v>
                </c:pt>
                <c:pt idx="773">
                  <c:v>0.7401159261609207</c:v>
                </c:pt>
                <c:pt idx="774">
                  <c:v>0.74041345371650169</c:v>
                </c:pt>
                <c:pt idx="775">
                  <c:v>0.74071098127208268</c:v>
                </c:pt>
                <c:pt idx="776">
                  <c:v>0.74100850882766367</c:v>
                </c:pt>
                <c:pt idx="777">
                  <c:v>0.74130603638324466</c:v>
                </c:pt>
                <c:pt idx="778">
                  <c:v>0.74160356393882565</c:v>
                </c:pt>
                <c:pt idx="779">
                  <c:v>0.74190109149440664</c:v>
                </c:pt>
                <c:pt idx="780">
                  <c:v>0.74219861904998763</c:v>
                </c:pt>
                <c:pt idx="781">
                  <c:v>0.74249614660556862</c:v>
                </c:pt>
                <c:pt idx="782">
                  <c:v>0.74279367416114961</c:v>
                </c:pt>
                <c:pt idx="783">
                  <c:v>0.7430912017167306</c:v>
                </c:pt>
                <c:pt idx="784">
                  <c:v>0.74338872927231159</c:v>
                </c:pt>
                <c:pt idx="785">
                  <c:v>0.74368625682789258</c:v>
                </c:pt>
                <c:pt idx="786">
                  <c:v>0.74398378438347357</c:v>
                </c:pt>
                <c:pt idx="787">
                  <c:v>0.74428131193905456</c:v>
                </c:pt>
                <c:pt idx="788">
                  <c:v>0.74457883949463555</c:v>
                </c:pt>
                <c:pt idx="789">
                  <c:v>0.74487636705021654</c:v>
                </c:pt>
                <c:pt idx="790">
                  <c:v>0.74517389460579753</c:v>
                </c:pt>
                <c:pt idx="791">
                  <c:v>0.74547142216137852</c:v>
                </c:pt>
                <c:pt idx="792">
                  <c:v>0.74576894971695951</c:v>
                </c:pt>
                <c:pt idx="793">
                  <c:v>0.7460664772725405</c:v>
                </c:pt>
                <c:pt idx="794">
                  <c:v>0.74636400482812149</c:v>
                </c:pt>
                <c:pt idx="795">
                  <c:v>0.74666153238370248</c:v>
                </c:pt>
                <c:pt idx="796">
                  <c:v>0.74695905993928347</c:v>
                </c:pt>
                <c:pt idx="797">
                  <c:v>0.74725658749486445</c:v>
                </c:pt>
                <c:pt idx="798">
                  <c:v>0.74755411505044544</c:v>
                </c:pt>
                <c:pt idx="799">
                  <c:v>0.74785164260602643</c:v>
                </c:pt>
                <c:pt idx="800">
                  <c:v>0.74814917016160742</c:v>
                </c:pt>
                <c:pt idx="801">
                  <c:v>0.74844669771718841</c:v>
                </c:pt>
                <c:pt idx="802">
                  <c:v>0.7487442252727694</c:v>
                </c:pt>
                <c:pt idx="803">
                  <c:v>0.74904175282835039</c:v>
                </c:pt>
                <c:pt idx="804">
                  <c:v>0.74933928038393138</c:v>
                </c:pt>
                <c:pt idx="805">
                  <c:v>0.74963680793951237</c:v>
                </c:pt>
                <c:pt idx="806">
                  <c:v>0.74993433549509336</c:v>
                </c:pt>
                <c:pt idx="807">
                  <c:v>0.75023186305067435</c:v>
                </c:pt>
                <c:pt idx="808">
                  <c:v>0.75052939060625534</c:v>
                </c:pt>
                <c:pt idx="809">
                  <c:v>0.75082691816183633</c:v>
                </c:pt>
                <c:pt idx="810">
                  <c:v>0.75112444571741732</c:v>
                </c:pt>
                <c:pt idx="811">
                  <c:v>0.75142197327299831</c:v>
                </c:pt>
                <c:pt idx="812">
                  <c:v>0.7517195008285793</c:v>
                </c:pt>
                <c:pt idx="813">
                  <c:v>0.75201702838416029</c:v>
                </c:pt>
                <c:pt idx="814">
                  <c:v>0.75231455593974128</c:v>
                </c:pt>
                <c:pt idx="815">
                  <c:v>0.75261208349532227</c:v>
                </c:pt>
                <c:pt idx="816">
                  <c:v>0.75290961105090326</c:v>
                </c:pt>
                <c:pt idx="817">
                  <c:v>0.75320713860648425</c:v>
                </c:pt>
                <c:pt idx="818">
                  <c:v>0.75350466616206524</c:v>
                </c:pt>
                <c:pt idx="819">
                  <c:v>0.75380219371764623</c:v>
                </c:pt>
                <c:pt idx="820">
                  <c:v>0.75409972127322722</c:v>
                </c:pt>
                <c:pt idx="821">
                  <c:v>0.75439724882880821</c:v>
                </c:pt>
                <c:pt idx="822">
                  <c:v>0.7546947763843892</c:v>
                </c:pt>
                <c:pt idx="823">
                  <c:v>0.75499230393997019</c:v>
                </c:pt>
                <c:pt idx="824">
                  <c:v>0.75528983149555118</c:v>
                </c:pt>
                <c:pt idx="825">
                  <c:v>0.75558735905113217</c:v>
                </c:pt>
                <c:pt idx="826">
                  <c:v>0.75588488660671316</c:v>
                </c:pt>
                <c:pt idx="827">
                  <c:v>0.75618241416229415</c:v>
                </c:pt>
                <c:pt idx="828">
                  <c:v>0.75647994171787514</c:v>
                </c:pt>
                <c:pt idx="829">
                  <c:v>0.75677746927345613</c:v>
                </c:pt>
                <c:pt idx="830">
                  <c:v>0.75707499682903712</c:v>
                </c:pt>
                <c:pt idx="831">
                  <c:v>0.75737252438461811</c:v>
                </c:pt>
                <c:pt idx="832">
                  <c:v>0.7576700519401991</c:v>
                </c:pt>
                <c:pt idx="833">
                  <c:v>0.75796757949578009</c:v>
                </c:pt>
                <c:pt idx="834">
                  <c:v>0.75826510705136108</c:v>
                </c:pt>
                <c:pt idx="835">
                  <c:v>0.75856263460694207</c:v>
                </c:pt>
                <c:pt idx="836">
                  <c:v>0.75886016216252306</c:v>
                </c:pt>
                <c:pt idx="837">
                  <c:v>0.75915768971810405</c:v>
                </c:pt>
                <c:pt idx="838">
                  <c:v>0.75945521727368503</c:v>
                </c:pt>
                <c:pt idx="839">
                  <c:v>0.75975274482926602</c:v>
                </c:pt>
                <c:pt idx="840">
                  <c:v>0.76005027238484701</c:v>
                </c:pt>
                <c:pt idx="841">
                  <c:v>0.760347799940428</c:v>
                </c:pt>
                <c:pt idx="842">
                  <c:v>0.76064532749600899</c:v>
                </c:pt>
                <c:pt idx="843">
                  <c:v>0.76094285505158998</c:v>
                </c:pt>
                <c:pt idx="844">
                  <c:v>0.76124038260717097</c:v>
                </c:pt>
                <c:pt idx="845">
                  <c:v>0.76153791016275196</c:v>
                </c:pt>
                <c:pt idx="846">
                  <c:v>0.76183543771833295</c:v>
                </c:pt>
                <c:pt idx="847">
                  <c:v>0.76213296527391394</c:v>
                </c:pt>
                <c:pt idx="848">
                  <c:v>0.76243049282949493</c:v>
                </c:pt>
                <c:pt idx="849">
                  <c:v>0.76272802038507592</c:v>
                </c:pt>
                <c:pt idx="850">
                  <c:v>0.76302554794065691</c:v>
                </c:pt>
                <c:pt idx="851">
                  <c:v>0.7633230754962379</c:v>
                </c:pt>
                <c:pt idx="852">
                  <c:v>0.76362060305181889</c:v>
                </c:pt>
                <c:pt idx="853">
                  <c:v>0.76391813060739988</c:v>
                </c:pt>
                <c:pt idx="854">
                  <c:v>0.76421565816298087</c:v>
                </c:pt>
                <c:pt idx="855">
                  <c:v>0.76451318571856186</c:v>
                </c:pt>
                <c:pt idx="856">
                  <c:v>0.76481071327414285</c:v>
                </c:pt>
                <c:pt idx="857">
                  <c:v>0.76510824082972384</c:v>
                </c:pt>
                <c:pt idx="858">
                  <c:v>0.76540576838530483</c:v>
                </c:pt>
                <c:pt idx="859">
                  <c:v>0.76570329594088582</c:v>
                </c:pt>
                <c:pt idx="860">
                  <c:v>0.76600082349646681</c:v>
                </c:pt>
                <c:pt idx="861">
                  <c:v>0.7662983510520478</c:v>
                </c:pt>
                <c:pt idx="862">
                  <c:v>0.76659587860762879</c:v>
                </c:pt>
                <c:pt idx="863">
                  <c:v>0.76689340616320978</c:v>
                </c:pt>
                <c:pt idx="864">
                  <c:v>0.76719093371879077</c:v>
                </c:pt>
                <c:pt idx="865">
                  <c:v>0.76748846127437176</c:v>
                </c:pt>
                <c:pt idx="866">
                  <c:v>0.76778598882995275</c:v>
                </c:pt>
                <c:pt idx="867">
                  <c:v>0.76808351638553374</c:v>
                </c:pt>
                <c:pt idx="868">
                  <c:v>0.76838104394111473</c:v>
                </c:pt>
                <c:pt idx="869">
                  <c:v>0.76867857149669572</c:v>
                </c:pt>
                <c:pt idx="870">
                  <c:v>0.76897609905227671</c:v>
                </c:pt>
                <c:pt idx="871">
                  <c:v>0.7692736266078577</c:v>
                </c:pt>
                <c:pt idx="872">
                  <c:v>0.76957115416343869</c:v>
                </c:pt>
                <c:pt idx="873">
                  <c:v>0.76986868171901968</c:v>
                </c:pt>
                <c:pt idx="874">
                  <c:v>0.77016620927460067</c:v>
                </c:pt>
                <c:pt idx="875">
                  <c:v>0.77046373683018166</c:v>
                </c:pt>
                <c:pt idx="876">
                  <c:v>0.77076126438576265</c:v>
                </c:pt>
                <c:pt idx="877">
                  <c:v>0.77105879194134364</c:v>
                </c:pt>
                <c:pt idx="878">
                  <c:v>0.77135631949692463</c:v>
                </c:pt>
                <c:pt idx="879">
                  <c:v>0.77165384705250561</c:v>
                </c:pt>
                <c:pt idx="880">
                  <c:v>0.7719513746080866</c:v>
                </c:pt>
                <c:pt idx="881">
                  <c:v>0.77224890216366759</c:v>
                </c:pt>
                <c:pt idx="882">
                  <c:v>0.77254642971924858</c:v>
                </c:pt>
                <c:pt idx="883">
                  <c:v>0.77284395727482957</c:v>
                </c:pt>
                <c:pt idx="884">
                  <c:v>0.77314148483041056</c:v>
                </c:pt>
                <c:pt idx="885">
                  <c:v>0.77343901238599155</c:v>
                </c:pt>
                <c:pt idx="886">
                  <c:v>0.77373653994157254</c:v>
                </c:pt>
                <c:pt idx="887">
                  <c:v>0.77403406749715353</c:v>
                </c:pt>
                <c:pt idx="888">
                  <c:v>0.77433159505273452</c:v>
                </c:pt>
                <c:pt idx="889">
                  <c:v>0.77462912260831551</c:v>
                </c:pt>
                <c:pt idx="890">
                  <c:v>0.7749266501638965</c:v>
                </c:pt>
                <c:pt idx="891">
                  <c:v>0.77522417771947749</c:v>
                </c:pt>
                <c:pt idx="892">
                  <c:v>0.77552170527505848</c:v>
                </c:pt>
                <c:pt idx="893">
                  <c:v>0.77581923283063947</c:v>
                </c:pt>
                <c:pt idx="894">
                  <c:v>0.77611676038622046</c:v>
                </c:pt>
                <c:pt idx="895">
                  <c:v>0.77641428794180145</c:v>
                </c:pt>
                <c:pt idx="896">
                  <c:v>0.77671181549738244</c:v>
                </c:pt>
                <c:pt idx="897">
                  <c:v>0.77700934305296343</c:v>
                </c:pt>
                <c:pt idx="898">
                  <c:v>0.77730687060854442</c:v>
                </c:pt>
                <c:pt idx="899">
                  <c:v>0.77760439816412541</c:v>
                </c:pt>
                <c:pt idx="900">
                  <c:v>0.7779019257197064</c:v>
                </c:pt>
                <c:pt idx="901">
                  <c:v>0.77819945327528739</c:v>
                </c:pt>
                <c:pt idx="902">
                  <c:v>0.77849698083086838</c:v>
                </c:pt>
                <c:pt idx="903">
                  <c:v>0.77879450838644937</c:v>
                </c:pt>
                <c:pt idx="904">
                  <c:v>0.77909203594203036</c:v>
                </c:pt>
                <c:pt idx="905">
                  <c:v>0.77938956349761135</c:v>
                </c:pt>
                <c:pt idx="906">
                  <c:v>0.77968709105319234</c:v>
                </c:pt>
                <c:pt idx="907">
                  <c:v>0.77998461860877333</c:v>
                </c:pt>
                <c:pt idx="908">
                  <c:v>0.78028214616435432</c:v>
                </c:pt>
                <c:pt idx="909">
                  <c:v>0.78057967371993531</c:v>
                </c:pt>
                <c:pt idx="910">
                  <c:v>0.7808772012755163</c:v>
                </c:pt>
                <c:pt idx="911">
                  <c:v>0.78117472883109729</c:v>
                </c:pt>
                <c:pt idx="912">
                  <c:v>0.78147225638667828</c:v>
                </c:pt>
                <c:pt idx="913">
                  <c:v>0.78176978394225927</c:v>
                </c:pt>
                <c:pt idx="914">
                  <c:v>0.78206731149784026</c:v>
                </c:pt>
                <c:pt idx="915">
                  <c:v>0.78236483905342125</c:v>
                </c:pt>
                <c:pt idx="916">
                  <c:v>0.78266236660900224</c:v>
                </c:pt>
                <c:pt idx="917">
                  <c:v>0.78295989416458323</c:v>
                </c:pt>
                <c:pt idx="918">
                  <c:v>0.78325742172016422</c:v>
                </c:pt>
                <c:pt idx="919">
                  <c:v>0.78355494927574521</c:v>
                </c:pt>
                <c:pt idx="920">
                  <c:v>0.78385247683132619</c:v>
                </c:pt>
                <c:pt idx="921">
                  <c:v>0.78415000438690718</c:v>
                </c:pt>
                <c:pt idx="922">
                  <c:v>0.78444753194248817</c:v>
                </c:pt>
                <c:pt idx="923">
                  <c:v>0.78474505949806916</c:v>
                </c:pt>
                <c:pt idx="924">
                  <c:v>0.78504258705365015</c:v>
                </c:pt>
                <c:pt idx="925">
                  <c:v>0.78534011460923114</c:v>
                </c:pt>
                <c:pt idx="926">
                  <c:v>0.78563764216481213</c:v>
                </c:pt>
                <c:pt idx="927">
                  <c:v>0.78593516972039312</c:v>
                </c:pt>
                <c:pt idx="928">
                  <c:v>0.78623269727597411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1D-44F7-B6DA-3A119457F077}"/>
            </c:ext>
          </c:extLst>
        </c:ser>
        <c:ser>
          <c:idx val="1"/>
          <c:order val="1"/>
          <c:tx>
            <c:strRef>
              <c:f>CARY_UF!$G$1</c:f>
              <c:strCache>
                <c:ptCount val="1"/>
                <c:pt idx="0">
                  <c:v>Fwd_HP_spot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CARY_UF!$E$2:$E$930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25</c:v>
                </c:pt>
                <c:pt idx="56">
                  <c:v>26</c:v>
                </c:pt>
                <c:pt idx="57">
                  <c:v>27</c:v>
                </c:pt>
                <c:pt idx="58">
                  <c:v>28</c:v>
                </c:pt>
                <c:pt idx="59">
                  <c:v>29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33</c:v>
                </c:pt>
                <c:pt idx="64">
                  <c:v>34</c:v>
                </c:pt>
                <c:pt idx="65">
                  <c:v>35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39</c:v>
                </c:pt>
                <c:pt idx="70">
                  <c:v>40</c:v>
                </c:pt>
                <c:pt idx="71">
                  <c:v>41</c:v>
                </c:pt>
                <c:pt idx="72">
                  <c:v>42</c:v>
                </c:pt>
                <c:pt idx="73">
                  <c:v>43</c:v>
                </c:pt>
                <c:pt idx="74">
                  <c:v>44</c:v>
                </c:pt>
                <c:pt idx="75">
                  <c:v>45</c:v>
                </c:pt>
                <c:pt idx="76">
                  <c:v>46</c:v>
                </c:pt>
                <c:pt idx="77">
                  <c:v>47</c:v>
                </c:pt>
                <c:pt idx="78">
                  <c:v>48</c:v>
                </c:pt>
                <c:pt idx="79">
                  <c:v>49</c:v>
                </c:pt>
                <c:pt idx="80">
                  <c:v>50</c:v>
                </c:pt>
                <c:pt idx="81">
                  <c:v>51</c:v>
                </c:pt>
                <c:pt idx="82">
                  <c:v>52</c:v>
                </c:pt>
                <c:pt idx="83">
                  <c:v>53</c:v>
                </c:pt>
                <c:pt idx="84">
                  <c:v>54</c:v>
                </c:pt>
                <c:pt idx="85">
                  <c:v>55</c:v>
                </c:pt>
                <c:pt idx="86">
                  <c:v>56</c:v>
                </c:pt>
                <c:pt idx="87">
                  <c:v>57</c:v>
                </c:pt>
                <c:pt idx="88">
                  <c:v>58</c:v>
                </c:pt>
                <c:pt idx="89">
                  <c:v>59</c:v>
                </c:pt>
                <c:pt idx="90">
                  <c:v>60</c:v>
                </c:pt>
                <c:pt idx="91">
                  <c:v>61</c:v>
                </c:pt>
                <c:pt idx="92">
                  <c:v>62</c:v>
                </c:pt>
                <c:pt idx="93">
                  <c:v>63</c:v>
                </c:pt>
                <c:pt idx="94">
                  <c:v>64</c:v>
                </c:pt>
                <c:pt idx="95">
                  <c:v>65</c:v>
                </c:pt>
                <c:pt idx="96">
                  <c:v>66</c:v>
                </c:pt>
                <c:pt idx="97">
                  <c:v>67</c:v>
                </c:pt>
                <c:pt idx="98">
                  <c:v>68</c:v>
                </c:pt>
                <c:pt idx="99">
                  <c:v>69</c:v>
                </c:pt>
                <c:pt idx="100">
                  <c:v>70</c:v>
                </c:pt>
                <c:pt idx="101">
                  <c:v>71</c:v>
                </c:pt>
                <c:pt idx="102">
                  <c:v>72</c:v>
                </c:pt>
                <c:pt idx="103">
                  <c:v>73</c:v>
                </c:pt>
                <c:pt idx="104">
                  <c:v>74</c:v>
                </c:pt>
                <c:pt idx="105">
                  <c:v>75</c:v>
                </c:pt>
                <c:pt idx="106">
                  <c:v>76</c:v>
                </c:pt>
                <c:pt idx="107">
                  <c:v>77</c:v>
                </c:pt>
                <c:pt idx="108">
                  <c:v>78</c:v>
                </c:pt>
                <c:pt idx="109">
                  <c:v>79</c:v>
                </c:pt>
                <c:pt idx="110">
                  <c:v>80</c:v>
                </c:pt>
                <c:pt idx="111">
                  <c:v>81</c:v>
                </c:pt>
                <c:pt idx="112">
                  <c:v>82</c:v>
                </c:pt>
                <c:pt idx="113">
                  <c:v>83</c:v>
                </c:pt>
                <c:pt idx="114">
                  <c:v>84</c:v>
                </c:pt>
                <c:pt idx="115">
                  <c:v>85</c:v>
                </c:pt>
                <c:pt idx="116">
                  <c:v>86</c:v>
                </c:pt>
                <c:pt idx="117">
                  <c:v>87</c:v>
                </c:pt>
                <c:pt idx="118">
                  <c:v>88</c:v>
                </c:pt>
                <c:pt idx="119">
                  <c:v>89</c:v>
                </c:pt>
                <c:pt idx="120">
                  <c:v>90</c:v>
                </c:pt>
                <c:pt idx="121">
                  <c:v>91</c:v>
                </c:pt>
                <c:pt idx="122">
                  <c:v>92</c:v>
                </c:pt>
                <c:pt idx="123">
                  <c:v>93</c:v>
                </c:pt>
                <c:pt idx="124">
                  <c:v>94</c:v>
                </c:pt>
                <c:pt idx="125">
                  <c:v>95</c:v>
                </c:pt>
                <c:pt idx="126">
                  <c:v>96</c:v>
                </c:pt>
                <c:pt idx="127">
                  <c:v>97</c:v>
                </c:pt>
                <c:pt idx="128">
                  <c:v>98</c:v>
                </c:pt>
                <c:pt idx="129">
                  <c:v>99</c:v>
                </c:pt>
                <c:pt idx="130">
                  <c:v>100</c:v>
                </c:pt>
                <c:pt idx="131">
                  <c:v>101</c:v>
                </c:pt>
                <c:pt idx="132">
                  <c:v>102</c:v>
                </c:pt>
                <c:pt idx="133">
                  <c:v>103</c:v>
                </c:pt>
                <c:pt idx="134">
                  <c:v>104</c:v>
                </c:pt>
                <c:pt idx="135">
                  <c:v>105</c:v>
                </c:pt>
                <c:pt idx="136">
                  <c:v>106</c:v>
                </c:pt>
                <c:pt idx="137">
                  <c:v>107</c:v>
                </c:pt>
                <c:pt idx="138">
                  <c:v>108</c:v>
                </c:pt>
                <c:pt idx="139">
                  <c:v>109</c:v>
                </c:pt>
                <c:pt idx="140">
                  <c:v>110</c:v>
                </c:pt>
                <c:pt idx="141">
                  <c:v>111</c:v>
                </c:pt>
                <c:pt idx="142">
                  <c:v>112</c:v>
                </c:pt>
                <c:pt idx="143">
                  <c:v>113</c:v>
                </c:pt>
                <c:pt idx="144">
                  <c:v>114</c:v>
                </c:pt>
                <c:pt idx="145">
                  <c:v>115</c:v>
                </c:pt>
                <c:pt idx="146">
                  <c:v>116</c:v>
                </c:pt>
                <c:pt idx="147">
                  <c:v>117</c:v>
                </c:pt>
                <c:pt idx="148">
                  <c:v>118</c:v>
                </c:pt>
                <c:pt idx="149">
                  <c:v>119</c:v>
                </c:pt>
                <c:pt idx="150">
                  <c:v>120</c:v>
                </c:pt>
                <c:pt idx="151">
                  <c:v>121</c:v>
                </c:pt>
                <c:pt idx="152">
                  <c:v>122</c:v>
                </c:pt>
                <c:pt idx="153">
                  <c:v>123</c:v>
                </c:pt>
                <c:pt idx="154">
                  <c:v>124</c:v>
                </c:pt>
                <c:pt idx="155">
                  <c:v>125</c:v>
                </c:pt>
                <c:pt idx="156">
                  <c:v>126</c:v>
                </c:pt>
                <c:pt idx="157">
                  <c:v>127</c:v>
                </c:pt>
                <c:pt idx="158">
                  <c:v>128</c:v>
                </c:pt>
                <c:pt idx="159">
                  <c:v>129</c:v>
                </c:pt>
                <c:pt idx="160">
                  <c:v>130</c:v>
                </c:pt>
                <c:pt idx="161">
                  <c:v>131</c:v>
                </c:pt>
                <c:pt idx="162">
                  <c:v>132</c:v>
                </c:pt>
                <c:pt idx="163">
                  <c:v>133</c:v>
                </c:pt>
                <c:pt idx="164">
                  <c:v>134</c:v>
                </c:pt>
                <c:pt idx="165">
                  <c:v>135</c:v>
                </c:pt>
                <c:pt idx="166">
                  <c:v>136</c:v>
                </c:pt>
                <c:pt idx="167">
                  <c:v>137</c:v>
                </c:pt>
                <c:pt idx="168">
                  <c:v>138</c:v>
                </c:pt>
                <c:pt idx="169">
                  <c:v>139</c:v>
                </c:pt>
                <c:pt idx="170">
                  <c:v>140</c:v>
                </c:pt>
                <c:pt idx="171">
                  <c:v>141</c:v>
                </c:pt>
                <c:pt idx="172">
                  <c:v>142</c:v>
                </c:pt>
                <c:pt idx="173">
                  <c:v>143</c:v>
                </c:pt>
                <c:pt idx="174">
                  <c:v>144</c:v>
                </c:pt>
                <c:pt idx="175">
                  <c:v>145</c:v>
                </c:pt>
                <c:pt idx="176">
                  <c:v>146</c:v>
                </c:pt>
                <c:pt idx="177">
                  <c:v>147</c:v>
                </c:pt>
                <c:pt idx="178">
                  <c:v>148</c:v>
                </c:pt>
                <c:pt idx="179">
                  <c:v>149</c:v>
                </c:pt>
                <c:pt idx="180">
                  <c:v>150</c:v>
                </c:pt>
                <c:pt idx="181">
                  <c:v>151</c:v>
                </c:pt>
                <c:pt idx="182">
                  <c:v>152</c:v>
                </c:pt>
                <c:pt idx="183">
                  <c:v>153</c:v>
                </c:pt>
                <c:pt idx="184">
                  <c:v>154</c:v>
                </c:pt>
                <c:pt idx="185">
                  <c:v>155</c:v>
                </c:pt>
                <c:pt idx="186">
                  <c:v>156</c:v>
                </c:pt>
                <c:pt idx="187">
                  <c:v>157</c:v>
                </c:pt>
                <c:pt idx="188">
                  <c:v>158</c:v>
                </c:pt>
                <c:pt idx="189">
                  <c:v>159</c:v>
                </c:pt>
                <c:pt idx="190">
                  <c:v>160</c:v>
                </c:pt>
                <c:pt idx="191">
                  <c:v>161</c:v>
                </c:pt>
                <c:pt idx="192">
                  <c:v>162</c:v>
                </c:pt>
                <c:pt idx="193">
                  <c:v>163</c:v>
                </c:pt>
                <c:pt idx="194">
                  <c:v>164</c:v>
                </c:pt>
                <c:pt idx="195">
                  <c:v>165</c:v>
                </c:pt>
                <c:pt idx="196">
                  <c:v>166</c:v>
                </c:pt>
                <c:pt idx="197">
                  <c:v>167</c:v>
                </c:pt>
                <c:pt idx="198">
                  <c:v>168</c:v>
                </c:pt>
                <c:pt idx="199">
                  <c:v>169</c:v>
                </c:pt>
                <c:pt idx="200">
                  <c:v>170</c:v>
                </c:pt>
                <c:pt idx="201">
                  <c:v>171</c:v>
                </c:pt>
                <c:pt idx="202">
                  <c:v>172</c:v>
                </c:pt>
                <c:pt idx="203">
                  <c:v>173</c:v>
                </c:pt>
                <c:pt idx="204">
                  <c:v>174</c:v>
                </c:pt>
                <c:pt idx="205">
                  <c:v>175</c:v>
                </c:pt>
                <c:pt idx="206">
                  <c:v>176</c:v>
                </c:pt>
                <c:pt idx="207">
                  <c:v>177</c:v>
                </c:pt>
                <c:pt idx="208">
                  <c:v>178</c:v>
                </c:pt>
                <c:pt idx="209">
                  <c:v>179</c:v>
                </c:pt>
                <c:pt idx="210">
                  <c:v>180</c:v>
                </c:pt>
                <c:pt idx="211">
                  <c:v>181</c:v>
                </c:pt>
                <c:pt idx="212">
                  <c:v>182</c:v>
                </c:pt>
                <c:pt idx="213">
                  <c:v>183</c:v>
                </c:pt>
                <c:pt idx="214">
                  <c:v>184</c:v>
                </c:pt>
                <c:pt idx="215">
                  <c:v>185</c:v>
                </c:pt>
                <c:pt idx="216">
                  <c:v>186</c:v>
                </c:pt>
                <c:pt idx="217">
                  <c:v>187</c:v>
                </c:pt>
                <c:pt idx="218">
                  <c:v>188</c:v>
                </c:pt>
                <c:pt idx="219">
                  <c:v>189</c:v>
                </c:pt>
                <c:pt idx="220">
                  <c:v>190</c:v>
                </c:pt>
                <c:pt idx="221">
                  <c:v>191</c:v>
                </c:pt>
                <c:pt idx="222">
                  <c:v>192</c:v>
                </c:pt>
                <c:pt idx="223">
                  <c:v>193</c:v>
                </c:pt>
                <c:pt idx="224">
                  <c:v>194</c:v>
                </c:pt>
                <c:pt idx="225">
                  <c:v>195</c:v>
                </c:pt>
                <c:pt idx="226">
                  <c:v>196</c:v>
                </c:pt>
                <c:pt idx="227">
                  <c:v>197</c:v>
                </c:pt>
                <c:pt idx="228">
                  <c:v>198</c:v>
                </c:pt>
                <c:pt idx="229">
                  <c:v>199</c:v>
                </c:pt>
                <c:pt idx="230">
                  <c:v>200</c:v>
                </c:pt>
                <c:pt idx="231">
                  <c:v>201</c:v>
                </c:pt>
                <c:pt idx="232">
                  <c:v>202</c:v>
                </c:pt>
                <c:pt idx="233">
                  <c:v>203</c:v>
                </c:pt>
                <c:pt idx="234">
                  <c:v>204</c:v>
                </c:pt>
                <c:pt idx="235">
                  <c:v>205</c:v>
                </c:pt>
                <c:pt idx="236">
                  <c:v>206</c:v>
                </c:pt>
                <c:pt idx="237">
                  <c:v>207</c:v>
                </c:pt>
                <c:pt idx="238">
                  <c:v>208</c:v>
                </c:pt>
                <c:pt idx="239">
                  <c:v>209</c:v>
                </c:pt>
                <c:pt idx="240">
                  <c:v>210</c:v>
                </c:pt>
                <c:pt idx="241">
                  <c:v>211</c:v>
                </c:pt>
                <c:pt idx="242">
                  <c:v>212</c:v>
                </c:pt>
                <c:pt idx="243">
                  <c:v>213</c:v>
                </c:pt>
                <c:pt idx="244">
                  <c:v>214</c:v>
                </c:pt>
                <c:pt idx="245">
                  <c:v>215</c:v>
                </c:pt>
                <c:pt idx="246">
                  <c:v>216</c:v>
                </c:pt>
                <c:pt idx="247">
                  <c:v>217</c:v>
                </c:pt>
                <c:pt idx="248">
                  <c:v>218</c:v>
                </c:pt>
                <c:pt idx="249">
                  <c:v>219</c:v>
                </c:pt>
                <c:pt idx="250">
                  <c:v>220</c:v>
                </c:pt>
                <c:pt idx="251">
                  <c:v>221</c:v>
                </c:pt>
                <c:pt idx="252">
                  <c:v>222</c:v>
                </c:pt>
                <c:pt idx="253">
                  <c:v>223</c:v>
                </c:pt>
                <c:pt idx="254">
                  <c:v>224</c:v>
                </c:pt>
                <c:pt idx="255">
                  <c:v>225</c:v>
                </c:pt>
                <c:pt idx="256">
                  <c:v>226</c:v>
                </c:pt>
                <c:pt idx="257">
                  <c:v>227</c:v>
                </c:pt>
                <c:pt idx="258">
                  <c:v>228</c:v>
                </c:pt>
                <c:pt idx="259">
                  <c:v>229</c:v>
                </c:pt>
                <c:pt idx="260">
                  <c:v>230</c:v>
                </c:pt>
                <c:pt idx="261">
                  <c:v>231</c:v>
                </c:pt>
                <c:pt idx="262">
                  <c:v>232</c:v>
                </c:pt>
                <c:pt idx="263">
                  <c:v>233</c:v>
                </c:pt>
                <c:pt idx="264">
                  <c:v>234</c:v>
                </c:pt>
                <c:pt idx="265">
                  <c:v>235</c:v>
                </c:pt>
                <c:pt idx="266">
                  <c:v>236</c:v>
                </c:pt>
                <c:pt idx="267">
                  <c:v>237</c:v>
                </c:pt>
                <c:pt idx="268">
                  <c:v>238</c:v>
                </c:pt>
                <c:pt idx="269">
                  <c:v>239</c:v>
                </c:pt>
                <c:pt idx="270">
                  <c:v>240</c:v>
                </c:pt>
                <c:pt idx="271">
                  <c:v>241</c:v>
                </c:pt>
                <c:pt idx="272">
                  <c:v>242</c:v>
                </c:pt>
                <c:pt idx="273">
                  <c:v>243</c:v>
                </c:pt>
                <c:pt idx="274">
                  <c:v>244</c:v>
                </c:pt>
                <c:pt idx="275">
                  <c:v>245</c:v>
                </c:pt>
                <c:pt idx="276">
                  <c:v>246</c:v>
                </c:pt>
                <c:pt idx="277">
                  <c:v>247</c:v>
                </c:pt>
                <c:pt idx="278">
                  <c:v>248</c:v>
                </c:pt>
                <c:pt idx="279">
                  <c:v>249</c:v>
                </c:pt>
                <c:pt idx="280">
                  <c:v>250</c:v>
                </c:pt>
                <c:pt idx="281">
                  <c:v>251</c:v>
                </c:pt>
                <c:pt idx="282">
                  <c:v>252</c:v>
                </c:pt>
                <c:pt idx="283">
                  <c:v>253</c:v>
                </c:pt>
                <c:pt idx="284">
                  <c:v>254</c:v>
                </c:pt>
                <c:pt idx="285">
                  <c:v>255</c:v>
                </c:pt>
                <c:pt idx="286">
                  <c:v>256</c:v>
                </c:pt>
                <c:pt idx="287">
                  <c:v>257</c:v>
                </c:pt>
                <c:pt idx="288">
                  <c:v>258</c:v>
                </c:pt>
                <c:pt idx="289">
                  <c:v>259</c:v>
                </c:pt>
                <c:pt idx="290">
                  <c:v>260</c:v>
                </c:pt>
                <c:pt idx="291">
                  <c:v>261</c:v>
                </c:pt>
                <c:pt idx="292">
                  <c:v>262</c:v>
                </c:pt>
                <c:pt idx="293">
                  <c:v>263</c:v>
                </c:pt>
                <c:pt idx="294">
                  <c:v>264</c:v>
                </c:pt>
                <c:pt idx="295">
                  <c:v>265</c:v>
                </c:pt>
                <c:pt idx="296">
                  <c:v>266</c:v>
                </c:pt>
                <c:pt idx="297">
                  <c:v>267</c:v>
                </c:pt>
                <c:pt idx="298">
                  <c:v>268</c:v>
                </c:pt>
                <c:pt idx="299">
                  <c:v>269</c:v>
                </c:pt>
                <c:pt idx="300">
                  <c:v>270</c:v>
                </c:pt>
                <c:pt idx="301">
                  <c:v>271</c:v>
                </c:pt>
                <c:pt idx="302">
                  <c:v>272</c:v>
                </c:pt>
                <c:pt idx="303">
                  <c:v>273</c:v>
                </c:pt>
                <c:pt idx="304">
                  <c:v>274</c:v>
                </c:pt>
                <c:pt idx="305">
                  <c:v>275</c:v>
                </c:pt>
                <c:pt idx="306">
                  <c:v>276</c:v>
                </c:pt>
                <c:pt idx="307">
                  <c:v>277</c:v>
                </c:pt>
                <c:pt idx="308">
                  <c:v>278</c:v>
                </c:pt>
                <c:pt idx="309">
                  <c:v>279</c:v>
                </c:pt>
                <c:pt idx="310">
                  <c:v>280</c:v>
                </c:pt>
                <c:pt idx="311">
                  <c:v>281</c:v>
                </c:pt>
                <c:pt idx="312">
                  <c:v>282</c:v>
                </c:pt>
                <c:pt idx="313">
                  <c:v>283</c:v>
                </c:pt>
                <c:pt idx="314">
                  <c:v>284</c:v>
                </c:pt>
                <c:pt idx="315">
                  <c:v>285</c:v>
                </c:pt>
                <c:pt idx="316">
                  <c:v>286</c:v>
                </c:pt>
                <c:pt idx="317">
                  <c:v>287</c:v>
                </c:pt>
                <c:pt idx="318">
                  <c:v>288</c:v>
                </c:pt>
                <c:pt idx="319">
                  <c:v>289</c:v>
                </c:pt>
                <c:pt idx="320">
                  <c:v>290</c:v>
                </c:pt>
                <c:pt idx="321">
                  <c:v>291</c:v>
                </c:pt>
                <c:pt idx="322">
                  <c:v>292</c:v>
                </c:pt>
                <c:pt idx="323">
                  <c:v>293</c:v>
                </c:pt>
                <c:pt idx="324">
                  <c:v>294</c:v>
                </c:pt>
                <c:pt idx="325">
                  <c:v>295</c:v>
                </c:pt>
                <c:pt idx="326">
                  <c:v>296</c:v>
                </c:pt>
                <c:pt idx="327">
                  <c:v>297</c:v>
                </c:pt>
                <c:pt idx="328">
                  <c:v>298</c:v>
                </c:pt>
                <c:pt idx="329">
                  <c:v>299</c:v>
                </c:pt>
                <c:pt idx="330">
                  <c:v>300</c:v>
                </c:pt>
                <c:pt idx="331">
                  <c:v>301</c:v>
                </c:pt>
                <c:pt idx="332">
                  <c:v>302</c:v>
                </c:pt>
                <c:pt idx="333">
                  <c:v>303</c:v>
                </c:pt>
                <c:pt idx="334">
                  <c:v>304</c:v>
                </c:pt>
                <c:pt idx="335">
                  <c:v>305</c:v>
                </c:pt>
                <c:pt idx="336">
                  <c:v>306</c:v>
                </c:pt>
                <c:pt idx="337">
                  <c:v>307</c:v>
                </c:pt>
                <c:pt idx="338">
                  <c:v>308</c:v>
                </c:pt>
                <c:pt idx="339">
                  <c:v>309</c:v>
                </c:pt>
                <c:pt idx="340">
                  <c:v>310</c:v>
                </c:pt>
                <c:pt idx="341">
                  <c:v>311</c:v>
                </c:pt>
                <c:pt idx="342">
                  <c:v>312</c:v>
                </c:pt>
                <c:pt idx="343">
                  <c:v>313</c:v>
                </c:pt>
                <c:pt idx="344">
                  <c:v>314</c:v>
                </c:pt>
                <c:pt idx="345">
                  <c:v>315</c:v>
                </c:pt>
                <c:pt idx="346">
                  <c:v>316</c:v>
                </c:pt>
                <c:pt idx="347">
                  <c:v>317</c:v>
                </c:pt>
                <c:pt idx="348">
                  <c:v>318</c:v>
                </c:pt>
                <c:pt idx="349">
                  <c:v>319</c:v>
                </c:pt>
                <c:pt idx="350">
                  <c:v>320</c:v>
                </c:pt>
                <c:pt idx="351">
                  <c:v>321</c:v>
                </c:pt>
                <c:pt idx="352">
                  <c:v>322</c:v>
                </c:pt>
                <c:pt idx="353">
                  <c:v>323</c:v>
                </c:pt>
                <c:pt idx="354">
                  <c:v>324</c:v>
                </c:pt>
                <c:pt idx="355">
                  <c:v>325</c:v>
                </c:pt>
                <c:pt idx="356">
                  <c:v>326</c:v>
                </c:pt>
                <c:pt idx="357">
                  <c:v>327</c:v>
                </c:pt>
                <c:pt idx="358">
                  <c:v>328</c:v>
                </c:pt>
                <c:pt idx="359">
                  <c:v>329</c:v>
                </c:pt>
                <c:pt idx="360">
                  <c:v>330</c:v>
                </c:pt>
                <c:pt idx="361">
                  <c:v>331</c:v>
                </c:pt>
                <c:pt idx="362">
                  <c:v>332</c:v>
                </c:pt>
                <c:pt idx="363">
                  <c:v>333</c:v>
                </c:pt>
                <c:pt idx="364">
                  <c:v>334</c:v>
                </c:pt>
                <c:pt idx="365">
                  <c:v>335</c:v>
                </c:pt>
                <c:pt idx="366">
                  <c:v>336</c:v>
                </c:pt>
                <c:pt idx="367">
                  <c:v>337</c:v>
                </c:pt>
                <c:pt idx="368">
                  <c:v>338</c:v>
                </c:pt>
                <c:pt idx="369">
                  <c:v>339</c:v>
                </c:pt>
                <c:pt idx="370">
                  <c:v>340</c:v>
                </c:pt>
                <c:pt idx="371">
                  <c:v>341</c:v>
                </c:pt>
                <c:pt idx="372">
                  <c:v>342</c:v>
                </c:pt>
                <c:pt idx="373">
                  <c:v>343</c:v>
                </c:pt>
                <c:pt idx="374">
                  <c:v>344</c:v>
                </c:pt>
                <c:pt idx="375">
                  <c:v>345</c:v>
                </c:pt>
                <c:pt idx="376">
                  <c:v>346</c:v>
                </c:pt>
                <c:pt idx="377">
                  <c:v>347</c:v>
                </c:pt>
                <c:pt idx="378">
                  <c:v>348</c:v>
                </c:pt>
                <c:pt idx="379">
                  <c:v>349</c:v>
                </c:pt>
                <c:pt idx="380">
                  <c:v>350</c:v>
                </c:pt>
                <c:pt idx="381">
                  <c:v>351</c:v>
                </c:pt>
                <c:pt idx="382">
                  <c:v>352</c:v>
                </c:pt>
                <c:pt idx="383">
                  <c:v>353</c:v>
                </c:pt>
                <c:pt idx="384">
                  <c:v>354</c:v>
                </c:pt>
                <c:pt idx="385">
                  <c:v>355</c:v>
                </c:pt>
                <c:pt idx="386">
                  <c:v>356</c:v>
                </c:pt>
                <c:pt idx="387">
                  <c:v>357</c:v>
                </c:pt>
                <c:pt idx="388">
                  <c:v>358</c:v>
                </c:pt>
                <c:pt idx="389">
                  <c:v>359</c:v>
                </c:pt>
                <c:pt idx="390">
                  <c:v>360</c:v>
                </c:pt>
                <c:pt idx="391">
                  <c:v>361</c:v>
                </c:pt>
                <c:pt idx="392">
                  <c:v>362</c:v>
                </c:pt>
                <c:pt idx="393">
                  <c:v>363</c:v>
                </c:pt>
                <c:pt idx="394">
                  <c:v>364</c:v>
                </c:pt>
                <c:pt idx="395">
                  <c:v>365</c:v>
                </c:pt>
                <c:pt idx="396">
                  <c:v>366</c:v>
                </c:pt>
                <c:pt idx="397">
                  <c:v>367</c:v>
                </c:pt>
                <c:pt idx="398">
                  <c:v>368</c:v>
                </c:pt>
                <c:pt idx="399">
                  <c:v>369</c:v>
                </c:pt>
                <c:pt idx="400">
                  <c:v>370</c:v>
                </c:pt>
                <c:pt idx="401">
                  <c:v>371</c:v>
                </c:pt>
                <c:pt idx="402">
                  <c:v>372</c:v>
                </c:pt>
                <c:pt idx="403">
                  <c:v>373</c:v>
                </c:pt>
                <c:pt idx="404">
                  <c:v>374</c:v>
                </c:pt>
                <c:pt idx="405">
                  <c:v>375</c:v>
                </c:pt>
                <c:pt idx="406">
                  <c:v>376</c:v>
                </c:pt>
                <c:pt idx="407">
                  <c:v>377</c:v>
                </c:pt>
                <c:pt idx="408">
                  <c:v>378</c:v>
                </c:pt>
                <c:pt idx="409">
                  <c:v>379</c:v>
                </c:pt>
                <c:pt idx="410">
                  <c:v>380</c:v>
                </c:pt>
                <c:pt idx="411">
                  <c:v>381</c:v>
                </c:pt>
                <c:pt idx="412">
                  <c:v>382</c:v>
                </c:pt>
                <c:pt idx="413">
                  <c:v>383</c:v>
                </c:pt>
                <c:pt idx="414">
                  <c:v>384</c:v>
                </c:pt>
                <c:pt idx="415">
                  <c:v>385</c:v>
                </c:pt>
                <c:pt idx="416">
                  <c:v>386</c:v>
                </c:pt>
                <c:pt idx="417">
                  <c:v>387</c:v>
                </c:pt>
                <c:pt idx="418">
                  <c:v>388</c:v>
                </c:pt>
                <c:pt idx="419">
                  <c:v>389</c:v>
                </c:pt>
                <c:pt idx="420">
                  <c:v>390</c:v>
                </c:pt>
                <c:pt idx="421">
                  <c:v>391</c:v>
                </c:pt>
                <c:pt idx="422">
                  <c:v>392</c:v>
                </c:pt>
                <c:pt idx="423">
                  <c:v>393</c:v>
                </c:pt>
                <c:pt idx="424">
                  <c:v>394</c:v>
                </c:pt>
                <c:pt idx="425">
                  <c:v>395</c:v>
                </c:pt>
                <c:pt idx="426">
                  <c:v>396</c:v>
                </c:pt>
                <c:pt idx="427">
                  <c:v>397</c:v>
                </c:pt>
                <c:pt idx="428">
                  <c:v>398</c:v>
                </c:pt>
                <c:pt idx="429">
                  <c:v>399</c:v>
                </c:pt>
                <c:pt idx="430">
                  <c:v>400</c:v>
                </c:pt>
                <c:pt idx="431">
                  <c:v>401</c:v>
                </c:pt>
                <c:pt idx="432">
                  <c:v>402</c:v>
                </c:pt>
                <c:pt idx="433">
                  <c:v>403</c:v>
                </c:pt>
                <c:pt idx="434">
                  <c:v>404</c:v>
                </c:pt>
                <c:pt idx="435">
                  <c:v>405</c:v>
                </c:pt>
                <c:pt idx="436">
                  <c:v>406</c:v>
                </c:pt>
                <c:pt idx="437">
                  <c:v>407</c:v>
                </c:pt>
                <c:pt idx="438">
                  <c:v>408</c:v>
                </c:pt>
                <c:pt idx="439">
                  <c:v>409</c:v>
                </c:pt>
                <c:pt idx="440">
                  <c:v>410</c:v>
                </c:pt>
                <c:pt idx="441">
                  <c:v>411</c:v>
                </c:pt>
                <c:pt idx="442">
                  <c:v>412</c:v>
                </c:pt>
                <c:pt idx="443">
                  <c:v>413</c:v>
                </c:pt>
                <c:pt idx="444">
                  <c:v>414</c:v>
                </c:pt>
                <c:pt idx="445">
                  <c:v>415</c:v>
                </c:pt>
                <c:pt idx="446">
                  <c:v>416</c:v>
                </c:pt>
                <c:pt idx="447">
                  <c:v>417</c:v>
                </c:pt>
                <c:pt idx="448">
                  <c:v>418</c:v>
                </c:pt>
                <c:pt idx="449">
                  <c:v>419</c:v>
                </c:pt>
                <c:pt idx="450">
                  <c:v>420</c:v>
                </c:pt>
                <c:pt idx="451">
                  <c:v>421</c:v>
                </c:pt>
                <c:pt idx="452">
                  <c:v>422</c:v>
                </c:pt>
                <c:pt idx="453">
                  <c:v>423</c:v>
                </c:pt>
                <c:pt idx="454">
                  <c:v>424</c:v>
                </c:pt>
                <c:pt idx="455">
                  <c:v>425</c:v>
                </c:pt>
                <c:pt idx="456">
                  <c:v>426</c:v>
                </c:pt>
                <c:pt idx="457">
                  <c:v>427</c:v>
                </c:pt>
                <c:pt idx="458">
                  <c:v>428</c:v>
                </c:pt>
                <c:pt idx="459">
                  <c:v>429</c:v>
                </c:pt>
                <c:pt idx="460">
                  <c:v>430</c:v>
                </c:pt>
                <c:pt idx="461">
                  <c:v>431</c:v>
                </c:pt>
                <c:pt idx="462">
                  <c:v>432</c:v>
                </c:pt>
                <c:pt idx="463">
                  <c:v>433</c:v>
                </c:pt>
                <c:pt idx="464">
                  <c:v>434</c:v>
                </c:pt>
                <c:pt idx="465">
                  <c:v>435</c:v>
                </c:pt>
                <c:pt idx="466">
                  <c:v>436</c:v>
                </c:pt>
                <c:pt idx="467">
                  <c:v>437</c:v>
                </c:pt>
                <c:pt idx="468">
                  <c:v>438</c:v>
                </c:pt>
                <c:pt idx="469">
                  <c:v>439</c:v>
                </c:pt>
                <c:pt idx="470">
                  <c:v>440</c:v>
                </c:pt>
                <c:pt idx="471">
                  <c:v>441</c:v>
                </c:pt>
                <c:pt idx="472">
                  <c:v>442</c:v>
                </c:pt>
                <c:pt idx="473">
                  <c:v>443</c:v>
                </c:pt>
                <c:pt idx="474">
                  <c:v>444</c:v>
                </c:pt>
                <c:pt idx="475">
                  <c:v>445</c:v>
                </c:pt>
                <c:pt idx="476">
                  <c:v>446</c:v>
                </c:pt>
                <c:pt idx="477">
                  <c:v>447</c:v>
                </c:pt>
                <c:pt idx="478">
                  <c:v>448</c:v>
                </c:pt>
                <c:pt idx="479">
                  <c:v>449</c:v>
                </c:pt>
                <c:pt idx="480">
                  <c:v>450</c:v>
                </c:pt>
                <c:pt idx="481">
                  <c:v>451</c:v>
                </c:pt>
                <c:pt idx="482">
                  <c:v>452</c:v>
                </c:pt>
                <c:pt idx="483">
                  <c:v>453</c:v>
                </c:pt>
                <c:pt idx="484">
                  <c:v>454</c:v>
                </c:pt>
                <c:pt idx="485">
                  <c:v>455</c:v>
                </c:pt>
                <c:pt idx="486">
                  <c:v>456</c:v>
                </c:pt>
                <c:pt idx="487">
                  <c:v>457</c:v>
                </c:pt>
                <c:pt idx="488">
                  <c:v>458</c:v>
                </c:pt>
                <c:pt idx="489">
                  <c:v>459</c:v>
                </c:pt>
                <c:pt idx="490">
                  <c:v>460</c:v>
                </c:pt>
                <c:pt idx="491">
                  <c:v>461</c:v>
                </c:pt>
                <c:pt idx="492">
                  <c:v>462</c:v>
                </c:pt>
                <c:pt idx="493">
                  <c:v>463</c:v>
                </c:pt>
                <c:pt idx="494">
                  <c:v>464</c:v>
                </c:pt>
                <c:pt idx="495">
                  <c:v>465</c:v>
                </c:pt>
                <c:pt idx="496">
                  <c:v>466</c:v>
                </c:pt>
                <c:pt idx="497">
                  <c:v>467</c:v>
                </c:pt>
                <c:pt idx="498">
                  <c:v>468</c:v>
                </c:pt>
                <c:pt idx="499">
                  <c:v>469</c:v>
                </c:pt>
                <c:pt idx="500">
                  <c:v>470</c:v>
                </c:pt>
                <c:pt idx="501">
                  <c:v>471</c:v>
                </c:pt>
                <c:pt idx="502">
                  <c:v>472</c:v>
                </c:pt>
                <c:pt idx="503">
                  <c:v>473</c:v>
                </c:pt>
                <c:pt idx="504">
                  <c:v>474</c:v>
                </c:pt>
                <c:pt idx="505">
                  <c:v>475</c:v>
                </c:pt>
                <c:pt idx="506">
                  <c:v>476</c:v>
                </c:pt>
                <c:pt idx="507">
                  <c:v>477</c:v>
                </c:pt>
                <c:pt idx="508">
                  <c:v>478</c:v>
                </c:pt>
                <c:pt idx="509">
                  <c:v>479</c:v>
                </c:pt>
                <c:pt idx="510">
                  <c:v>480</c:v>
                </c:pt>
                <c:pt idx="511">
                  <c:v>481</c:v>
                </c:pt>
                <c:pt idx="512">
                  <c:v>482</c:v>
                </c:pt>
                <c:pt idx="513">
                  <c:v>483</c:v>
                </c:pt>
                <c:pt idx="514">
                  <c:v>484</c:v>
                </c:pt>
                <c:pt idx="515">
                  <c:v>485</c:v>
                </c:pt>
                <c:pt idx="516">
                  <c:v>486</c:v>
                </c:pt>
                <c:pt idx="517">
                  <c:v>487</c:v>
                </c:pt>
                <c:pt idx="518">
                  <c:v>488</c:v>
                </c:pt>
                <c:pt idx="519">
                  <c:v>489</c:v>
                </c:pt>
                <c:pt idx="520">
                  <c:v>490</c:v>
                </c:pt>
                <c:pt idx="521">
                  <c:v>491</c:v>
                </c:pt>
                <c:pt idx="522">
                  <c:v>492</c:v>
                </c:pt>
                <c:pt idx="523">
                  <c:v>493</c:v>
                </c:pt>
                <c:pt idx="524">
                  <c:v>494</c:v>
                </c:pt>
                <c:pt idx="525">
                  <c:v>495</c:v>
                </c:pt>
                <c:pt idx="526">
                  <c:v>496</c:v>
                </c:pt>
                <c:pt idx="527">
                  <c:v>497</c:v>
                </c:pt>
                <c:pt idx="528">
                  <c:v>498</c:v>
                </c:pt>
                <c:pt idx="529">
                  <c:v>499</c:v>
                </c:pt>
                <c:pt idx="530">
                  <c:v>500</c:v>
                </c:pt>
                <c:pt idx="531">
                  <c:v>501</c:v>
                </c:pt>
                <c:pt idx="532">
                  <c:v>502</c:v>
                </c:pt>
                <c:pt idx="533">
                  <c:v>503</c:v>
                </c:pt>
                <c:pt idx="534">
                  <c:v>504</c:v>
                </c:pt>
                <c:pt idx="535">
                  <c:v>505</c:v>
                </c:pt>
                <c:pt idx="536">
                  <c:v>506</c:v>
                </c:pt>
                <c:pt idx="537">
                  <c:v>507</c:v>
                </c:pt>
                <c:pt idx="538">
                  <c:v>508</c:v>
                </c:pt>
                <c:pt idx="539">
                  <c:v>509</c:v>
                </c:pt>
                <c:pt idx="540">
                  <c:v>510</c:v>
                </c:pt>
                <c:pt idx="541">
                  <c:v>511</c:v>
                </c:pt>
                <c:pt idx="542">
                  <c:v>512</c:v>
                </c:pt>
                <c:pt idx="543">
                  <c:v>513</c:v>
                </c:pt>
                <c:pt idx="544">
                  <c:v>514</c:v>
                </c:pt>
                <c:pt idx="545">
                  <c:v>515</c:v>
                </c:pt>
                <c:pt idx="546">
                  <c:v>516</c:v>
                </c:pt>
                <c:pt idx="547">
                  <c:v>517</c:v>
                </c:pt>
                <c:pt idx="548">
                  <c:v>518</c:v>
                </c:pt>
                <c:pt idx="549">
                  <c:v>519</c:v>
                </c:pt>
                <c:pt idx="550">
                  <c:v>520</c:v>
                </c:pt>
                <c:pt idx="551">
                  <c:v>521</c:v>
                </c:pt>
                <c:pt idx="552">
                  <c:v>522</c:v>
                </c:pt>
                <c:pt idx="553">
                  <c:v>523</c:v>
                </c:pt>
                <c:pt idx="554">
                  <c:v>524</c:v>
                </c:pt>
                <c:pt idx="555">
                  <c:v>525</c:v>
                </c:pt>
                <c:pt idx="556">
                  <c:v>526</c:v>
                </c:pt>
                <c:pt idx="557">
                  <c:v>527</c:v>
                </c:pt>
                <c:pt idx="558">
                  <c:v>528</c:v>
                </c:pt>
                <c:pt idx="559">
                  <c:v>529</c:v>
                </c:pt>
                <c:pt idx="560">
                  <c:v>530</c:v>
                </c:pt>
                <c:pt idx="561">
                  <c:v>531</c:v>
                </c:pt>
                <c:pt idx="562">
                  <c:v>532</c:v>
                </c:pt>
                <c:pt idx="563">
                  <c:v>533</c:v>
                </c:pt>
                <c:pt idx="564">
                  <c:v>534</c:v>
                </c:pt>
                <c:pt idx="565">
                  <c:v>535</c:v>
                </c:pt>
                <c:pt idx="566">
                  <c:v>536</c:v>
                </c:pt>
                <c:pt idx="567">
                  <c:v>537</c:v>
                </c:pt>
                <c:pt idx="568">
                  <c:v>538</c:v>
                </c:pt>
                <c:pt idx="569">
                  <c:v>539</c:v>
                </c:pt>
                <c:pt idx="570">
                  <c:v>540</c:v>
                </c:pt>
                <c:pt idx="571">
                  <c:v>541</c:v>
                </c:pt>
                <c:pt idx="572">
                  <c:v>542</c:v>
                </c:pt>
                <c:pt idx="573">
                  <c:v>543</c:v>
                </c:pt>
                <c:pt idx="574">
                  <c:v>544</c:v>
                </c:pt>
                <c:pt idx="575">
                  <c:v>545</c:v>
                </c:pt>
                <c:pt idx="576">
                  <c:v>546</c:v>
                </c:pt>
                <c:pt idx="577">
                  <c:v>547</c:v>
                </c:pt>
                <c:pt idx="578">
                  <c:v>548</c:v>
                </c:pt>
                <c:pt idx="579">
                  <c:v>549</c:v>
                </c:pt>
                <c:pt idx="580">
                  <c:v>550</c:v>
                </c:pt>
                <c:pt idx="581">
                  <c:v>551</c:v>
                </c:pt>
                <c:pt idx="582">
                  <c:v>552</c:v>
                </c:pt>
                <c:pt idx="583">
                  <c:v>553</c:v>
                </c:pt>
                <c:pt idx="584">
                  <c:v>554</c:v>
                </c:pt>
                <c:pt idx="585">
                  <c:v>555</c:v>
                </c:pt>
                <c:pt idx="586">
                  <c:v>556</c:v>
                </c:pt>
                <c:pt idx="587">
                  <c:v>557</c:v>
                </c:pt>
                <c:pt idx="588">
                  <c:v>558</c:v>
                </c:pt>
                <c:pt idx="589">
                  <c:v>559</c:v>
                </c:pt>
                <c:pt idx="590">
                  <c:v>560</c:v>
                </c:pt>
                <c:pt idx="591">
                  <c:v>561</c:v>
                </c:pt>
                <c:pt idx="592">
                  <c:v>562</c:v>
                </c:pt>
                <c:pt idx="593">
                  <c:v>563</c:v>
                </c:pt>
                <c:pt idx="594">
                  <c:v>564</c:v>
                </c:pt>
                <c:pt idx="595">
                  <c:v>565</c:v>
                </c:pt>
                <c:pt idx="596">
                  <c:v>566</c:v>
                </c:pt>
                <c:pt idx="597">
                  <c:v>567</c:v>
                </c:pt>
                <c:pt idx="598">
                  <c:v>568</c:v>
                </c:pt>
                <c:pt idx="599">
                  <c:v>569</c:v>
                </c:pt>
                <c:pt idx="600">
                  <c:v>570</c:v>
                </c:pt>
                <c:pt idx="601">
                  <c:v>571</c:v>
                </c:pt>
                <c:pt idx="602">
                  <c:v>572</c:v>
                </c:pt>
                <c:pt idx="603">
                  <c:v>573</c:v>
                </c:pt>
                <c:pt idx="604">
                  <c:v>574</c:v>
                </c:pt>
                <c:pt idx="605">
                  <c:v>575</c:v>
                </c:pt>
                <c:pt idx="606">
                  <c:v>576</c:v>
                </c:pt>
                <c:pt idx="607">
                  <c:v>577</c:v>
                </c:pt>
                <c:pt idx="608">
                  <c:v>578</c:v>
                </c:pt>
                <c:pt idx="609">
                  <c:v>579</c:v>
                </c:pt>
                <c:pt idx="610">
                  <c:v>580</c:v>
                </c:pt>
                <c:pt idx="611">
                  <c:v>581</c:v>
                </c:pt>
                <c:pt idx="612">
                  <c:v>582</c:v>
                </c:pt>
                <c:pt idx="613">
                  <c:v>583</c:v>
                </c:pt>
                <c:pt idx="614">
                  <c:v>584</c:v>
                </c:pt>
                <c:pt idx="615">
                  <c:v>585</c:v>
                </c:pt>
                <c:pt idx="616">
                  <c:v>586</c:v>
                </c:pt>
                <c:pt idx="617">
                  <c:v>587</c:v>
                </c:pt>
                <c:pt idx="618">
                  <c:v>588</c:v>
                </c:pt>
                <c:pt idx="619">
                  <c:v>589</c:v>
                </c:pt>
                <c:pt idx="620">
                  <c:v>590</c:v>
                </c:pt>
                <c:pt idx="621">
                  <c:v>591</c:v>
                </c:pt>
                <c:pt idx="622">
                  <c:v>592</c:v>
                </c:pt>
                <c:pt idx="623">
                  <c:v>593</c:v>
                </c:pt>
                <c:pt idx="624">
                  <c:v>594</c:v>
                </c:pt>
                <c:pt idx="625">
                  <c:v>595</c:v>
                </c:pt>
                <c:pt idx="626">
                  <c:v>596</c:v>
                </c:pt>
                <c:pt idx="627">
                  <c:v>597</c:v>
                </c:pt>
                <c:pt idx="628">
                  <c:v>598</c:v>
                </c:pt>
                <c:pt idx="629">
                  <c:v>599</c:v>
                </c:pt>
                <c:pt idx="630">
                  <c:v>600</c:v>
                </c:pt>
                <c:pt idx="631">
                  <c:v>601</c:v>
                </c:pt>
                <c:pt idx="632">
                  <c:v>602</c:v>
                </c:pt>
                <c:pt idx="633">
                  <c:v>603</c:v>
                </c:pt>
                <c:pt idx="634">
                  <c:v>604</c:v>
                </c:pt>
                <c:pt idx="635">
                  <c:v>605</c:v>
                </c:pt>
                <c:pt idx="636">
                  <c:v>606</c:v>
                </c:pt>
                <c:pt idx="637">
                  <c:v>607</c:v>
                </c:pt>
                <c:pt idx="638">
                  <c:v>608</c:v>
                </c:pt>
                <c:pt idx="639">
                  <c:v>609</c:v>
                </c:pt>
                <c:pt idx="640">
                  <c:v>610</c:v>
                </c:pt>
                <c:pt idx="641">
                  <c:v>611</c:v>
                </c:pt>
                <c:pt idx="642">
                  <c:v>612</c:v>
                </c:pt>
                <c:pt idx="643">
                  <c:v>613</c:v>
                </c:pt>
                <c:pt idx="644">
                  <c:v>614</c:v>
                </c:pt>
                <c:pt idx="645">
                  <c:v>615</c:v>
                </c:pt>
                <c:pt idx="646">
                  <c:v>616</c:v>
                </c:pt>
                <c:pt idx="647">
                  <c:v>617</c:v>
                </c:pt>
                <c:pt idx="648">
                  <c:v>618</c:v>
                </c:pt>
                <c:pt idx="649">
                  <c:v>619</c:v>
                </c:pt>
                <c:pt idx="650">
                  <c:v>620</c:v>
                </c:pt>
                <c:pt idx="651">
                  <c:v>621</c:v>
                </c:pt>
                <c:pt idx="652">
                  <c:v>622</c:v>
                </c:pt>
                <c:pt idx="653">
                  <c:v>623</c:v>
                </c:pt>
                <c:pt idx="654">
                  <c:v>624</c:v>
                </c:pt>
                <c:pt idx="655">
                  <c:v>625</c:v>
                </c:pt>
                <c:pt idx="656">
                  <c:v>626</c:v>
                </c:pt>
                <c:pt idx="657">
                  <c:v>627</c:v>
                </c:pt>
                <c:pt idx="658">
                  <c:v>628</c:v>
                </c:pt>
                <c:pt idx="659">
                  <c:v>629</c:v>
                </c:pt>
                <c:pt idx="660">
                  <c:v>630</c:v>
                </c:pt>
                <c:pt idx="661">
                  <c:v>631</c:v>
                </c:pt>
                <c:pt idx="662">
                  <c:v>632</c:v>
                </c:pt>
                <c:pt idx="663">
                  <c:v>633</c:v>
                </c:pt>
                <c:pt idx="664">
                  <c:v>634</c:v>
                </c:pt>
                <c:pt idx="665">
                  <c:v>635</c:v>
                </c:pt>
                <c:pt idx="666">
                  <c:v>636</c:v>
                </c:pt>
                <c:pt idx="667">
                  <c:v>637</c:v>
                </c:pt>
                <c:pt idx="668">
                  <c:v>638</c:v>
                </c:pt>
                <c:pt idx="669">
                  <c:v>639</c:v>
                </c:pt>
                <c:pt idx="670">
                  <c:v>640</c:v>
                </c:pt>
                <c:pt idx="671">
                  <c:v>641</c:v>
                </c:pt>
                <c:pt idx="672">
                  <c:v>642</c:v>
                </c:pt>
                <c:pt idx="673">
                  <c:v>643</c:v>
                </c:pt>
                <c:pt idx="674">
                  <c:v>644</c:v>
                </c:pt>
                <c:pt idx="675">
                  <c:v>645</c:v>
                </c:pt>
                <c:pt idx="676">
                  <c:v>646</c:v>
                </c:pt>
                <c:pt idx="677">
                  <c:v>647</c:v>
                </c:pt>
                <c:pt idx="678">
                  <c:v>648</c:v>
                </c:pt>
                <c:pt idx="679">
                  <c:v>649</c:v>
                </c:pt>
                <c:pt idx="680">
                  <c:v>650</c:v>
                </c:pt>
                <c:pt idx="681">
                  <c:v>651</c:v>
                </c:pt>
                <c:pt idx="682">
                  <c:v>652</c:v>
                </c:pt>
                <c:pt idx="683">
                  <c:v>653</c:v>
                </c:pt>
                <c:pt idx="684">
                  <c:v>654</c:v>
                </c:pt>
                <c:pt idx="685">
                  <c:v>655</c:v>
                </c:pt>
                <c:pt idx="686">
                  <c:v>656</c:v>
                </c:pt>
                <c:pt idx="687">
                  <c:v>657</c:v>
                </c:pt>
                <c:pt idx="688">
                  <c:v>658</c:v>
                </c:pt>
                <c:pt idx="689">
                  <c:v>659</c:v>
                </c:pt>
                <c:pt idx="690">
                  <c:v>660</c:v>
                </c:pt>
                <c:pt idx="691">
                  <c:v>661</c:v>
                </c:pt>
                <c:pt idx="692">
                  <c:v>662</c:v>
                </c:pt>
                <c:pt idx="693">
                  <c:v>663</c:v>
                </c:pt>
                <c:pt idx="694">
                  <c:v>664</c:v>
                </c:pt>
                <c:pt idx="695">
                  <c:v>665</c:v>
                </c:pt>
                <c:pt idx="696">
                  <c:v>666</c:v>
                </c:pt>
                <c:pt idx="697">
                  <c:v>667</c:v>
                </c:pt>
                <c:pt idx="698">
                  <c:v>668</c:v>
                </c:pt>
                <c:pt idx="699">
                  <c:v>669</c:v>
                </c:pt>
                <c:pt idx="700">
                  <c:v>670</c:v>
                </c:pt>
                <c:pt idx="701">
                  <c:v>671</c:v>
                </c:pt>
                <c:pt idx="702">
                  <c:v>672</c:v>
                </c:pt>
                <c:pt idx="703">
                  <c:v>673</c:v>
                </c:pt>
                <c:pt idx="704">
                  <c:v>674</c:v>
                </c:pt>
                <c:pt idx="705">
                  <c:v>675</c:v>
                </c:pt>
                <c:pt idx="706">
                  <c:v>676</c:v>
                </c:pt>
                <c:pt idx="707">
                  <c:v>677</c:v>
                </c:pt>
                <c:pt idx="708">
                  <c:v>678</c:v>
                </c:pt>
                <c:pt idx="709">
                  <c:v>679</c:v>
                </c:pt>
                <c:pt idx="710">
                  <c:v>680</c:v>
                </c:pt>
                <c:pt idx="711">
                  <c:v>681</c:v>
                </c:pt>
                <c:pt idx="712">
                  <c:v>682</c:v>
                </c:pt>
                <c:pt idx="713">
                  <c:v>683</c:v>
                </c:pt>
                <c:pt idx="714">
                  <c:v>684</c:v>
                </c:pt>
                <c:pt idx="715">
                  <c:v>685</c:v>
                </c:pt>
                <c:pt idx="716">
                  <c:v>686</c:v>
                </c:pt>
                <c:pt idx="717">
                  <c:v>687</c:v>
                </c:pt>
                <c:pt idx="718">
                  <c:v>688</c:v>
                </c:pt>
                <c:pt idx="719">
                  <c:v>689</c:v>
                </c:pt>
                <c:pt idx="720">
                  <c:v>690</c:v>
                </c:pt>
                <c:pt idx="721">
                  <c:v>691</c:v>
                </c:pt>
                <c:pt idx="722">
                  <c:v>692</c:v>
                </c:pt>
                <c:pt idx="723">
                  <c:v>693</c:v>
                </c:pt>
                <c:pt idx="724">
                  <c:v>694</c:v>
                </c:pt>
                <c:pt idx="725">
                  <c:v>695</c:v>
                </c:pt>
                <c:pt idx="726">
                  <c:v>696</c:v>
                </c:pt>
                <c:pt idx="727">
                  <c:v>697</c:v>
                </c:pt>
                <c:pt idx="728">
                  <c:v>698</c:v>
                </c:pt>
                <c:pt idx="729">
                  <c:v>699</c:v>
                </c:pt>
                <c:pt idx="730">
                  <c:v>700</c:v>
                </c:pt>
                <c:pt idx="731">
                  <c:v>701</c:v>
                </c:pt>
                <c:pt idx="732">
                  <c:v>702</c:v>
                </c:pt>
                <c:pt idx="733">
                  <c:v>703</c:v>
                </c:pt>
                <c:pt idx="734">
                  <c:v>704</c:v>
                </c:pt>
                <c:pt idx="735">
                  <c:v>705</c:v>
                </c:pt>
                <c:pt idx="736">
                  <c:v>706</c:v>
                </c:pt>
                <c:pt idx="737">
                  <c:v>707</c:v>
                </c:pt>
                <c:pt idx="738">
                  <c:v>708</c:v>
                </c:pt>
                <c:pt idx="739">
                  <c:v>709</c:v>
                </c:pt>
                <c:pt idx="740">
                  <c:v>710</c:v>
                </c:pt>
                <c:pt idx="741">
                  <c:v>711</c:v>
                </c:pt>
                <c:pt idx="742">
                  <c:v>712</c:v>
                </c:pt>
                <c:pt idx="743">
                  <c:v>713</c:v>
                </c:pt>
                <c:pt idx="744">
                  <c:v>714</c:v>
                </c:pt>
                <c:pt idx="745">
                  <c:v>715</c:v>
                </c:pt>
                <c:pt idx="746">
                  <c:v>716</c:v>
                </c:pt>
                <c:pt idx="747">
                  <c:v>717</c:v>
                </c:pt>
                <c:pt idx="748">
                  <c:v>718</c:v>
                </c:pt>
                <c:pt idx="749">
                  <c:v>719</c:v>
                </c:pt>
                <c:pt idx="750">
                  <c:v>720</c:v>
                </c:pt>
                <c:pt idx="751">
                  <c:v>721</c:v>
                </c:pt>
                <c:pt idx="752">
                  <c:v>722</c:v>
                </c:pt>
                <c:pt idx="753">
                  <c:v>723</c:v>
                </c:pt>
                <c:pt idx="754">
                  <c:v>724</c:v>
                </c:pt>
                <c:pt idx="755">
                  <c:v>725</c:v>
                </c:pt>
                <c:pt idx="756">
                  <c:v>726</c:v>
                </c:pt>
                <c:pt idx="757">
                  <c:v>727</c:v>
                </c:pt>
                <c:pt idx="758">
                  <c:v>728</c:v>
                </c:pt>
                <c:pt idx="759">
                  <c:v>729</c:v>
                </c:pt>
                <c:pt idx="760">
                  <c:v>730</c:v>
                </c:pt>
                <c:pt idx="761">
                  <c:v>731</c:v>
                </c:pt>
                <c:pt idx="762">
                  <c:v>732</c:v>
                </c:pt>
                <c:pt idx="763">
                  <c:v>733</c:v>
                </c:pt>
                <c:pt idx="764">
                  <c:v>734</c:v>
                </c:pt>
                <c:pt idx="765">
                  <c:v>735</c:v>
                </c:pt>
                <c:pt idx="766">
                  <c:v>736</c:v>
                </c:pt>
                <c:pt idx="767">
                  <c:v>737</c:v>
                </c:pt>
                <c:pt idx="768">
                  <c:v>738</c:v>
                </c:pt>
                <c:pt idx="769">
                  <c:v>739</c:v>
                </c:pt>
                <c:pt idx="770">
                  <c:v>740</c:v>
                </c:pt>
                <c:pt idx="771">
                  <c:v>741</c:v>
                </c:pt>
                <c:pt idx="772">
                  <c:v>742</c:v>
                </c:pt>
                <c:pt idx="773">
                  <c:v>743</c:v>
                </c:pt>
                <c:pt idx="774">
                  <c:v>744</c:v>
                </c:pt>
                <c:pt idx="775">
                  <c:v>745</c:v>
                </c:pt>
                <c:pt idx="776">
                  <c:v>746</c:v>
                </c:pt>
                <c:pt idx="777">
                  <c:v>747</c:v>
                </c:pt>
                <c:pt idx="778">
                  <c:v>748</c:v>
                </c:pt>
                <c:pt idx="779">
                  <c:v>749</c:v>
                </c:pt>
                <c:pt idx="780">
                  <c:v>750</c:v>
                </c:pt>
                <c:pt idx="781">
                  <c:v>751</c:v>
                </c:pt>
                <c:pt idx="782">
                  <c:v>752</c:v>
                </c:pt>
                <c:pt idx="783">
                  <c:v>753</c:v>
                </c:pt>
                <c:pt idx="784">
                  <c:v>754</c:v>
                </c:pt>
                <c:pt idx="785">
                  <c:v>755</c:v>
                </c:pt>
                <c:pt idx="786">
                  <c:v>756</c:v>
                </c:pt>
                <c:pt idx="787">
                  <c:v>757</c:v>
                </c:pt>
                <c:pt idx="788">
                  <c:v>758</c:v>
                </c:pt>
                <c:pt idx="789">
                  <c:v>759</c:v>
                </c:pt>
                <c:pt idx="790">
                  <c:v>760</c:v>
                </c:pt>
                <c:pt idx="791">
                  <c:v>761</c:v>
                </c:pt>
                <c:pt idx="792">
                  <c:v>762</c:v>
                </c:pt>
                <c:pt idx="793">
                  <c:v>763</c:v>
                </c:pt>
                <c:pt idx="794">
                  <c:v>764</c:v>
                </c:pt>
                <c:pt idx="795">
                  <c:v>765</c:v>
                </c:pt>
                <c:pt idx="796">
                  <c:v>766</c:v>
                </c:pt>
                <c:pt idx="797">
                  <c:v>767</c:v>
                </c:pt>
                <c:pt idx="798">
                  <c:v>768</c:v>
                </c:pt>
                <c:pt idx="799">
                  <c:v>769</c:v>
                </c:pt>
                <c:pt idx="800">
                  <c:v>770</c:v>
                </c:pt>
                <c:pt idx="801">
                  <c:v>771</c:v>
                </c:pt>
                <c:pt idx="802">
                  <c:v>772</c:v>
                </c:pt>
                <c:pt idx="803">
                  <c:v>773</c:v>
                </c:pt>
                <c:pt idx="804">
                  <c:v>774</c:v>
                </c:pt>
                <c:pt idx="805">
                  <c:v>775</c:v>
                </c:pt>
                <c:pt idx="806">
                  <c:v>776</c:v>
                </c:pt>
                <c:pt idx="807">
                  <c:v>777</c:v>
                </c:pt>
                <c:pt idx="808">
                  <c:v>778</c:v>
                </c:pt>
                <c:pt idx="809">
                  <c:v>779</c:v>
                </c:pt>
                <c:pt idx="810">
                  <c:v>780</c:v>
                </c:pt>
                <c:pt idx="811">
                  <c:v>781</c:v>
                </c:pt>
                <c:pt idx="812">
                  <c:v>782</c:v>
                </c:pt>
                <c:pt idx="813">
                  <c:v>783</c:v>
                </c:pt>
                <c:pt idx="814">
                  <c:v>784</c:v>
                </c:pt>
                <c:pt idx="815">
                  <c:v>785</c:v>
                </c:pt>
                <c:pt idx="816">
                  <c:v>786</c:v>
                </c:pt>
                <c:pt idx="817">
                  <c:v>787</c:v>
                </c:pt>
                <c:pt idx="818">
                  <c:v>788</c:v>
                </c:pt>
                <c:pt idx="819">
                  <c:v>789</c:v>
                </c:pt>
                <c:pt idx="820">
                  <c:v>790</c:v>
                </c:pt>
                <c:pt idx="821">
                  <c:v>791</c:v>
                </c:pt>
                <c:pt idx="822">
                  <c:v>792</c:v>
                </c:pt>
                <c:pt idx="823">
                  <c:v>793</c:v>
                </c:pt>
                <c:pt idx="824">
                  <c:v>794</c:v>
                </c:pt>
                <c:pt idx="825">
                  <c:v>795</c:v>
                </c:pt>
                <c:pt idx="826">
                  <c:v>796</c:v>
                </c:pt>
                <c:pt idx="827">
                  <c:v>797</c:v>
                </c:pt>
                <c:pt idx="828">
                  <c:v>798</c:v>
                </c:pt>
                <c:pt idx="829">
                  <c:v>799</c:v>
                </c:pt>
                <c:pt idx="830">
                  <c:v>800</c:v>
                </c:pt>
                <c:pt idx="831">
                  <c:v>801</c:v>
                </c:pt>
                <c:pt idx="832">
                  <c:v>802</c:v>
                </c:pt>
                <c:pt idx="833">
                  <c:v>803</c:v>
                </c:pt>
                <c:pt idx="834">
                  <c:v>804</c:v>
                </c:pt>
                <c:pt idx="835">
                  <c:v>805</c:v>
                </c:pt>
                <c:pt idx="836">
                  <c:v>806</c:v>
                </c:pt>
                <c:pt idx="837">
                  <c:v>807</c:v>
                </c:pt>
                <c:pt idx="838">
                  <c:v>808</c:v>
                </c:pt>
                <c:pt idx="839">
                  <c:v>809</c:v>
                </c:pt>
                <c:pt idx="840">
                  <c:v>810</c:v>
                </c:pt>
                <c:pt idx="841">
                  <c:v>811</c:v>
                </c:pt>
                <c:pt idx="842">
                  <c:v>812</c:v>
                </c:pt>
                <c:pt idx="843">
                  <c:v>813</c:v>
                </c:pt>
                <c:pt idx="844">
                  <c:v>814</c:v>
                </c:pt>
                <c:pt idx="845">
                  <c:v>815</c:v>
                </c:pt>
                <c:pt idx="846">
                  <c:v>816</c:v>
                </c:pt>
                <c:pt idx="847">
                  <c:v>817</c:v>
                </c:pt>
                <c:pt idx="848">
                  <c:v>818</c:v>
                </c:pt>
                <c:pt idx="849">
                  <c:v>819</c:v>
                </c:pt>
                <c:pt idx="850">
                  <c:v>820</c:v>
                </c:pt>
                <c:pt idx="851">
                  <c:v>821</c:v>
                </c:pt>
                <c:pt idx="852">
                  <c:v>822</c:v>
                </c:pt>
                <c:pt idx="853">
                  <c:v>823</c:v>
                </c:pt>
                <c:pt idx="854">
                  <c:v>824</c:v>
                </c:pt>
                <c:pt idx="855">
                  <c:v>825</c:v>
                </c:pt>
                <c:pt idx="856">
                  <c:v>826</c:v>
                </c:pt>
                <c:pt idx="857">
                  <c:v>827</c:v>
                </c:pt>
                <c:pt idx="858">
                  <c:v>828</c:v>
                </c:pt>
                <c:pt idx="859">
                  <c:v>829</c:v>
                </c:pt>
                <c:pt idx="860">
                  <c:v>830</c:v>
                </c:pt>
                <c:pt idx="861">
                  <c:v>831</c:v>
                </c:pt>
                <c:pt idx="862">
                  <c:v>832</c:v>
                </c:pt>
                <c:pt idx="863">
                  <c:v>833</c:v>
                </c:pt>
                <c:pt idx="864">
                  <c:v>834</c:v>
                </c:pt>
                <c:pt idx="865">
                  <c:v>835</c:v>
                </c:pt>
                <c:pt idx="866">
                  <c:v>836</c:v>
                </c:pt>
                <c:pt idx="867">
                  <c:v>837</c:v>
                </c:pt>
                <c:pt idx="868">
                  <c:v>838</c:v>
                </c:pt>
                <c:pt idx="869">
                  <c:v>839</c:v>
                </c:pt>
                <c:pt idx="870">
                  <c:v>840</c:v>
                </c:pt>
                <c:pt idx="871">
                  <c:v>841</c:v>
                </c:pt>
                <c:pt idx="872">
                  <c:v>842</c:v>
                </c:pt>
                <c:pt idx="873">
                  <c:v>843</c:v>
                </c:pt>
                <c:pt idx="874">
                  <c:v>844</c:v>
                </c:pt>
                <c:pt idx="875">
                  <c:v>845</c:v>
                </c:pt>
                <c:pt idx="876">
                  <c:v>846</c:v>
                </c:pt>
                <c:pt idx="877">
                  <c:v>847</c:v>
                </c:pt>
                <c:pt idx="878">
                  <c:v>848</c:v>
                </c:pt>
                <c:pt idx="879">
                  <c:v>849</c:v>
                </c:pt>
                <c:pt idx="880">
                  <c:v>850</c:v>
                </c:pt>
                <c:pt idx="881">
                  <c:v>851</c:v>
                </c:pt>
                <c:pt idx="882">
                  <c:v>852</c:v>
                </c:pt>
                <c:pt idx="883">
                  <c:v>853</c:v>
                </c:pt>
                <c:pt idx="884">
                  <c:v>854</c:v>
                </c:pt>
                <c:pt idx="885">
                  <c:v>855</c:v>
                </c:pt>
                <c:pt idx="886">
                  <c:v>856</c:v>
                </c:pt>
                <c:pt idx="887">
                  <c:v>857</c:v>
                </c:pt>
                <c:pt idx="888">
                  <c:v>858</c:v>
                </c:pt>
                <c:pt idx="889">
                  <c:v>859</c:v>
                </c:pt>
                <c:pt idx="890">
                  <c:v>860</c:v>
                </c:pt>
                <c:pt idx="891">
                  <c:v>861</c:v>
                </c:pt>
                <c:pt idx="892">
                  <c:v>862</c:v>
                </c:pt>
                <c:pt idx="893">
                  <c:v>863</c:v>
                </c:pt>
                <c:pt idx="894">
                  <c:v>864</c:v>
                </c:pt>
                <c:pt idx="895">
                  <c:v>865</c:v>
                </c:pt>
                <c:pt idx="896">
                  <c:v>866</c:v>
                </c:pt>
                <c:pt idx="897">
                  <c:v>867</c:v>
                </c:pt>
                <c:pt idx="898">
                  <c:v>868</c:v>
                </c:pt>
                <c:pt idx="899">
                  <c:v>869</c:v>
                </c:pt>
                <c:pt idx="900">
                  <c:v>870</c:v>
                </c:pt>
                <c:pt idx="901">
                  <c:v>871</c:v>
                </c:pt>
                <c:pt idx="902">
                  <c:v>872</c:v>
                </c:pt>
                <c:pt idx="903">
                  <c:v>873</c:v>
                </c:pt>
                <c:pt idx="904">
                  <c:v>874</c:v>
                </c:pt>
                <c:pt idx="905">
                  <c:v>875</c:v>
                </c:pt>
                <c:pt idx="906">
                  <c:v>876</c:v>
                </c:pt>
                <c:pt idx="907">
                  <c:v>877</c:v>
                </c:pt>
                <c:pt idx="908">
                  <c:v>878</c:v>
                </c:pt>
                <c:pt idx="909">
                  <c:v>879</c:v>
                </c:pt>
                <c:pt idx="910">
                  <c:v>880</c:v>
                </c:pt>
                <c:pt idx="911">
                  <c:v>881</c:v>
                </c:pt>
                <c:pt idx="912">
                  <c:v>882</c:v>
                </c:pt>
                <c:pt idx="913">
                  <c:v>883</c:v>
                </c:pt>
                <c:pt idx="914">
                  <c:v>884</c:v>
                </c:pt>
                <c:pt idx="915">
                  <c:v>885</c:v>
                </c:pt>
                <c:pt idx="916">
                  <c:v>886</c:v>
                </c:pt>
                <c:pt idx="917">
                  <c:v>887</c:v>
                </c:pt>
                <c:pt idx="918">
                  <c:v>888</c:v>
                </c:pt>
                <c:pt idx="919">
                  <c:v>889</c:v>
                </c:pt>
                <c:pt idx="920">
                  <c:v>890</c:v>
                </c:pt>
                <c:pt idx="921">
                  <c:v>891</c:v>
                </c:pt>
                <c:pt idx="922">
                  <c:v>892</c:v>
                </c:pt>
                <c:pt idx="923">
                  <c:v>893</c:v>
                </c:pt>
                <c:pt idx="924">
                  <c:v>894</c:v>
                </c:pt>
                <c:pt idx="925">
                  <c:v>895</c:v>
                </c:pt>
                <c:pt idx="926">
                  <c:v>896</c:v>
                </c:pt>
                <c:pt idx="927">
                  <c:v>897</c:v>
                </c:pt>
                <c:pt idx="928">
                  <c:v>898</c:v>
                </c:pt>
              </c:numCache>
            </c:numRef>
          </c:xVal>
          <c:yVal>
            <c:numRef>
              <c:f>CARY_UF!$G$2:$G$930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4.2518218918852213</c:v>
                </c:pt>
                <c:pt idx="32">
                  <c:v>4.3092177903232276</c:v>
                </c:pt>
                <c:pt idx="33">
                  <c:v>4.3666136887585694</c:v>
                </c:pt>
                <c:pt idx="34">
                  <c:v>4.4240095871952434</c:v>
                </c:pt>
                <c:pt idx="35">
                  <c:v>4.4814054856308516</c:v>
                </c:pt>
                <c:pt idx="36">
                  <c:v>4.5388013840672592</c:v>
                </c:pt>
                <c:pt idx="37">
                  <c:v>4.596197282502982</c:v>
                </c:pt>
                <c:pt idx="38">
                  <c:v>4.6535931809382758</c:v>
                </c:pt>
                <c:pt idx="39">
                  <c:v>4.7109890793741727</c:v>
                </c:pt>
                <c:pt idx="40">
                  <c:v>4.7683849778096921</c:v>
                </c:pt>
                <c:pt idx="41">
                  <c:v>4.825780876244937</c:v>
                </c:pt>
                <c:pt idx="42">
                  <c:v>4.8831767746813082</c:v>
                </c:pt>
                <c:pt idx="43">
                  <c:v>4.9405726731160859</c:v>
                </c:pt>
                <c:pt idx="44">
                  <c:v>4.7710617374486626</c:v>
                </c:pt>
                <c:pt idx="45">
                  <c:v>4.622178695790069</c:v>
                </c:pt>
                <c:pt idx="46">
                  <c:v>4.4900558180146488</c:v>
                </c:pt>
                <c:pt idx="47">
                  <c:v>4.3717354281425482</c:v>
                </c:pt>
                <c:pt idx="48">
                  <c:v>4.2649171115227702</c:v>
                </c:pt>
                <c:pt idx="49">
                  <c:v>4.1677847513264208</c:v>
                </c:pt>
                <c:pt idx="50">
                  <c:v>4.0788854540899866</c:v>
                </c:pt>
                <c:pt idx="51">
                  <c:v>3.9970430679624309</c:v>
                </c:pt>
                <c:pt idx="52">
                  <c:v>3.9212952868827258</c:v>
                </c:pt>
                <c:pt idx="53">
                  <c:v>3.8508471623667169</c:v>
                </c:pt>
                <c:pt idx="54">
                  <c:v>3.7850362373442747</c:v>
                </c:pt>
                <c:pt idx="55">
                  <c:v>3.723306047875532</c:v>
                </c:pt>
                <c:pt idx="56">
                  <c:v>3.6651857398584458</c:v>
                </c:pt>
                <c:pt idx="57">
                  <c:v>3.610274215353944</c:v>
                </c:pt>
                <c:pt idx="58">
                  <c:v>3.5582276761285354</c:v>
                </c:pt>
                <c:pt idx="59">
                  <c:v>3.5087497443947266</c:v>
                </c:pt>
                <c:pt idx="60">
                  <c:v>3.4615835594036248</c:v>
                </c:pt>
                <c:pt idx="61">
                  <c:v>3.4165054037280007</c:v>
                </c:pt>
                <c:pt idx="62">
                  <c:v>3.3733195246197778</c:v>
                </c:pt>
                <c:pt idx="63">
                  <c:v>3.3318538969364657</c:v>
                </c:pt>
                <c:pt idx="64">
                  <c:v>3.2919567337876297</c:v>
                </c:pt>
                <c:pt idx="65">
                  <c:v>3.2534935953560309</c:v>
                </c:pt>
                <c:pt idx="66">
                  <c:v>3.2163449795818977</c:v>
                </c:pt>
                <c:pt idx="67">
                  <c:v>3.1804043035472747</c:v>
                </c:pt>
                <c:pt idx="68">
                  <c:v>3.1455762035880945</c:v>
                </c:pt>
                <c:pt idx="69">
                  <c:v>3.1117750969293239</c:v>
                </c:pt>
                <c:pt idx="70">
                  <c:v>3.0789239590740314</c:v>
                </c:pt>
                <c:pt idx="71">
                  <c:v>3.0469532801089874</c:v>
                </c:pt>
                <c:pt idx="72">
                  <c:v>3.0347816713360842</c:v>
                </c:pt>
                <c:pt idx="73">
                  <c:v>3.0230027332864684</c:v>
                </c:pt>
                <c:pt idx="74">
                  <c:v>3.0115896929566426</c:v>
                </c:pt>
                <c:pt idx="75">
                  <c:v>3.0005181571651107</c:v>
                </c:pt>
                <c:pt idx="76">
                  <c:v>2.9897658538767655</c:v>
                </c:pt>
                <c:pt idx="77">
                  <c:v>2.9793124065486811</c:v>
                </c:pt>
                <c:pt idx="78">
                  <c:v>2.9691391366836739</c:v>
                </c:pt>
                <c:pt idx="79">
                  <c:v>2.9592288905595145</c:v>
                </c:pt>
                <c:pt idx="80">
                  <c:v>2.9495658867514329</c:v>
                </c:pt>
                <c:pt idx="81">
                  <c:v>2.9401355815939336</c:v>
                </c:pt>
                <c:pt idx="82">
                  <c:v>2.9309245501650216</c:v>
                </c:pt>
                <c:pt idx="83">
                  <c:v>2.9219203807439094</c:v>
                </c:pt>
                <c:pt idx="84">
                  <c:v>2.9131115809971257</c:v>
                </c:pt>
                <c:pt idx="85">
                  <c:v>2.9044874943968355</c:v>
                </c:pt>
                <c:pt idx="86">
                  <c:v>2.896038225595905</c:v>
                </c:pt>
                <c:pt idx="87">
                  <c:v>2.8877545736573844</c:v>
                </c:pt>
                <c:pt idx="88">
                  <c:v>2.8796279721921159</c:v>
                </c:pt>
                <c:pt idx="89">
                  <c:v>2.8716504355828141</c:v>
                </c:pt>
                <c:pt idx="90">
                  <c:v>2.8638145105864155</c:v>
                </c:pt>
                <c:pt idx="91">
                  <c:v>2.8561132326974978</c:v>
                </c:pt>
                <c:pt idx="92">
                  <c:v>2.8485400867334407</c:v>
                </c:pt>
                <c:pt idx="93">
                  <c:v>2.8410889711741407</c:v>
                </c:pt>
                <c:pt idx="94">
                  <c:v>2.8337541658442489</c:v>
                </c:pt>
                <c:pt idx="95">
                  <c:v>2.8265303025793314</c:v>
                </c:pt>
                <c:pt idx="96">
                  <c:v>2.819412338558132</c:v>
                </c:pt>
                <c:pt idx="97">
                  <c:v>2.8123955320238272</c:v>
                </c:pt>
                <c:pt idx="98">
                  <c:v>2.8054754201457595</c:v>
                </c:pt>
                <c:pt idx="99">
                  <c:v>2.7986477988085574</c:v>
                </c:pt>
                <c:pt idx="100">
                  <c:v>2.7919087041318975</c:v>
                </c:pt>
                <c:pt idx="101">
                  <c:v>2.7852543955527707</c:v>
                </c:pt>
                <c:pt idx="102">
                  <c:v>2.7786813403170019</c:v>
                </c:pt>
                <c:pt idx="103">
                  <c:v>2.7721861992459882</c:v>
                </c:pt>
                <c:pt idx="104">
                  <c:v>2.7337767968004458</c:v>
                </c:pt>
                <c:pt idx="105">
                  <c:v>2.6956852289786681</c:v>
                </c:pt>
                <c:pt idx="106">
                  <c:v>2.6578989496768757</c:v>
                </c:pt>
                <c:pt idx="107">
                  <c:v>2.6204060645372507</c:v>
                </c:pt>
                <c:pt idx="108">
                  <c:v>2.5831952891689407</c:v>
                </c:pt>
                <c:pt idx="109">
                  <c:v>2.5462559105426545</c:v>
                </c:pt>
                <c:pt idx="110">
                  <c:v>2.5095777512805673</c:v>
                </c:pt>
                <c:pt idx="111">
                  <c:v>2.4731511365914116</c:v>
                </c:pt>
                <c:pt idx="112">
                  <c:v>2.4369668636250559</c:v>
                </c:pt>
                <c:pt idx="113">
                  <c:v>2.4010161730419295</c:v>
                </c:pt>
                <c:pt idx="114">
                  <c:v>2.36529072261406</c:v>
                </c:pt>
                <c:pt idx="115">
                  <c:v>2.3297825626890964</c:v>
                </c:pt>
                <c:pt idx="116">
                  <c:v>2.2944841133656819</c:v>
                </c:pt>
                <c:pt idx="117">
                  <c:v>2.2593881432437639</c:v>
                </c:pt>
                <c:pt idx="118">
                  <c:v>2.22448774962329</c:v>
                </c:pt>
                <c:pt idx="119">
                  <c:v>2.1897763400380099</c:v>
                </c:pt>
                <c:pt idx="120">
                  <c:v>2.1552476150199062</c:v>
                </c:pt>
                <c:pt idx="121">
                  <c:v>2.1208955520008304</c:v>
                </c:pt>
                <c:pt idx="122">
                  <c:v>2.0867143902635958</c:v>
                </c:pt>
                <c:pt idx="123">
                  <c:v>2.0526986168635424</c:v>
                </c:pt>
                <c:pt idx="124">
                  <c:v>2.0188429534494818</c:v>
                </c:pt>
                <c:pt idx="125">
                  <c:v>1.9851423439165947</c:v>
                </c:pt>
                <c:pt idx="126">
                  <c:v>1.9515919428310935</c:v>
                </c:pt>
                <c:pt idx="127">
                  <c:v>1.9181871045708945</c:v>
                </c:pt>
                <c:pt idx="128">
                  <c:v>1.8849233731310597</c:v>
                </c:pt>
                <c:pt idx="129">
                  <c:v>1.8517964725474976</c:v>
                </c:pt>
                <c:pt idx="130">
                  <c:v>1.8188022978944396</c:v>
                </c:pt>
                <c:pt idx="131">
                  <c:v>1.7859369068175144</c:v>
                </c:pt>
                <c:pt idx="132">
                  <c:v>1.7531965115644046</c:v>
                </c:pt>
                <c:pt idx="133">
                  <c:v>1.720577471480125</c:v>
                </c:pt>
                <c:pt idx="134">
                  <c:v>1.7108013036641718</c:v>
                </c:pt>
                <c:pt idx="135">
                  <c:v>1.7010427147235012</c:v>
                </c:pt>
                <c:pt idx="136">
                  <c:v>1.6913012071427749</c:v>
                </c:pt>
                <c:pt idx="137">
                  <c:v>1.6815763020052845</c:v>
                </c:pt>
                <c:pt idx="138">
                  <c:v>1.6718675381320509</c:v>
                </c:pt>
                <c:pt idx="139">
                  <c:v>1.6621744712681681</c:v>
                </c:pt>
                <c:pt idx="140">
                  <c:v>1.652496673313381</c:v>
                </c:pt>
                <c:pt idx="141">
                  <c:v>1.6428337315943269</c:v>
                </c:pt>
                <c:pt idx="142">
                  <c:v>1.633185248176334</c:v>
                </c:pt>
                <c:pt idx="143">
                  <c:v>1.6235508392105602</c:v>
                </c:pt>
                <c:pt idx="144">
                  <c:v>1.6139301343167538</c:v>
                </c:pt>
                <c:pt idx="145">
                  <c:v>1.6043227759973162</c:v>
                </c:pt>
                <c:pt idx="146">
                  <c:v>1.5947284190822892</c:v>
                </c:pt>
                <c:pt idx="147">
                  <c:v>1.5851467302022606</c:v>
                </c:pt>
                <c:pt idx="148">
                  <c:v>1.5755773872885444</c:v>
                </c:pt>
                <c:pt idx="149">
                  <c:v>1.5660200790984262</c:v>
                </c:pt>
                <c:pt idx="150">
                  <c:v>1.5564745047636164</c:v>
                </c:pt>
                <c:pt idx="151">
                  <c:v>1.5469403733622809</c:v>
                </c:pt>
                <c:pt idx="152">
                  <c:v>1.5374174035106782</c:v>
                </c:pt>
                <c:pt idx="153">
                  <c:v>1.5279053229758888</c:v>
                </c:pt>
                <c:pt idx="154">
                  <c:v>1.5184038683066987</c:v>
                </c:pt>
                <c:pt idx="155">
                  <c:v>1.5089127844824617</c:v>
                </c:pt>
                <c:pt idx="156">
                  <c:v>1.499431824578171</c:v>
                </c:pt>
                <c:pt idx="157">
                  <c:v>1.4899607494461116</c:v>
                </c:pt>
                <c:pt idx="158">
                  <c:v>1.4804993274119966</c:v>
                </c:pt>
                <c:pt idx="159">
                  <c:v>1.471047333985176</c:v>
                </c:pt>
                <c:pt idx="160">
                  <c:v>1.461604551582343</c:v>
                </c:pt>
                <c:pt idx="161">
                  <c:v>1.4521707692640176</c:v>
                </c:pt>
                <c:pt idx="162">
                  <c:v>1.4427457824828844</c:v>
                </c:pt>
                <c:pt idx="163">
                  <c:v>1.4335956987044602</c:v>
                </c:pt>
                <c:pt idx="164">
                  <c:v>1.424453288051869</c:v>
                </c:pt>
                <c:pt idx="165">
                  <c:v>1.4153183800109659</c:v>
                </c:pt>
                <c:pt idx="166">
                  <c:v>1.4061908090832578</c:v>
                </c:pt>
                <c:pt idx="167">
                  <c:v>1.3970704146017994</c:v>
                </c:pt>
                <c:pt idx="168">
                  <c:v>1.3879570405570627</c:v>
                </c:pt>
                <c:pt idx="169">
                  <c:v>1.3788505354286584</c:v>
                </c:pt>
                <c:pt idx="170">
                  <c:v>1.369750752025751</c:v>
                </c:pt>
                <c:pt idx="171">
                  <c:v>1.3606575473326206</c:v>
                </c:pt>
                <c:pt idx="172">
                  <c:v>1.3515707823626659</c:v>
                </c:pt>
                <c:pt idx="173">
                  <c:v>1.3424903220167439</c:v>
                </c:pt>
                <c:pt idx="174">
                  <c:v>1.3334160349484647</c:v>
                </c:pt>
                <c:pt idx="175">
                  <c:v>1.3243477934348979</c:v>
                </c:pt>
                <c:pt idx="176">
                  <c:v>1.3152854732522619</c:v>
                </c:pt>
                <c:pt idx="177">
                  <c:v>1.3062289535571765</c:v>
                </c:pt>
                <c:pt idx="178">
                  <c:v>1.2971781167720839</c:v>
                </c:pt>
                <c:pt idx="179">
                  <c:v>1.2881328484759775</c:v>
                </c:pt>
                <c:pt idx="180">
                  <c:v>1.2790930372991305</c:v>
                </c:pt>
                <c:pt idx="181">
                  <c:v>1.2700585748219553</c:v>
                </c:pt>
                <c:pt idx="182">
                  <c:v>1.2610293554780108</c:v>
                </c:pt>
                <c:pt idx="183">
                  <c:v>1.252005276460711</c:v>
                </c:pt>
                <c:pt idx="184">
                  <c:v>1.2429862376338225</c:v>
                </c:pt>
                <c:pt idx="185">
                  <c:v>1.2339721414453242</c:v>
                </c:pt>
                <c:pt idx="186">
                  <c:v>1.2249628928444782</c:v>
                </c:pt>
                <c:pt idx="187">
                  <c:v>1.2159583992022209</c:v>
                </c:pt>
                <c:pt idx="188">
                  <c:v>1.2069585702344776</c:v>
                </c:pt>
                <c:pt idx="189">
                  <c:v>1.1979633179285722</c:v>
                </c:pt>
                <c:pt idx="190">
                  <c:v>1.1889725564720954</c:v>
                </c:pt>
                <c:pt idx="191">
                  <c:v>1.1799862021845731</c:v>
                </c:pt>
                <c:pt idx="192">
                  <c:v>1.1710041734517656</c:v>
                </c:pt>
                <c:pt idx="193">
                  <c:v>1.162026390662334</c:v>
                </c:pt>
                <c:pt idx="194">
                  <c:v>1.1530527761464857</c:v>
                </c:pt>
                <c:pt idx="195">
                  <c:v>1.1503336486288227</c:v>
                </c:pt>
                <c:pt idx="196">
                  <c:v>1.1476069541054692</c:v>
                </c:pt>
                <c:pt idx="197">
                  <c:v>1.1448728285104675</c:v>
                </c:pt>
                <c:pt idx="198">
                  <c:v>1.1421314045416686</c:v>
                </c:pt>
                <c:pt idx="199">
                  <c:v>1.1393828117559563</c:v>
                </c:pt>
                <c:pt idx="200">
                  <c:v>1.1366271766618647</c:v>
                </c:pt>
                <c:pt idx="201">
                  <c:v>1.1338646228087568</c:v>
                </c:pt>
                <c:pt idx="202">
                  <c:v>1.1310952708725226</c:v>
                </c:pt>
                <c:pt idx="203">
                  <c:v>1.1283192387389969</c:v>
                </c:pt>
                <c:pt idx="204">
                  <c:v>1.1255366415840864</c:v>
                </c:pt>
                <c:pt idx="205">
                  <c:v>1.1227475919510153</c:v>
                </c:pt>
                <c:pt idx="206">
                  <c:v>1.1199521998251158</c:v>
                </c:pt>
                <c:pt idx="207">
                  <c:v>1.1171505727063569</c:v>
                </c:pt>
                <c:pt idx="208">
                  <c:v>1.1143428156787976</c:v>
                </c:pt>
                <c:pt idx="209">
                  <c:v>1.1115290314784294</c:v>
                </c:pt>
                <c:pt idx="210">
                  <c:v>1.1087093205581322</c:v>
                </c:pt>
                <c:pt idx="211">
                  <c:v>1.1058837811507447</c:v>
                </c:pt>
                <c:pt idx="212">
                  <c:v>1.1030525093303178</c:v>
                </c:pt>
                <c:pt idx="213">
                  <c:v>1.1002155990707483</c:v>
                </c:pt>
                <c:pt idx="214">
                  <c:v>1.0973731423031963</c:v>
                </c:pt>
                <c:pt idx="215">
                  <c:v>1.0945252289710341</c:v>
                </c:pt>
                <c:pt idx="216">
                  <c:v>1.091671947083283</c:v>
                </c:pt>
                <c:pt idx="217">
                  <c:v>1.0888133827665452</c:v>
                </c:pt>
                <c:pt idx="218">
                  <c:v>1.0859496203149435</c:v>
                </c:pt>
                <c:pt idx="219">
                  <c:v>1.0830807422384698</c:v>
                </c:pt>
                <c:pt idx="220">
                  <c:v>1.0802068293102334</c:v>
                </c:pt>
                <c:pt idx="221">
                  <c:v>1.0773279606116748</c:v>
                </c:pt>
                <c:pt idx="222">
                  <c:v>1.0744442135766223</c:v>
                </c:pt>
                <c:pt idx="223">
                  <c:v>1.0715556640341823</c:v>
                </c:pt>
                <c:pt idx="224">
                  <c:v>1.0686623862499738</c:v>
                </c:pt>
                <c:pt idx="225">
                  <c:v>1.065764452966137</c:v>
                </c:pt>
                <c:pt idx="226">
                  <c:v>1.0603449725469476</c:v>
                </c:pt>
                <c:pt idx="227">
                  <c:v>1.0549243696775112</c:v>
                </c:pt>
                <c:pt idx="228">
                  <c:v>1.0495026613646501</c:v>
                </c:pt>
                <c:pt idx="229">
                  <c:v>1.0440798642732194</c:v>
                </c:pt>
                <c:pt idx="230">
                  <c:v>1.0386559947350182</c:v>
                </c:pt>
                <c:pt idx="231">
                  <c:v>1.0332310687567143</c:v>
                </c:pt>
                <c:pt idx="232">
                  <c:v>1.0278051020279333</c:v>
                </c:pt>
                <c:pt idx="233">
                  <c:v>1.0223781099293028</c:v>
                </c:pt>
                <c:pt idx="234">
                  <c:v>1.0169501075397125</c:v>
                </c:pt>
                <c:pt idx="235">
                  <c:v>1.0115211096439867</c:v>
                </c:pt>
                <c:pt idx="236">
                  <c:v>1.0060911307397482</c:v>
                </c:pt>
                <c:pt idx="237">
                  <c:v>1.0006601850445123</c:v>
                </c:pt>
                <c:pt idx="238">
                  <c:v>0.99522828650241757</c:v>
                </c:pt>
                <c:pt idx="239">
                  <c:v>0.98979544879057768</c:v>
                </c:pt>
                <c:pt idx="240">
                  <c:v>0.984361685325855</c:v>
                </c:pt>
                <c:pt idx="241">
                  <c:v>0.97892700927053733</c:v>
                </c:pt>
                <c:pt idx="242">
                  <c:v>0.97349143353860468</c:v>
                </c:pt>
                <c:pt idx="243">
                  <c:v>0.96805497080163372</c:v>
                </c:pt>
                <c:pt idx="244">
                  <c:v>0.96261763349419993</c:v>
                </c:pt>
                <c:pt idx="245">
                  <c:v>0.95717943381972359</c:v>
                </c:pt>
                <c:pt idx="246">
                  <c:v>0.95174038375537651</c:v>
                </c:pt>
                <c:pt idx="247">
                  <c:v>0.9463004950578483</c:v>
                </c:pt>
                <c:pt idx="248">
                  <c:v>0.94085977926785236</c:v>
                </c:pt>
                <c:pt idx="249">
                  <c:v>0.93541824771545912</c:v>
                </c:pt>
                <c:pt idx="250">
                  <c:v>0.92997591152477388</c:v>
                </c:pt>
                <c:pt idx="251">
                  <c:v>0.92453278161834362</c:v>
                </c:pt>
                <c:pt idx="252">
                  <c:v>0.91908886872216511</c:v>
                </c:pt>
                <c:pt idx="253">
                  <c:v>0.91364418336969655</c:v>
                </c:pt>
                <c:pt idx="254">
                  <c:v>0.90819873590633482</c:v>
                </c:pt>
                <c:pt idx="255">
                  <c:v>0.90275253649355847</c:v>
                </c:pt>
                <c:pt idx="256">
                  <c:v>0.8973055951129969</c:v>
                </c:pt>
                <c:pt idx="257">
                  <c:v>0.89574320275069852</c:v>
                </c:pt>
                <c:pt idx="258">
                  <c:v>0.89417610948493376</c:v>
                </c:pt>
                <c:pt idx="259">
                  <c:v>0.89260437689952099</c:v>
                </c:pt>
                <c:pt idx="260">
                  <c:v>0.89102806550739466</c:v>
                </c:pt>
                <c:pt idx="261">
                  <c:v>0.88944723477357712</c:v>
                </c:pt>
                <c:pt idx="262">
                  <c:v>0.8878619431377972</c:v>
                </c:pt>
                <c:pt idx="263">
                  <c:v>0.88627224803659488</c:v>
                </c:pt>
                <c:pt idx="264">
                  <c:v>0.88467820592458701</c:v>
                </c:pt>
                <c:pt idx="265">
                  <c:v>0.8830798722955967</c:v>
                </c:pt>
                <c:pt idx="266">
                  <c:v>0.88147730170277161</c:v>
                </c:pt>
                <c:pt idx="267">
                  <c:v>0.87987054777863327</c:v>
                </c:pt>
                <c:pt idx="268">
                  <c:v>0.8782596632541475</c:v>
                </c:pt>
                <c:pt idx="269">
                  <c:v>0.87664469997792127</c:v>
                </c:pt>
                <c:pt idx="270">
                  <c:v>0.8750257089343183</c:v>
                </c:pt>
                <c:pt idx="271">
                  <c:v>0.87340274026155462</c:v>
                </c:pt>
                <c:pt idx="272">
                  <c:v>0.87177584326901636</c:v>
                </c:pt>
                <c:pt idx="273">
                  <c:v>0.8701450664545447</c:v>
                </c:pt>
                <c:pt idx="274">
                  <c:v>0.86851045752090084</c:v>
                </c:pt>
                <c:pt idx="275">
                  <c:v>0.86687206339186273</c:v>
                </c:pt>
                <c:pt idx="276">
                  <c:v>0.86522993022847949</c:v>
                </c:pt>
                <c:pt idx="277">
                  <c:v>0.86358410344405911</c:v>
                </c:pt>
                <c:pt idx="278">
                  <c:v>0.86193462771950147</c:v>
                </c:pt>
                <c:pt idx="279">
                  <c:v>0.86028154701797266</c:v>
                </c:pt>
                <c:pt idx="280">
                  <c:v>0.8586249045991643</c:v>
                </c:pt>
                <c:pt idx="281">
                  <c:v>0.85696474303343428</c:v>
                </c:pt>
                <c:pt idx="282">
                  <c:v>0.85530110421535743</c:v>
                </c:pt>
                <c:pt idx="283">
                  <c:v>0.85363402937717447</c:v>
                </c:pt>
                <c:pt idx="284">
                  <c:v>0.85196355910180055</c:v>
                </c:pt>
                <c:pt idx="285">
                  <c:v>0.85028973333561797</c:v>
                </c:pt>
                <c:pt idx="286">
                  <c:v>0.8486125914006909</c:v>
                </c:pt>
                <c:pt idx="287">
                  <c:v>0.84299571103447202</c:v>
                </c:pt>
                <c:pt idx="288">
                  <c:v>0.83737878106196029</c:v>
                </c:pt>
                <c:pt idx="289">
                  <c:v>0.83176180205777706</c:v>
                </c:pt>
                <c:pt idx="290">
                  <c:v>0.82614477458767221</c:v>
                </c:pt>
                <c:pt idx="291">
                  <c:v>0.82052769920869484</c:v>
                </c:pt>
                <c:pt idx="292">
                  <c:v>0.81491057646941967</c:v>
                </c:pt>
                <c:pt idx="293">
                  <c:v>0.80929340691010865</c:v>
                </c:pt>
                <c:pt idx="294">
                  <c:v>0.80367619106280774</c:v>
                </c:pt>
                <c:pt idx="295">
                  <c:v>0.79805892945150159</c:v>
                </c:pt>
                <c:pt idx="296">
                  <c:v>0.79244162259232565</c:v>
                </c:pt>
                <c:pt idx="297">
                  <c:v>0.78682427099374308</c:v>
                </c:pt>
                <c:pt idx="298">
                  <c:v>0.78120687515647824</c:v>
                </c:pt>
                <c:pt idx="299">
                  <c:v>0.77558943557398874</c:v>
                </c:pt>
                <c:pt idx="300">
                  <c:v>0.76997195273227348</c:v>
                </c:pt>
                <c:pt idx="301">
                  <c:v>0.76435442711021673</c:v>
                </c:pt>
                <c:pt idx="302">
                  <c:v>0.7587368591796898</c:v>
                </c:pt>
                <c:pt idx="303">
                  <c:v>0.75311924940559183</c:v>
                </c:pt>
                <c:pt idx="304">
                  <c:v>0.74750159824609341</c:v>
                </c:pt>
                <c:pt idx="305">
                  <c:v>0.7418839061526421</c:v>
                </c:pt>
                <c:pt idx="306">
                  <c:v>0.73626617357020163</c:v>
                </c:pt>
                <c:pt idx="307">
                  <c:v>0.7306484009372517</c:v>
                </c:pt>
                <c:pt idx="308">
                  <c:v>0.72503058868602099</c:v>
                </c:pt>
                <c:pt idx="309">
                  <c:v>0.71941273724248378</c:v>
                </c:pt>
                <c:pt idx="310">
                  <c:v>0.71379484702661489</c:v>
                </c:pt>
                <c:pt idx="311">
                  <c:v>0.70817691845226816</c:v>
                </c:pt>
                <c:pt idx="312">
                  <c:v>0.70255895192756956</c:v>
                </c:pt>
                <c:pt idx="313">
                  <c:v>0.6969409478547911</c:v>
                </c:pt>
                <c:pt idx="314">
                  <c:v>0.69132290663059581</c:v>
                </c:pt>
                <c:pt idx="315">
                  <c:v>0.68570482864605098</c:v>
                </c:pt>
                <c:pt idx="316">
                  <c:v>0.68008671428672707</c:v>
                </c:pt>
                <c:pt idx="317">
                  <c:v>0.67531501836079122</c:v>
                </c:pt>
                <c:pt idx="318">
                  <c:v>0.67054273052291613</c:v>
                </c:pt>
                <c:pt idx="319">
                  <c:v>0.66576985691751633</c:v>
                </c:pt>
                <c:pt idx="320">
                  <c:v>0.66099640360422851</c:v>
                </c:pt>
                <c:pt idx="321">
                  <c:v>0.65622237655947735</c:v>
                </c:pt>
                <c:pt idx="322">
                  <c:v>0.65144778167773687</c:v>
                </c:pt>
                <c:pt idx="323">
                  <c:v>0.64667262477301035</c:v>
                </c:pt>
                <c:pt idx="324">
                  <c:v>0.64189691158028073</c:v>
                </c:pt>
                <c:pt idx="325">
                  <c:v>0.63712064775668698</c:v>
                </c:pt>
                <c:pt idx="326">
                  <c:v>0.63234383888292034</c:v>
                </c:pt>
                <c:pt idx="327">
                  <c:v>0.62756649046459179</c:v>
                </c:pt>
                <c:pt idx="328">
                  <c:v>0.62278860793330459</c:v>
                </c:pt>
                <c:pt idx="329">
                  <c:v>0.6180101966480781</c:v>
                </c:pt>
                <c:pt idx="330">
                  <c:v>0.61323126189647859</c:v>
                </c:pt>
                <c:pt idx="331">
                  <c:v>0.60845180889575223</c:v>
                </c:pt>
                <c:pt idx="332">
                  <c:v>0.60367184279404262</c:v>
                </c:pt>
                <c:pt idx="333">
                  <c:v>0.5988913686715841</c:v>
                </c:pt>
                <c:pt idx="334">
                  <c:v>0.59411039154176537</c:v>
                </c:pt>
                <c:pt idx="335">
                  <c:v>0.58932891635217377</c:v>
                </c:pt>
                <c:pt idx="336">
                  <c:v>0.58454694798572204</c:v>
                </c:pt>
                <c:pt idx="337">
                  <c:v>0.5797644912617802</c:v>
                </c:pt>
                <c:pt idx="338">
                  <c:v>0.57498155093702508</c:v>
                </c:pt>
                <c:pt idx="339">
                  <c:v>0.57019813170663614</c:v>
                </c:pt>
                <c:pt idx="340">
                  <c:v>0.56541423820520964</c:v>
                </c:pt>
                <c:pt idx="341">
                  <c:v>0.56062987500765604</c:v>
                </c:pt>
                <c:pt idx="342">
                  <c:v>0.55584504663030998</c:v>
                </c:pt>
                <c:pt idx="343">
                  <c:v>0.55105975753178915</c:v>
                </c:pt>
                <c:pt idx="344">
                  <c:v>0.54627401211386284</c:v>
                </c:pt>
                <c:pt idx="345">
                  <c:v>0.5414878147224047</c:v>
                </c:pt>
                <c:pt idx="346">
                  <c:v>0.53670116964832792</c:v>
                </c:pt>
                <c:pt idx="347">
                  <c:v>0.53191408112837668</c:v>
                </c:pt>
                <c:pt idx="348">
                  <c:v>0.53671898470159907</c:v>
                </c:pt>
                <c:pt idx="349">
                  <c:v>0.5415182686058142</c:v>
                </c:pt>
                <c:pt idx="350">
                  <c:v>0.54631198552546889</c:v>
                </c:pt>
                <c:pt idx="351">
                  <c:v>0.55110018748845635</c:v>
                </c:pt>
                <c:pt idx="352">
                  <c:v>0.55588292587636035</c:v>
                </c:pt>
                <c:pt idx="353">
                  <c:v>0.56066025143443554</c:v>
                </c:pt>
                <c:pt idx="354">
                  <c:v>0.56543221428147683</c:v>
                </c:pt>
                <c:pt idx="355">
                  <c:v>0.57019886391945651</c:v>
                </c:pt>
                <c:pt idx="356">
                  <c:v>0.57496024924293676</c:v>
                </c:pt>
                <c:pt idx="357">
                  <c:v>0.57971641854835632</c:v>
                </c:pt>
                <c:pt idx="358">
                  <c:v>0.58446741954319736</c:v>
                </c:pt>
                <c:pt idx="359">
                  <c:v>0.5892132993549607</c:v>
                </c:pt>
                <c:pt idx="360">
                  <c:v>0.59395410453978348</c:v>
                </c:pt>
                <c:pt idx="361">
                  <c:v>0.5986898810913357</c:v>
                </c:pt>
                <c:pt idx="362">
                  <c:v>0.60342067444902647</c:v>
                </c:pt>
                <c:pt idx="363">
                  <c:v>0.60814652950649428</c:v>
                </c:pt>
                <c:pt idx="364">
                  <c:v>0.6128674906197531</c:v>
                </c:pt>
                <c:pt idx="365">
                  <c:v>0.61758360161516879</c:v>
                </c:pt>
                <c:pt idx="366">
                  <c:v>0.62229490579734126</c:v>
                </c:pt>
                <c:pt idx="367">
                  <c:v>0.62700144595691676</c:v>
                </c:pt>
                <c:pt idx="368">
                  <c:v>0.63170326437811919</c:v>
                </c:pt>
                <c:pt idx="369">
                  <c:v>0.63640040284619703</c:v>
                </c:pt>
                <c:pt idx="370">
                  <c:v>0.64109290265492458</c:v>
                </c:pt>
                <c:pt idx="371">
                  <c:v>0.64578080461355158</c:v>
                </c:pt>
                <c:pt idx="372">
                  <c:v>0.65046414905416639</c:v>
                </c:pt>
                <c:pt idx="373">
                  <c:v>0.65514297583837278</c:v>
                </c:pt>
                <c:pt idx="374">
                  <c:v>0.65981732436440665</c:v>
                </c:pt>
                <c:pt idx="375">
                  <c:v>0.66448723357359718</c:v>
                </c:pt>
                <c:pt idx="376">
                  <c:v>0.66915274195715413</c:v>
                </c:pt>
                <c:pt idx="377">
                  <c:v>0.67381388756253802</c:v>
                </c:pt>
                <c:pt idx="378">
                  <c:v>0.67847070799992881</c:v>
                </c:pt>
                <c:pt idx="379">
                  <c:v>0.68243695594863585</c:v>
                </c:pt>
                <c:pt idx="380">
                  <c:v>0.6863992630815855</c:v>
                </c:pt>
                <c:pt idx="381">
                  <c:v>0.69035766308087276</c:v>
                </c:pt>
                <c:pt idx="382">
                  <c:v>0.69431218924602278</c:v>
                </c:pt>
                <c:pt idx="383">
                  <c:v>0.69826287449907121</c:v>
                </c:pt>
                <c:pt idx="384">
                  <c:v>0.70220975139018804</c:v>
                </c:pt>
                <c:pt idx="385">
                  <c:v>0.70615285210262368</c:v>
                </c:pt>
                <c:pt idx="386">
                  <c:v>0.71009220845819809</c:v>
                </c:pt>
                <c:pt idx="387">
                  <c:v>0.71402785192202811</c:v>
                </c:pt>
                <c:pt idx="388">
                  <c:v>0.71795981360779859</c:v>
                </c:pt>
                <c:pt idx="389">
                  <c:v>0.72188812428241267</c:v>
                </c:pt>
                <c:pt idx="390">
                  <c:v>0.72581281437094081</c:v>
                </c:pt>
                <c:pt idx="391">
                  <c:v>0.72973391396140064</c:v>
                </c:pt>
                <c:pt idx="392">
                  <c:v>0.73365145280927868</c:v>
                </c:pt>
                <c:pt idx="393">
                  <c:v>0.73756546034222181</c:v>
                </c:pt>
                <c:pt idx="394">
                  <c:v>0.74147596566442997</c:v>
                </c:pt>
                <c:pt idx="395">
                  <c:v>0.74538299756126258</c:v>
                </c:pt>
                <c:pt idx="396">
                  <c:v>0.74928658450335395</c:v>
                </c:pt>
                <c:pt idx="397">
                  <c:v>0.7531867546511406</c:v>
                </c:pt>
                <c:pt idx="398">
                  <c:v>0.75708353585890209</c:v>
                </c:pt>
                <c:pt idx="399">
                  <c:v>0.76097695567899659</c:v>
                </c:pt>
                <c:pt idx="400">
                  <c:v>0.76486704136591843</c:v>
                </c:pt>
                <c:pt idx="401">
                  <c:v>0.76875381988033509</c:v>
                </c:pt>
                <c:pt idx="402">
                  <c:v>0.77263731789299228</c:v>
                </c:pt>
                <c:pt idx="403">
                  <c:v>0.77651756178860132</c:v>
                </c:pt>
                <c:pt idx="404">
                  <c:v>0.7803945776696839</c:v>
                </c:pt>
                <c:pt idx="405">
                  <c:v>0.78426839136039916</c:v>
                </c:pt>
                <c:pt idx="406">
                  <c:v>0.78813902841013805</c:v>
                </c:pt>
                <c:pt idx="407">
                  <c:v>0.79200651409716838</c:v>
                </c:pt>
                <c:pt idx="408">
                  <c:v>0.79039512001422541</c:v>
                </c:pt>
                <c:pt idx="409">
                  <c:v>0.78878274901718004</c:v>
                </c:pt>
                <c:pt idx="410">
                  <c:v>0.78716940881851227</c:v>
                </c:pt>
                <c:pt idx="411">
                  <c:v>0.78555510704975173</c:v>
                </c:pt>
                <c:pt idx="412">
                  <c:v>0.78393985126243337</c:v>
                </c:pt>
                <c:pt idx="413">
                  <c:v>0.78232364892932915</c:v>
                </c:pt>
                <c:pt idx="414">
                  <c:v>0.78070650744534875</c:v>
                </c:pt>
                <c:pt idx="415">
                  <c:v>0.77908843412850948</c:v>
                </c:pt>
                <c:pt idx="416">
                  <c:v>0.77746943622103559</c:v>
                </c:pt>
                <c:pt idx="417">
                  <c:v>0.77584952089033754</c:v>
                </c:pt>
                <c:pt idx="418">
                  <c:v>0.77422869522987359</c:v>
                </c:pt>
                <c:pt idx="419">
                  <c:v>0.77260696626018155</c:v>
                </c:pt>
                <c:pt idx="420">
                  <c:v>0.77098434092977353</c:v>
                </c:pt>
                <c:pt idx="421">
                  <c:v>0.76936082611611778</c:v>
                </c:pt>
                <c:pt idx="422">
                  <c:v>0.76773642862648417</c:v>
                </c:pt>
                <c:pt idx="423">
                  <c:v>0.76611115519885731</c:v>
                </c:pt>
                <c:pt idx="424">
                  <c:v>0.76448501250279544</c:v>
                </c:pt>
                <c:pt idx="425">
                  <c:v>0.76285800714037788</c:v>
                </c:pt>
                <c:pt idx="426">
                  <c:v>0.76123014564691538</c:v>
                </c:pt>
                <c:pt idx="427">
                  <c:v>0.75960143449193218</c:v>
                </c:pt>
                <c:pt idx="428">
                  <c:v>0.75797188007991201</c:v>
                </c:pt>
                <c:pt idx="429">
                  <c:v>0.75634148875113349</c:v>
                </c:pt>
                <c:pt idx="430">
                  <c:v>0.75471026678247233</c:v>
                </c:pt>
                <c:pt idx="431">
                  <c:v>0.75307822038817196</c:v>
                </c:pt>
                <c:pt idx="432">
                  <c:v>0.75144535572068238</c:v>
                </c:pt>
                <c:pt idx="433">
                  <c:v>0.74981167887136735</c:v>
                </c:pt>
                <c:pt idx="434">
                  <c:v>0.74817719587129994</c:v>
                </c:pt>
                <c:pt idx="435">
                  <c:v>0.74654191269190773</c:v>
                </c:pt>
                <c:pt idx="436">
                  <c:v>0.7449058352459248</c:v>
                </c:pt>
                <c:pt idx="437">
                  <c:v>0.74326896938781739</c:v>
                </c:pt>
                <c:pt idx="438">
                  <c:v>0.74163132091477268</c:v>
                </c:pt>
                <c:pt idx="439">
                  <c:v>0.74170766838125457</c:v>
                </c:pt>
                <c:pt idx="440">
                  <c:v>0.74178267303501644</c:v>
                </c:pt>
                <c:pt idx="441">
                  <c:v>0.74185634467759121</c:v>
                </c:pt>
                <c:pt idx="442">
                  <c:v>0.74192869301537123</c:v>
                </c:pt>
                <c:pt idx="443">
                  <c:v>0.74199972766073985</c:v>
                </c:pt>
                <c:pt idx="444">
                  <c:v>0.74206945813322678</c:v>
                </c:pt>
                <c:pt idx="445">
                  <c:v>0.74213789386054918</c:v>
                </c:pt>
                <c:pt idx="446">
                  <c:v>0.74220504417985</c:v>
                </c:pt>
                <c:pt idx="447">
                  <c:v>0.74227091833866898</c:v>
                </c:pt>
                <c:pt idx="448">
                  <c:v>0.74233552549601445</c:v>
                </c:pt>
                <c:pt idx="449">
                  <c:v>0.74239887472353416</c:v>
                </c:pt>
                <c:pt idx="450">
                  <c:v>0.74246097500638386</c:v>
                </c:pt>
                <c:pt idx="451">
                  <c:v>0.74252183524448301</c:v>
                </c:pt>
                <c:pt idx="452">
                  <c:v>0.74258146425329652</c:v>
                </c:pt>
                <c:pt idx="453">
                  <c:v>0.74263987076490934</c:v>
                </c:pt>
                <c:pt idx="454">
                  <c:v>0.74269706342908448</c:v>
                </c:pt>
                <c:pt idx="455">
                  <c:v>0.74275305081417575</c:v>
                </c:pt>
                <c:pt idx="456">
                  <c:v>0.74280784140804512</c:v>
                </c:pt>
                <c:pt idx="457">
                  <c:v>0.74286144361904338</c:v>
                </c:pt>
                <c:pt idx="458">
                  <c:v>0.74291386577701268</c:v>
                </c:pt>
                <c:pt idx="459">
                  <c:v>0.74296511613401639</c:v>
                </c:pt>
                <c:pt idx="460">
                  <c:v>0.74301520286542877</c:v>
                </c:pt>
                <c:pt idx="461">
                  <c:v>0.74306413407076866</c:v>
                </c:pt>
                <c:pt idx="462">
                  <c:v>0.74311191777444896</c:v>
                </c:pt>
                <c:pt idx="463">
                  <c:v>0.74315856192690144</c:v>
                </c:pt>
                <c:pt idx="464">
                  <c:v>0.74320407440513447</c:v>
                </c:pt>
                <c:pt idx="465">
                  <c:v>0.74324846301385317</c:v>
                </c:pt>
                <c:pt idx="466">
                  <c:v>0.74329173548612271</c:v>
                </c:pt>
                <c:pt idx="467">
                  <c:v>0.74333389948413409</c:v>
                </c:pt>
                <c:pt idx="468">
                  <c:v>0.74337496260024971</c:v>
                </c:pt>
                <c:pt idx="469">
                  <c:v>0.74341493235752587</c:v>
                </c:pt>
                <c:pt idx="470">
                  <c:v>0.74133065104325824</c:v>
                </c:pt>
                <c:pt idx="471">
                  <c:v>0.73924590582052685</c:v>
                </c:pt>
                <c:pt idx="472">
                  <c:v>0.73716069983803156</c:v>
                </c:pt>
                <c:pt idx="473">
                  <c:v>0.73507503621602355</c:v>
                </c:pt>
                <c:pt idx="474">
                  <c:v>0.73298891804667965</c:v>
                </c:pt>
                <c:pt idx="475">
                  <c:v>0.73090234839440005</c:v>
                </c:pt>
                <c:pt idx="476">
                  <c:v>0.72881533029599355</c:v>
                </c:pt>
                <c:pt idx="477">
                  <c:v>0.7267278667612016</c:v>
                </c:pt>
                <c:pt idx="478">
                  <c:v>0.72463996077287507</c:v>
                </c:pt>
                <c:pt idx="479">
                  <c:v>0.72255161528723788</c:v>
                </c:pt>
                <c:pt idx="480">
                  <c:v>0.72046283323428995</c:v>
                </c:pt>
                <c:pt idx="481">
                  <c:v>0.71837361751802664</c:v>
                </c:pt>
                <c:pt idx="482">
                  <c:v>0.71628397101674435</c:v>
                </c:pt>
                <c:pt idx="483">
                  <c:v>0.71419389658330634</c:v>
                </c:pt>
                <c:pt idx="484">
                  <c:v>0.7121033970454933</c:v>
                </c:pt>
                <c:pt idx="485">
                  <c:v>0.71001247520615618</c:v>
                </c:pt>
                <c:pt idx="486">
                  <c:v>0.70792113384362942</c:v>
                </c:pt>
                <c:pt idx="487">
                  <c:v>0.70582937571185966</c:v>
                </c:pt>
                <c:pt idx="488">
                  <c:v>0.70373720354081137</c:v>
                </c:pt>
                <c:pt idx="489">
                  <c:v>0.70164462003658878</c:v>
                </c:pt>
                <c:pt idx="490">
                  <c:v>0.6995516278818168</c:v>
                </c:pt>
                <c:pt idx="491">
                  <c:v>0.69745822973582672</c:v>
                </c:pt>
                <c:pt idx="492">
                  <c:v>0.69536442823494227</c:v>
                </c:pt>
                <c:pt idx="493">
                  <c:v>0.69327022599264265</c:v>
                </c:pt>
                <c:pt idx="494">
                  <c:v>0.69117562559997969</c:v>
                </c:pt>
                <c:pt idx="495">
                  <c:v>0.68908062962563121</c:v>
                </c:pt>
                <c:pt idx="496">
                  <c:v>0.68698524061631183</c:v>
                </c:pt>
                <c:pt idx="497">
                  <c:v>0.68488946109678583</c:v>
                </c:pt>
                <c:pt idx="498">
                  <c:v>0.6827932935704093</c:v>
                </c:pt>
                <c:pt idx="499">
                  <c:v>0.68214451823821987</c:v>
                </c:pt>
                <c:pt idx="500">
                  <c:v>0.68149498945571862</c:v>
                </c:pt>
                <c:pt idx="501">
                  <c:v>0.68084471202195207</c:v>
                </c:pt>
                <c:pt idx="502">
                  <c:v>0.68019369069528002</c:v>
                </c:pt>
                <c:pt idx="503">
                  <c:v>0.67954193019385623</c:v>
                </c:pt>
                <c:pt idx="504">
                  <c:v>0.67888943519600209</c:v>
                </c:pt>
                <c:pt idx="505">
                  <c:v>0.67823621034064197</c:v>
                </c:pt>
                <c:pt idx="506">
                  <c:v>0.67758226022771861</c:v>
                </c:pt>
                <c:pt idx="507">
                  <c:v>0.67692758941856657</c:v>
                </c:pt>
                <c:pt idx="508">
                  <c:v>0.6762722024364507</c:v>
                </c:pt>
                <c:pt idx="509">
                  <c:v>0.6756161037667302</c:v>
                </c:pt>
                <c:pt idx="510">
                  <c:v>0.67495929785750253</c:v>
                </c:pt>
                <c:pt idx="511">
                  <c:v>0.67430178911979144</c:v>
                </c:pt>
                <c:pt idx="512">
                  <c:v>0.67364358192806495</c:v>
                </c:pt>
                <c:pt idx="513">
                  <c:v>0.6729846806205465</c:v>
                </c:pt>
                <c:pt idx="514">
                  <c:v>0.67232508949959024</c:v>
                </c:pt>
                <c:pt idx="515">
                  <c:v>0.67166481283211654</c:v>
                </c:pt>
                <c:pt idx="516">
                  <c:v>0.67100385484986091</c:v>
                </c:pt>
                <c:pt idx="517">
                  <c:v>0.67034221974985087</c:v>
                </c:pt>
                <c:pt idx="518">
                  <c:v>0.66967991169469554</c:v>
                </c:pt>
                <c:pt idx="519">
                  <c:v>0.66901693481293778</c:v>
                </c:pt>
                <c:pt idx="520">
                  <c:v>0.66835329319945069</c:v>
                </c:pt>
                <c:pt idx="521">
                  <c:v>0.66768899091573142</c:v>
                </c:pt>
                <c:pt idx="522">
                  <c:v>0.66702403199025717</c:v>
                </c:pt>
                <c:pt idx="523">
                  <c:v>0.66635842041880311</c:v>
                </c:pt>
                <c:pt idx="524">
                  <c:v>0.66569216016482291</c:v>
                </c:pt>
                <c:pt idx="525">
                  <c:v>0.66502525515974176</c:v>
                </c:pt>
                <c:pt idx="526">
                  <c:v>0.66435770930321547</c:v>
                </c:pt>
                <c:pt idx="527">
                  <c:v>0.6636895264635948</c:v>
                </c:pt>
                <c:pt idx="528">
                  <c:v>0.6630207104781437</c:v>
                </c:pt>
                <c:pt idx="529">
                  <c:v>0.66235126515331766</c:v>
                </c:pt>
                <c:pt idx="530">
                  <c:v>0.66168119426516903</c:v>
                </c:pt>
                <c:pt idx="531">
                  <c:v>0.66288918159461407</c:v>
                </c:pt>
                <c:pt idx="532">
                  <c:v>0.66409612795369233</c:v>
                </c:pt>
                <c:pt idx="533">
                  <c:v>0.66530203955095879</c:v>
                </c:pt>
                <c:pt idx="534">
                  <c:v>0.66650692254570976</c:v>
                </c:pt>
                <c:pt idx="535">
                  <c:v>0.66771078304843945</c:v>
                </c:pt>
                <c:pt idx="536">
                  <c:v>0.66891362712138513</c:v>
                </c:pt>
                <c:pt idx="537">
                  <c:v>0.67011546077892425</c:v>
                </c:pt>
                <c:pt idx="538">
                  <c:v>0.67131628998804549</c:v>
                </c:pt>
                <c:pt idx="539">
                  <c:v>0.67251612066887689</c:v>
                </c:pt>
                <c:pt idx="540">
                  <c:v>0.67371495869516163</c:v>
                </c:pt>
                <c:pt idx="541">
                  <c:v>0.67491280989456992</c:v>
                </c:pt>
                <c:pt idx="542">
                  <c:v>0.67610968004932182</c:v>
                </c:pt>
                <c:pt idx="543">
                  <c:v>0.67730557489648946</c:v>
                </c:pt>
                <c:pt idx="544">
                  <c:v>0.67850050012854513</c:v>
                </c:pt>
                <c:pt idx="545">
                  <c:v>0.67969446139374756</c:v>
                </c:pt>
                <c:pt idx="546">
                  <c:v>0.68088746429654001</c:v>
                </c:pt>
                <c:pt idx="547">
                  <c:v>0.68207951439800396</c:v>
                </c:pt>
                <c:pt idx="548">
                  <c:v>0.68327061721632465</c:v>
                </c:pt>
                <c:pt idx="549">
                  <c:v>0.68446077822711193</c:v>
                </c:pt>
                <c:pt idx="550">
                  <c:v>0.68565000286387068</c:v>
                </c:pt>
                <c:pt idx="551">
                  <c:v>0.6868382965183748</c:v>
                </c:pt>
                <c:pt idx="552">
                  <c:v>0.68802566454112735</c:v>
                </c:pt>
                <c:pt idx="553">
                  <c:v>0.68921211224167955</c:v>
                </c:pt>
                <c:pt idx="554">
                  <c:v>0.69039764488902133</c:v>
                </c:pt>
                <c:pt idx="555">
                  <c:v>0.69158226771204312</c:v>
                </c:pt>
                <c:pt idx="556">
                  <c:v>0.69276598589985727</c:v>
                </c:pt>
                <c:pt idx="557">
                  <c:v>0.69394880460220487</c:v>
                </c:pt>
                <c:pt idx="558">
                  <c:v>0.69513072892976846</c:v>
                </c:pt>
                <c:pt idx="559">
                  <c:v>0.69631176395463201</c:v>
                </c:pt>
                <c:pt idx="560">
                  <c:v>0.69749191471059935</c:v>
                </c:pt>
                <c:pt idx="561">
                  <c:v>0.69729273254653856</c:v>
                </c:pt>
                <c:pt idx="562">
                  <c:v>0.69709295318842901</c:v>
                </c:pt>
                <c:pt idx="563">
                  <c:v>0.69689257999754306</c:v>
                </c:pt>
                <c:pt idx="564">
                  <c:v>0.69669161631008003</c:v>
                </c:pt>
                <c:pt idx="565">
                  <c:v>0.69649006543719039</c:v>
                </c:pt>
                <c:pt idx="566">
                  <c:v>0.69628793066537498</c:v>
                </c:pt>
                <c:pt idx="567">
                  <c:v>0.69608521525665379</c:v>
                </c:pt>
                <c:pt idx="568">
                  <c:v>0.69588192244876412</c:v>
                </c:pt>
                <c:pt idx="569">
                  <c:v>0.69567805545543071</c:v>
                </c:pt>
                <c:pt idx="570">
                  <c:v>0.69547361746657255</c:v>
                </c:pt>
                <c:pt idx="571">
                  <c:v>0.69526861164852316</c:v>
                </c:pt>
                <c:pt idx="572">
                  <c:v>0.69506304114426387</c:v>
                </c:pt>
                <c:pt idx="573">
                  <c:v>0.694856909073578</c:v>
                </c:pt>
                <c:pt idx="574">
                  <c:v>0.69465021853335407</c:v>
                </c:pt>
                <c:pt idx="575">
                  <c:v>0.69444297259775112</c:v>
                </c:pt>
                <c:pt idx="576">
                  <c:v>0.69423517431837745</c:v>
                </c:pt>
                <c:pt idx="577">
                  <c:v>0.69402682672454086</c:v>
                </c:pt>
                <c:pt idx="578">
                  <c:v>0.69381793282342241</c:v>
                </c:pt>
                <c:pt idx="579">
                  <c:v>0.6936084956003371</c:v>
                </c:pt>
                <c:pt idx="580">
                  <c:v>0.69339851801884478</c:v>
                </c:pt>
                <c:pt idx="581">
                  <c:v>0.69318800302102024</c:v>
                </c:pt>
                <c:pt idx="582">
                  <c:v>0.69297695352757549</c:v>
                </c:pt>
                <c:pt idx="583">
                  <c:v>0.69276537243815395</c:v>
                </c:pt>
                <c:pt idx="584">
                  <c:v>0.6925532626314197</c:v>
                </c:pt>
                <c:pt idx="585">
                  <c:v>0.69234062696528997</c:v>
                </c:pt>
                <c:pt idx="586">
                  <c:v>0.69212746827716409</c:v>
                </c:pt>
                <c:pt idx="587">
                  <c:v>0.69191378938402248</c:v>
                </c:pt>
                <c:pt idx="588">
                  <c:v>0.69169959308266626</c:v>
                </c:pt>
                <c:pt idx="589">
                  <c:v>0.69148488214988368</c:v>
                </c:pt>
                <c:pt idx="590">
                  <c:v>0.69126965934264317</c:v>
                </c:pt>
                <c:pt idx="591">
                  <c:v>0.69105392739821259</c:v>
                </c:pt>
                <c:pt idx="592">
                  <c:v>0.69083768903443477</c:v>
                </c:pt>
                <c:pt idx="593">
                  <c:v>0.69062094694980003</c:v>
                </c:pt>
                <c:pt idx="594">
                  <c:v>0.69040370382366034</c:v>
                </c:pt>
                <c:pt idx="595">
                  <c:v>0.69018596231644136</c:v>
                </c:pt>
                <c:pt idx="596">
                  <c:v>0.68996772506973902</c:v>
                </c:pt>
                <c:pt idx="597">
                  <c:v>0.68974899470648532</c:v>
                </c:pt>
                <c:pt idx="598">
                  <c:v>0.68952977383118319</c:v>
                </c:pt>
                <c:pt idx="599">
                  <c:v>0.68931006503001202</c:v>
                </c:pt>
                <c:pt idx="600">
                  <c:v>0.68908987087101681</c:v>
                </c:pt>
                <c:pt idx="601">
                  <c:v>0.68886919390421075</c:v>
                </c:pt>
                <c:pt idx="602">
                  <c:v>0.6886480366618305</c:v>
                </c:pt>
                <c:pt idx="603">
                  <c:v>0.68842640165839386</c:v>
                </c:pt>
                <c:pt idx="604">
                  <c:v>0.68820429139090988</c:v>
                </c:pt>
                <c:pt idx="605">
                  <c:v>0.68798170833901717</c:v>
                </c:pt>
                <c:pt idx="606">
                  <c:v>0.68775865496513433</c:v>
                </c:pt>
                <c:pt idx="607">
                  <c:v>0.68753513371460984</c:v>
                </c:pt>
                <c:pt idx="608">
                  <c:v>0.68731114701588292</c:v>
                </c:pt>
                <c:pt idx="609">
                  <c:v>0.6870866972805747</c:v>
                </c:pt>
                <c:pt idx="610">
                  <c:v>0.68686178690372945</c:v>
                </c:pt>
                <c:pt idx="611">
                  <c:v>0.68663641826386124</c:v>
                </c:pt>
                <c:pt idx="612">
                  <c:v>0.68641059372313695</c:v>
                </c:pt>
                <c:pt idx="613">
                  <c:v>0.68618431562755733</c:v>
                </c:pt>
                <c:pt idx="614">
                  <c:v>0.68595758630701398</c:v>
                </c:pt>
                <c:pt idx="615">
                  <c:v>0.68573040807549457</c:v>
                </c:pt>
                <c:pt idx="616">
                  <c:v>0.68550278323116454</c:v>
                </c:pt>
                <c:pt idx="617">
                  <c:v>0.68527471405652896</c:v>
                </c:pt>
                <c:pt idx="618">
                  <c:v>0.68504620281859274</c:v>
                </c:pt>
                <c:pt idx="619">
                  <c:v>0.68481725176896524</c:v>
                </c:pt>
                <c:pt idx="620">
                  <c:v>0.68458786314396358</c:v>
                </c:pt>
                <c:pt idx="621">
                  <c:v>0.68435803916478255</c:v>
                </c:pt>
                <c:pt idx="622">
                  <c:v>0.68412778203760871</c:v>
                </c:pt>
                <c:pt idx="623">
                  <c:v>0.68389709395374743</c:v>
                </c:pt>
                <c:pt idx="624">
                  <c:v>0.68366597708974752</c:v>
                </c:pt>
                <c:pt idx="625">
                  <c:v>0.68343443360752565</c:v>
                </c:pt>
                <c:pt idx="626">
                  <c:v>0.68320246565451592</c:v>
                </c:pt>
                <c:pt idx="627">
                  <c:v>0.6829700753636837</c:v>
                </c:pt>
                <c:pt idx="628">
                  <c:v>0.68273726485382069</c:v>
                </c:pt>
                <c:pt idx="629">
                  <c:v>0.68250403622950317</c:v>
                </c:pt>
                <c:pt idx="630">
                  <c:v>0.68227039158134328</c:v>
                </c:pt>
                <c:pt idx="631">
                  <c:v>0.68203633298595923</c:v>
                </c:pt>
                <c:pt idx="632">
                  <c:v>0.68180186250622421</c:v>
                </c:pt>
                <c:pt idx="633">
                  <c:v>0.68156698219132739</c:v>
                </c:pt>
                <c:pt idx="634">
                  <c:v>0.68133169407684735</c:v>
                </c:pt>
                <c:pt idx="635">
                  <c:v>0.68109600018494409</c:v>
                </c:pt>
                <c:pt idx="636">
                  <c:v>0.68085990252442996</c:v>
                </c:pt>
                <c:pt idx="637">
                  <c:v>0.68062340309085301</c:v>
                </c:pt>
                <c:pt idx="638">
                  <c:v>0.68038650386664645</c:v>
                </c:pt>
                <c:pt idx="639">
                  <c:v>0.68014920682120894</c:v>
                </c:pt>
                <c:pt idx="640">
                  <c:v>0.67991151391107763</c:v>
                </c:pt>
                <c:pt idx="641">
                  <c:v>0.67967342707990264</c:v>
                </c:pt>
                <c:pt idx="642">
                  <c:v>0.67943494825869544</c:v>
                </c:pt>
                <c:pt idx="643">
                  <c:v>0.67919607936581505</c:v>
                </c:pt>
                <c:pt idx="644">
                  <c:v>0.67895682230717525</c:v>
                </c:pt>
                <c:pt idx="645">
                  <c:v>0.67871717897625472</c:v>
                </c:pt>
                <c:pt idx="646">
                  <c:v>0.67847715125423624</c:v>
                </c:pt>
                <c:pt idx="647">
                  <c:v>0.67823674101015952</c:v>
                </c:pt>
                <c:pt idx="648">
                  <c:v>0.67799595010088876</c:v>
                </c:pt>
                <c:pt idx="649">
                  <c:v>0.67775478037132797</c:v>
                </c:pt>
                <c:pt idx="650">
                  <c:v>0.67751323365451743</c:v>
                </c:pt>
                <c:pt idx="651">
                  <c:v>0.67727131177161282</c:v>
                </c:pt>
                <c:pt idx="652">
                  <c:v>0.67702901653212255</c:v>
                </c:pt>
                <c:pt idx="653">
                  <c:v>0.67678634973389862</c:v>
                </c:pt>
                <c:pt idx="654">
                  <c:v>0.6765433131632812</c:v>
                </c:pt>
                <c:pt idx="655">
                  <c:v>0.67629990859516487</c:v>
                </c:pt>
                <c:pt idx="656">
                  <c:v>0.67605613779315421</c:v>
                </c:pt>
                <c:pt idx="657">
                  <c:v>0.67581200250952633</c:v>
                </c:pt>
                <c:pt idx="658">
                  <c:v>0.67556750448544822</c:v>
                </c:pt>
                <c:pt idx="659">
                  <c:v>0.6753226454510014</c:v>
                </c:pt>
                <c:pt idx="660">
                  <c:v>0.67507742712529561</c:v>
                </c:pt>
                <c:pt idx="661">
                  <c:v>0.6748318512165048</c:v>
                </c:pt>
                <c:pt idx="662">
                  <c:v>0.67458591942204238</c:v>
                </c:pt>
                <c:pt idx="663">
                  <c:v>0.67433963342855774</c:v>
                </c:pt>
                <c:pt idx="664">
                  <c:v>0.67409299491207142</c:v>
                </c:pt>
                <c:pt idx="665">
                  <c:v>0.6738460055380463</c:v>
                </c:pt>
                <c:pt idx="666">
                  <c:v>0.67359866696147097</c:v>
                </c:pt>
                <c:pt idx="667">
                  <c:v>0.67335098082695377</c:v>
                </c:pt>
                <c:pt idx="668">
                  <c:v>0.67310294876875498</c:v>
                </c:pt>
                <c:pt idx="669">
                  <c:v>0.67285457241095403</c:v>
                </c:pt>
                <c:pt idx="670">
                  <c:v>0.67260585336743062</c:v>
                </c:pt>
                <c:pt idx="671">
                  <c:v>0.672356793242043</c:v>
                </c:pt>
                <c:pt idx="672">
                  <c:v>0.67210739362861893</c:v>
                </c:pt>
                <c:pt idx="673">
                  <c:v>0.67185765611107195</c:v>
                </c:pt>
                <c:pt idx="674">
                  <c:v>0.67160758226352646</c:v>
                </c:pt>
                <c:pt idx="675">
                  <c:v>0.67135717365027092</c:v>
                </c:pt>
                <c:pt idx="676">
                  <c:v>0.67110643182595742</c:v>
                </c:pt>
                <c:pt idx="677">
                  <c:v>0.67085535833562626</c:v>
                </c:pt>
                <c:pt idx="678">
                  <c:v>0.67060395471475587</c:v>
                </c:pt>
                <c:pt idx="679">
                  <c:v>0.67035222248936122</c:v>
                </c:pt>
                <c:pt idx="680">
                  <c:v>0.6701001631761031</c:v>
                </c:pt>
                <c:pt idx="681">
                  <c:v>0.66984777828228648</c:v>
                </c:pt>
                <c:pt idx="682">
                  <c:v>0.66959506930599377</c:v>
                </c:pt>
                <c:pt idx="683">
                  <c:v>0.66934203773608181</c:v>
                </c:pt>
                <c:pt idx="684">
                  <c:v>0.6690886850523865</c:v>
                </c:pt>
                <c:pt idx="685">
                  <c:v>0.66883501272562162</c:v>
                </c:pt>
                <c:pt idx="686">
                  <c:v>0.66858102221759363</c:v>
                </c:pt>
                <c:pt idx="687">
                  <c:v>0.66832671498116092</c:v>
                </c:pt>
                <c:pt idx="688">
                  <c:v>0.66807209246039811</c:v>
                </c:pt>
                <c:pt idx="689">
                  <c:v>0.66781715609057846</c:v>
                </c:pt>
                <c:pt idx="690">
                  <c:v>0.66756190729828835</c:v>
                </c:pt>
                <c:pt idx="691">
                  <c:v>0.66730634750146967</c:v>
                </c:pt>
                <c:pt idx="692">
                  <c:v>0.66705047810954454</c:v>
                </c:pt>
                <c:pt idx="693">
                  <c:v>0.66679430052335975</c:v>
                </c:pt>
                <c:pt idx="694">
                  <c:v>0.66653781613538332</c:v>
                </c:pt>
                <c:pt idx="695">
                  <c:v>0.66628102632967146</c:v>
                </c:pt>
                <c:pt idx="696">
                  <c:v>0.66602393248197966</c:v>
                </c:pt>
                <c:pt idx="697">
                  <c:v>0.66576653595978907</c:v>
                </c:pt>
                <c:pt idx="698">
                  <c:v>0.6655088381224763</c:v>
                </c:pt>
                <c:pt idx="699">
                  <c:v>0.6652508403211822</c:v>
                </c:pt>
                <c:pt idx="700">
                  <c:v>0.66499254389904128</c:v>
                </c:pt>
                <c:pt idx="701">
                  <c:v>0.66473395019116899</c:v>
                </c:pt>
                <c:pt idx="702">
                  <c:v>0.66447506052474559</c:v>
                </c:pt>
                <c:pt idx="703">
                  <c:v>0.66421587621902778</c:v>
                </c:pt>
                <c:pt idx="704">
                  <c:v>0.66395639858549005</c:v>
                </c:pt>
                <c:pt idx="705">
                  <c:v>0.66369662892779979</c:v>
                </c:pt>
                <c:pt idx="706">
                  <c:v>0.66343656854191024</c:v>
                </c:pt>
                <c:pt idx="707">
                  <c:v>0.6631762187161534</c:v>
                </c:pt>
                <c:pt idx="708">
                  <c:v>0.66291558073122459</c:v>
                </c:pt>
                <c:pt idx="709">
                  <c:v>0.66265465586028671</c:v>
                </c:pt>
                <c:pt idx="710">
                  <c:v>0.662393445369025</c:v>
                </c:pt>
                <c:pt idx="711">
                  <c:v>0.66213195051565532</c:v>
                </c:pt>
                <c:pt idx="712">
                  <c:v>0.66187017255106106</c:v>
                </c:pt>
                <c:pt idx="713">
                  <c:v>0.66160811271875231</c:v>
                </c:pt>
                <c:pt idx="714">
                  <c:v>0.66134577225501456</c:v>
                </c:pt>
                <c:pt idx="715">
                  <c:v>0.66108315238887916</c:v>
                </c:pt>
                <c:pt idx="716">
                  <c:v>0.66082025434222202</c:v>
                </c:pt>
                <c:pt idx="717">
                  <c:v>0.66055707932980545</c:v>
                </c:pt>
                <c:pt idx="718">
                  <c:v>0.66029362855932905</c:v>
                </c:pt>
                <c:pt idx="719">
                  <c:v>0.66002990323149258</c:v>
                </c:pt>
                <c:pt idx="720">
                  <c:v>0.65976590454000039</c:v>
                </c:pt>
                <c:pt idx="721">
                  <c:v>0.65950163367169345</c:v>
                </c:pt>
                <c:pt idx="722">
                  <c:v>0.65923709180651757</c:v>
                </c:pt>
                <c:pt idx="723">
                  <c:v>0.65897228011761899</c:v>
                </c:pt>
                <c:pt idx="724">
                  <c:v>0.65870719977138281</c:v>
                </c:pt>
                <c:pt idx="725">
                  <c:v>0.65844185192748128</c:v>
                </c:pt>
                <c:pt idx="726">
                  <c:v>0.65817623773892131</c:v>
                </c:pt>
                <c:pt idx="727">
                  <c:v>0.65791035835209299</c:v>
                </c:pt>
                <c:pt idx="728">
                  <c:v>0.65764421490681735</c:v>
                </c:pt>
                <c:pt idx="729">
                  <c:v>0.6573778085364036</c:v>
                </c:pt>
                <c:pt idx="730">
                  <c:v>0.65711114036765095</c:v>
                </c:pt>
                <c:pt idx="731">
                  <c:v>0.65684421152098593</c:v>
                </c:pt>
                <c:pt idx="732">
                  <c:v>0.65657702311038268</c:v>
                </c:pt>
                <c:pt idx="733">
                  <c:v>0.65630957624351072</c:v>
                </c:pt>
                <c:pt idx="734">
                  <c:v>0.656041872021769</c:v>
                </c:pt>
                <c:pt idx="735">
                  <c:v>0.65577391154027342</c:v>
                </c:pt>
                <c:pt idx="736">
                  <c:v>0.6555056958879576</c:v>
                </c:pt>
                <c:pt idx="737">
                  <c:v>0.65523722614757196</c:v>
                </c:pt>
                <c:pt idx="738">
                  <c:v>0.65496850339574941</c:v>
                </c:pt>
                <c:pt idx="739">
                  <c:v>0.6546995287030829</c:v>
                </c:pt>
                <c:pt idx="740">
                  <c:v>0.65511292738756099</c:v>
                </c:pt>
                <c:pt idx="741">
                  <c:v>0.65552599840910919</c:v>
                </c:pt>
                <c:pt idx="742">
                  <c:v>0.65593874314833012</c:v>
                </c:pt>
                <c:pt idx="743">
                  <c:v>0.65635116297808049</c:v>
                </c:pt>
                <c:pt idx="744">
                  <c:v>0.65676325926351486</c:v>
                </c:pt>
                <c:pt idx="745">
                  <c:v>0.65717503336218441</c:v>
                </c:pt>
                <c:pt idx="746">
                  <c:v>0.65758648662402241</c:v>
                </c:pt>
                <c:pt idx="747">
                  <c:v>0.65799762039143128</c:v>
                </c:pt>
                <c:pt idx="748">
                  <c:v>0.65840843599935706</c:v>
                </c:pt>
                <c:pt idx="749">
                  <c:v>0.65881893477530784</c:v>
                </c:pt>
                <c:pt idx="750">
                  <c:v>0.6592291180394283</c:v>
                </c:pt>
                <c:pt idx="751">
                  <c:v>0.65963898710451641</c:v>
                </c:pt>
                <c:pt idx="752">
                  <c:v>0.6600485432760973</c:v>
                </c:pt>
                <c:pt idx="753">
                  <c:v>0.66045778785248421</c:v>
                </c:pt>
                <c:pt idx="754">
                  <c:v>0.66086672212485065</c:v>
                </c:pt>
                <c:pt idx="755">
                  <c:v>0.6612753473771692</c:v>
                </c:pt>
                <c:pt idx="756">
                  <c:v>0.66168366488642616</c:v>
                </c:pt>
                <c:pt idx="757">
                  <c:v>0.66209167592249385</c:v>
                </c:pt>
                <c:pt idx="758">
                  <c:v>0.66249938174833334</c:v>
                </c:pt>
                <c:pt idx="759">
                  <c:v>0.66290678361996469</c:v>
                </c:pt>
                <c:pt idx="760">
                  <c:v>0.66331388278649284</c:v>
                </c:pt>
                <c:pt idx="761">
                  <c:v>0.66372068049024247</c:v>
                </c:pt>
                <c:pt idx="762">
                  <c:v>0.6641271779666621</c:v>
                </c:pt>
                <c:pt idx="763">
                  <c:v>0.66453337644456756</c:v>
                </c:pt>
                <c:pt idx="764">
                  <c:v>0.66493927714599099</c:v>
                </c:pt>
                <c:pt idx="765">
                  <c:v>0.66534488128635738</c:v>
                </c:pt>
                <c:pt idx="766">
                  <c:v>0.66575019007448633</c:v>
                </c:pt>
                <c:pt idx="767">
                  <c:v>0.66615520471260403</c:v>
                </c:pt>
                <c:pt idx="768">
                  <c:v>0.66655992639645301</c:v>
                </c:pt>
                <c:pt idx="769">
                  <c:v>0.66696435631528195</c:v>
                </c:pt>
                <c:pt idx="770">
                  <c:v>0.66736849565195455</c:v>
                </c:pt>
                <c:pt idx="771">
                  <c:v>0.66777234558288456</c:v>
                </c:pt>
                <c:pt idx="772">
                  <c:v>0.66817590727817577</c:v>
                </c:pt>
                <c:pt idx="773">
                  <c:v>0.66857918190165444</c:v>
                </c:pt>
                <c:pt idx="774">
                  <c:v>0.66898217061084708</c:v>
                </c:pt>
                <c:pt idx="775">
                  <c:v>0.66938487455709661</c:v>
                </c:pt>
                <c:pt idx="776">
                  <c:v>0.66978729488557343</c:v>
                </c:pt>
                <c:pt idx="777">
                  <c:v>0.67018943273528309</c:v>
                </c:pt>
                <c:pt idx="778">
                  <c:v>0.67059128923918332</c:v>
                </c:pt>
                <c:pt idx="779">
                  <c:v>0.6709928655241385</c:v>
                </c:pt>
                <c:pt idx="780">
                  <c:v>0.67139416271103514</c:v>
                </c:pt>
                <c:pt idx="781">
                  <c:v>0.67179518191477883</c:v>
                </c:pt>
                <c:pt idx="782">
                  <c:v>0.67219592424434493</c:v>
                </c:pt>
                <c:pt idx="783">
                  <c:v>0.67259639080281786</c:v>
                </c:pt>
                <c:pt idx="784">
                  <c:v>0.67299658268741935</c:v>
                </c:pt>
                <c:pt idx="785">
                  <c:v>0.67339650098960069</c:v>
                </c:pt>
                <c:pt idx="786">
                  <c:v>0.67379614679496413</c:v>
                </c:pt>
                <c:pt idx="787">
                  <c:v>0.67419552118344916</c:v>
                </c:pt>
                <c:pt idx="788">
                  <c:v>0.67459462522925495</c:v>
                </c:pt>
                <c:pt idx="789">
                  <c:v>0.67499346000091898</c:v>
                </c:pt>
                <c:pt idx="790">
                  <c:v>0.6753920265613863</c:v>
                </c:pt>
                <c:pt idx="791">
                  <c:v>0.67579032596796262</c:v>
                </c:pt>
                <c:pt idx="792">
                  <c:v>0.67618835927247722</c:v>
                </c:pt>
                <c:pt idx="793">
                  <c:v>0.67658612752117109</c:v>
                </c:pt>
                <c:pt idx="794">
                  <c:v>0.6769836317548501</c:v>
                </c:pt>
                <c:pt idx="795">
                  <c:v>0.67738087300886718</c:v>
                </c:pt>
                <c:pt idx="796">
                  <c:v>0.67777785231316867</c:v>
                </c:pt>
                <c:pt idx="797">
                  <c:v>0.67817457069232978</c:v>
                </c:pt>
                <c:pt idx="798">
                  <c:v>0.67857102916557899</c:v>
                </c:pt>
                <c:pt idx="799">
                  <c:v>0.67896722874687432</c:v>
                </c:pt>
                <c:pt idx="800">
                  <c:v>0.67936317044487537</c:v>
                </c:pt>
                <c:pt idx="801">
                  <c:v>0.67975885526301882</c:v>
                </c:pt>
                <c:pt idx="802">
                  <c:v>0.68015428419954294</c:v>
                </c:pt>
                <c:pt idx="803">
                  <c:v>0.68054945824749891</c:v>
                </c:pt>
                <c:pt idx="804">
                  <c:v>0.68094437839486821</c:v>
                </c:pt>
                <c:pt idx="805">
                  <c:v>0.68133904562447156</c:v>
                </c:pt>
                <c:pt idx="806">
                  <c:v>0.68173346091407316</c:v>
                </c:pt>
                <c:pt idx="807">
                  <c:v>0.68212762523642478</c:v>
                </c:pt>
                <c:pt idx="808">
                  <c:v>0.68252153955926653</c:v>
                </c:pt>
                <c:pt idx="809">
                  <c:v>0.68291520484536916</c:v>
                </c:pt>
                <c:pt idx="810">
                  <c:v>0.68330862205256626</c:v>
                </c:pt>
                <c:pt idx="811">
                  <c:v>0.68370179213378601</c:v>
                </c:pt>
                <c:pt idx="812">
                  <c:v>0.68409471603708172</c:v>
                </c:pt>
                <c:pt idx="813">
                  <c:v>0.68448739470566389</c:v>
                </c:pt>
                <c:pt idx="814">
                  <c:v>0.68487982907792067</c:v>
                </c:pt>
                <c:pt idx="815">
                  <c:v>0.68527202008748889</c:v>
                </c:pt>
                <c:pt idx="816">
                  <c:v>0.68566396866321333</c:v>
                </c:pt>
                <c:pt idx="817">
                  <c:v>0.68605567572925852</c:v>
                </c:pt>
                <c:pt idx="818">
                  <c:v>0.68644714220506753</c:v>
                </c:pt>
                <c:pt idx="819">
                  <c:v>0.68683836900541195</c:v>
                </c:pt>
                <c:pt idx="820">
                  <c:v>0.68722935704049204</c:v>
                </c:pt>
                <c:pt idx="821">
                  <c:v>0.68762010721583477</c:v>
                </c:pt>
                <c:pt idx="822">
                  <c:v>0.68801062043243422</c:v>
                </c:pt>
                <c:pt idx="823">
                  <c:v>0.68840089758672951</c:v>
                </c:pt>
                <c:pt idx="824">
                  <c:v>0.68879093957064352</c:v>
                </c:pt>
                <c:pt idx="825">
                  <c:v>0.68918074727160172</c:v>
                </c:pt>
                <c:pt idx="826">
                  <c:v>0.68957032157261033</c:v>
                </c:pt>
                <c:pt idx="827">
                  <c:v>0.68995966335217329</c:v>
                </c:pt>
                <c:pt idx="828">
                  <c:v>0.69034877348446178</c:v>
                </c:pt>
                <c:pt idx="829">
                  <c:v>0.69073765283921984</c:v>
                </c:pt>
                <c:pt idx="830">
                  <c:v>0.69112630228188365</c:v>
                </c:pt>
                <c:pt idx="831">
                  <c:v>0.69151472267352698</c:v>
                </c:pt>
                <c:pt idx="832">
                  <c:v>0.69190291487096911</c:v>
                </c:pt>
                <c:pt idx="833">
                  <c:v>0.69229087972672143</c:v>
                </c:pt>
                <c:pt idx="834">
                  <c:v>0.69267861808909359</c:v>
                </c:pt>
                <c:pt idx="835">
                  <c:v>0.69306613080213086</c:v>
                </c:pt>
                <c:pt idx="836">
                  <c:v>0.69345341870575827</c:v>
                </c:pt>
                <c:pt idx="837">
                  <c:v>0.69384048263565934</c:v>
                </c:pt>
                <c:pt idx="838">
                  <c:v>0.69422732342345905</c:v>
                </c:pt>
                <c:pt idx="839">
                  <c:v>0.69461394189659176</c:v>
                </c:pt>
                <c:pt idx="840">
                  <c:v>0.69500033887847457</c:v>
                </c:pt>
                <c:pt idx="841">
                  <c:v>0.69538651518842431</c:v>
                </c:pt>
                <c:pt idx="842">
                  <c:v>0.6957724716417214</c:v>
                </c:pt>
                <c:pt idx="843">
                  <c:v>0.69615820904966463</c:v>
                </c:pt>
                <c:pt idx="844">
                  <c:v>0.6965437282195367</c:v>
                </c:pt>
                <c:pt idx="845">
                  <c:v>0.69692902995465822</c:v>
                </c:pt>
                <c:pt idx="846">
                  <c:v>0.69731411505443119</c:v>
                </c:pt>
                <c:pt idx="847">
                  <c:v>0.69769898431434429</c:v>
                </c:pt>
                <c:pt idx="848">
                  <c:v>0.69808363852596644</c:v>
                </c:pt>
                <c:pt idx="849">
                  <c:v>0.69846807847703041</c:v>
                </c:pt>
                <c:pt idx="850">
                  <c:v>0.69885230495141615</c:v>
                </c:pt>
                <c:pt idx="851">
                  <c:v>0.69923631872919423</c:v>
                </c:pt>
                <c:pt idx="852">
                  <c:v>0.69962012058660039</c:v>
                </c:pt>
                <c:pt idx="853">
                  <c:v>0.70000371129615635</c:v>
                </c:pt>
                <c:pt idx="854">
                  <c:v>0.7003870916265944</c:v>
                </c:pt>
                <c:pt idx="855">
                  <c:v>0.70077026234291973</c:v>
                </c:pt>
                <c:pt idx="856">
                  <c:v>0.7011532242064622</c:v>
                </c:pt>
                <c:pt idx="857">
                  <c:v>0.70153597797484002</c:v>
                </c:pt>
                <c:pt idx="858">
                  <c:v>0.70191852440201163</c:v>
                </c:pt>
                <c:pt idx="859">
                  <c:v>0.70230086423832627</c:v>
                </c:pt>
                <c:pt idx="860">
                  <c:v>0.70268299823047853</c:v>
                </c:pt>
                <c:pt idx="861">
                  <c:v>0.70306492712159796</c:v>
                </c:pt>
                <c:pt idx="862">
                  <c:v>0.70344665165123155</c:v>
                </c:pt>
                <c:pt idx="863">
                  <c:v>0.703828172555375</c:v>
                </c:pt>
                <c:pt idx="864">
                  <c:v>0.70420949056649396</c:v>
                </c:pt>
                <c:pt idx="865">
                  <c:v>0.70459060641354554</c:v>
                </c:pt>
                <c:pt idx="866">
                  <c:v>0.70497152082200831</c:v>
                </c:pt>
                <c:pt idx="867">
                  <c:v>0.70535223451385587</c:v>
                </c:pt>
                <c:pt idx="868">
                  <c:v>0.70573274820767284</c:v>
                </c:pt>
                <c:pt idx="869">
                  <c:v>0.70611306261857953</c:v>
                </c:pt>
                <c:pt idx="870">
                  <c:v>0.70649317845829107</c:v>
                </c:pt>
                <c:pt idx="871">
                  <c:v>0.70687309643516627</c:v>
                </c:pt>
                <c:pt idx="872">
                  <c:v>0.70725281725416034</c:v>
                </c:pt>
                <c:pt idx="873">
                  <c:v>0.7076323416169219</c:v>
                </c:pt>
                <c:pt idx="874">
                  <c:v>0.7080116702217456</c:v>
                </c:pt>
                <c:pt idx="875">
                  <c:v>0.70839080376361108</c:v>
                </c:pt>
                <c:pt idx="876">
                  <c:v>0.70876974293426886</c:v>
                </c:pt>
                <c:pt idx="877">
                  <c:v>0.70914848842213629</c:v>
                </c:pt>
                <c:pt idx="878">
                  <c:v>0.70952704091242136</c:v>
                </c:pt>
                <c:pt idx="879">
                  <c:v>0.70990540108708511</c:v>
                </c:pt>
                <c:pt idx="880">
                  <c:v>0.71028356962491657</c:v>
                </c:pt>
                <c:pt idx="881">
                  <c:v>0.71066154720144881</c:v>
                </c:pt>
                <c:pt idx="882">
                  <c:v>0.71103933448910872</c:v>
                </c:pt>
                <c:pt idx="883">
                  <c:v>0.71141693215713286</c:v>
                </c:pt>
                <c:pt idx="884">
                  <c:v>0.71179434087163229</c:v>
                </c:pt>
                <c:pt idx="885">
                  <c:v>0.71217156129560188</c:v>
                </c:pt>
                <c:pt idx="886">
                  <c:v>0.7125485940889289</c:v>
                </c:pt>
                <c:pt idx="887">
                  <c:v>0.71292543990843948</c:v>
                </c:pt>
                <c:pt idx="888">
                  <c:v>0.71330209940788825</c:v>
                </c:pt>
                <c:pt idx="889">
                  <c:v>0.71367857323799477</c:v>
                </c:pt>
                <c:pt idx="890">
                  <c:v>0.71405486204642432</c:v>
                </c:pt>
                <c:pt idx="891">
                  <c:v>0.71443096647785154</c:v>
                </c:pt>
                <c:pt idx="892">
                  <c:v>0.71480688717398777</c:v>
                </c:pt>
                <c:pt idx="893">
                  <c:v>0.71518262477351413</c:v>
                </c:pt>
                <c:pt idx="894">
                  <c:v>0.71555817991219195</c:v>
                </c:pt>
                <c:pt idx="895">
                  <c:v>0.71593355322283359</c:v>
                </c:pt>
                <c:pt idx="896">
                  <c:v>0.71630874533531885</c:v>
                </c:pt>
                <c:pt idx="897">
                  <c:v>0.71668375687664954</c:v>
                </c:pt>
                <c:pt idx="898">
                  <c:v>0.71705858847090109</c:v>
                </c:pt>
                <c:pt idx="899">
                  <c:v>0.71743324073931314</c:v>
                </c:pt>
                <c:pt idx="900">
                  <c:v>0.71780771430024137</c:v>
                </c:pt>
                <c:pt idx="901">
                  <c:v>0.71818200976920199</c:v>
                </c:pt>
                <c:pt idx="902">
                  <c:v>0.71855612775891464</c:v>
                </c:pt>
                <c:pt idx="903">
                  <c:v>0.71893006887925592</c:v>
                </c:pt>
                <c:pt idx="904">
                  <c:v>0.71930383373733764</c:v>
                </c:pt>
                <c:pt idx="905">
                  <c:v>0.71967742293748782</c:v>
                </c:pt>
                <c:pt idx="906">
                  <c:v>0.72005083708127438</c:v>
                </c:pt>
                <c:pt idx="907">
                  <c:v>0.72042407676752207</c:v>
                </c:pt>
                <c:pt idx="908">
                  <c:v>0.72079714259232741</c:v>
                </c:pt>
                <c:pt idx="909">
                  <c:v>0.72117003514907385</c:v>
                </c:pt>
                <c:pt idx="910">
                  <c:v>0.72154275502844811</c:v>
                </c:pt>
                <c:pt idx="911">
                  <c:v>0.72191530281844585</c:v>
                </c:pt>
                <c:pt idx="912">
                  <c:v>0.72228767910442293</c:v>
                </c:pt>
                <c:pt idx="913">
                  <c:v>0.72265988446904794</c:v>
                </c:pt>
                <c:pt idx="914">
                  <c:v>0.72303191949238854</c:v>
                </c:pt>
                <c:pt idx="915">
                  <c:v>0.72340378475185507</c:v>
                </c:pt>
                <c:pt idx="916">
                  <c:v>0.72377548082227761</c:v>
                </c:pt>
                <c:pt idx="917">
                  <c:v>0.72414700827589407</c:v>
                </c:pt>
                <c:pt idx="918">
                  <c:v>0.72451836768233779</c:v>
                </c:pt>
                <c:pt idx="919">
                  <c:v>0.72488955960870649</c:v>
                </c:pt>
                <c:pt idx="920">
                  <c:v>0.72526058461953935</c:v>
                </c:pt>
                <c:pt idx="921">
                  <c:v>0.72563144327684159</c:v>
                </c:pt>
                <c:pt idx="922">
                  <c:v>0.72600213614009823</c:v>
                </c:pt>
                <c:pt idx="923">
                  <c:v>0.7263726637662794</c:v>
                </c:pt>
                <c:pt idx="924">
                  <c:v>0.72674302670988955</c:v>
                </c:pt>
                <c:pt idx="925">
                  <c:v>0.72711322552291957</c:v>
                </c:pt>
                <c:pt idx="926">
                  <c:v>0.72748326075494052</c:v>
                </c:pt>
                <c:pt idx="927">
                  <c:v>0.72785313295301035</c:v>
                </c:pt>
                <c:pt idx="928">
                  <c:v>0.72822284266180382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1D-44F7-B6DA-3A119457F077}"/>
            </c:ext>
          </c:extLst>
        </c:ser>
        <c:ser>
          <c:idx val="2"/>
          <c:order val="2"/>
          <c:tx>
            <c:strRef>
              <c:f>CARY_UF!$K$1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CARY_UF!$I$3:$I$930</c:f>
              <c:numCache>
                <c:formatCode>General</c:formatCode>
                <c:ptCount val="9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</c:numCache>
            </c:numRef>
          </c:xVal>
          <c:yVal>
            <c:numRef>
              <c:f>CARY_UF!$K$3:$K$930</c:f>
              <c:numCache>
                <c:formatCode>General</c:formatCode>
                <c:ptCount val="928"/>
                <c:pt idx="0">
                  <c:v>2.9923699678855442</c:v>
                </c:pt>
                <c:pt idx="1">
                  <c:v>3.049828422267975</c:v>
                </c:pt>
                <c:pt idx="2">
                  <c:v>3.1072868766530704</c:v>
                </c:pt>
                <c:pt idx="3">
                  <c:v>3.1647453310368334</c:v>
                </c:pt>
                <c:pt idx="4">
                  <c:v>3.222203785423261</c:v>
                </c:pt>
                <c:pt idx="5">
                  <c:v>3.2796622398056918</c:v>
                </c:pt>
                <c:pt idx="6">
                  <c:v>3.3371206941904066</c:v>
                </c:pt>
                <c:pt idx="7">
                  <c:v>3.394579148573551</c:v>
                </c:pt>
                <c:pt idx="8">
                  <c:v>3.4520376029583133</c:v>
                </c:pt>
                <c:pt idx="9">
                  <c:v>3.5094960573426093</c:v>
                </c:pt>
                <c:pt idx="10">
                  <c:v>3.566954511726566</c:v>
                </c:pt>
                <c:pt idx="11">
                  <c:v>3.6244129661109348</c:v>
                </c:pt>
                <c:pt idx="12">
                  <c:v>3.6818714204950052</c:v>
                </c:pt>
                <c:pt idx="13">
                  <c:v>3.7393298748788415</c:v>
                </c:pt>
                <c:pt idx="14">
                  <c:v>3.7967883292630233</c:v>
                </c:pt>
                <c:pt idx="15">
                  <c:v>3.8542467836469863</c:v>
                </c:pt>
                <c:pt idx="16">
                  <c:v>3.9117052380312392</c:v>
                </c:pt>
                <c:pt idx="17">
                  <c:v>3.96916369241529</c:v>
                </c:pt>
                <c:pt idx="18">
                  <c:v>4.02662214679959</c:v>
                </c:pt>
                <c:pt idx="19">
                  <c:v>4.0840806011837039</c:v>
                </c:pt>
                <c:pt idx="20">
                  <c:v>4.141539055568038</c:v>
                </c:pt>
                <c:pt idx="21">
                  <c:v>4.1989975099518357</c:v>
                </c:pt>
                <c:pt idx="22">
                  <c:v>4.2564559643362099</c:v>
                </c:pt>
                <c:pt idx="23">
                  <c:v>4.3139144187204215</c:v>
                </c:pt>
                <c:pt idx="24">
                  <c:v>4.2441665544300733</c:v>
                </c:pt>
                <c:pt idx="25">
                  <c:v>4.1786440748509381</c:v>
                </c:pt>
                <c:pt idx="26">
                  <c:v>4.1168774927931775</c:v>
                </c:pt>
                <c:pt idx="27">
                  <c:v>4.0584643906652138</c:v>
                </c:pt>
                <c:pt idx="28">
                  <c:v>4.0030578567496224</c:v>
                </c:pt>
                <c:pt idx="29">
                  <c:v>3.9503572342251658</c:v>
                </c:pt>
                <c:pt idx="30">
                  <c:v>3.9001006606994104</c:v>
                </c:pt>
                <c:pt idx="31">
                  <c:v>3.8520590065792284</c:v>
                </c:pt>
                <c:pt idx="32">
                  <c:v>3.8060309155540524</c:v>
                </c:pt>
                <c:pt idx="33">
                  <c:v>3.7618387202926762</c:v>
                </c:pt>
                <c:pt idx="34">
                  <c:v>3.7193250583010595</c:v>
                </c:pt>
                <c:pt idx="35">
                  <c:v>3.6783500518062784</c:v>
                </c:pt>
                <c:pt idx="36">
                  <c:v>3.638788944957454</c:v>
                </c:pt>
                <c:pt idx="37">
                  <c:v>3.6005301140983268</c:v>
                </c:pt>
                <c:pt idx="38">
                  <c:v>3.5634733841527657</c:v>
                </c:pt>
                <c:pt idx="39">
                  <c:v>3.5275285975522541</c:v>
                </c:pt>
                <c:pt idx="40">
                  <c:v>3.4926143925888122</c:v>
                </c:pt>
                <c:pt idx="41">
                  <c:v>3.4586571562879826</c:v>
                </c:pt>
                <c:pt idx="42">
                  <c:v>3.4255901233944202</c:v>
                </c:pt>
                <c:pt idx="43">
                  <c:v>3.3933525982214481</c:v>
                </c:pt>
                <c:pt idx="44">
                  <c:v>3.3618892802540041</c:v>
                </c:pt>
                <c:pt idx="45">
                  <c:v>3.3311496777179901</c:v>
                </c:pt>
                <c:pt idx="46">
                  <c:v>3.301087596011568</c:v>
                </c:pt>
                <c:pt idx="47">
                  <c:v>3.2716606900827228</c:v>
                </c:pt>
                <c:pt idx="48">
                  <c:v>3.242830071618378</c:v>
                </c:pt>
                <c:pt idx="49">
                  <c:v>3.2145599633709843</c:v>
                </c:pt>
                <c:pt idx="50">
                  <c:v>3.1868173941511513</c:v>
                </c:pt>
                <c:pt idx="51">
                  <c:v>3.1595719290148288</c:v>
                </c:pt>
                <c:pt idx="52">
                  <c:v>3.1478537686166415</c:v>
                </c:pt>
                <c:pt idx="53">
                  <c:v>3.1364313455416832</c:v>
                </c:pt>
                <c:pt idx="54">
                  <c:v>3.1252885286633774</c:v>
                </c:pt>
                <c:pt idx="55">
                  <c:v>3.1144103390780478</c:v>
                </c:pt>
                <c:pt idx="56">
                  <c:v>3.1037828490337112</c:v>
                </c:pt>
                <c:pt idx="57">
                  <c:v>3.0933930913124552</c:v>
                </c:pt>
                <c:pt idx="58">
                  <c:v>3.083228977830327</c:v>
                </c:pt>
                <c:pt idx="59">
                  <c:v>3.0732792263753694</c:v>
                </c:pt>
                <c:pt idx="60">
                  <c:v>3.0635332945525415</c:v>
                </c:pt>
                <c:pt idx="61">
                  <c:v>3.0539813201217081</c:v>
                </c:pt>
                <c:pt idx="62">
                  <c:v>3.0446140670167106</c:v>
                </c:pt>
                <c:pt idx="63">
                  <c:v>3.0354228764252755</c:v>
                </c:pt>
                <c:pt idx="64">
                  <c:v>3.0263996223852385</c:v>
                </c:pt>
                <c:pt idx="65">
                  <c:v>3.0175366714169902</c:v>
                </c:pt>
                <c:pt idx="66">
                  <c:v>3.0088268457710479</c:v>
                </c:pt>
                <c:pt idx="67">
                  <c:v>3.0002633899184863</c:v>
                </c:pt>
                <c:pt idx="68">
                  <c:v>2.9918399399553608</c:v>
                </c:pt>
                <c:pt idx="69">
                  <c:v>2.9835504956291534</c:v>
                </c:pt>
                <c:pt idx="70">
                  <c:v>2.9753893947297407</c:v>
                </c:pt>
                <c:pt idx="71">
                  <c:v>2.9673512896145615</c:v>
                </c:pt>
                <c:pt idx="72">
                  <c:v>2.9594311256622365</c:v>
                </c:pt>
                <c:pt idx="73">
                  <c:v>2.9516241214742718</c:v>
                </c:pt>
                <c:pt idx="74">
                  <c:v>2.943925750660199</c:v>
                </c:pt>
                <c:pt idx="75">
                  <c:v>2.936331725060418</c:v>
                </c:pt>
                <c:pt idx="76">
                  <c:v>2.9288379792768646</c:v>
                </c:pt>
                <c:pt idx="77">
                  <c:v>2.9214406563938384</c:v>
                </c:pt>
                <c:pt idx="78">
                  <c:v>2.9141360947819015</c:v>
                </c:pt>
                <c:pt idx="79">
                  <c:v>2.9069208158934878</c:v>
                </c:pt>
                <c:pt idx="80">
                  <c:v>2.8997915129610599</c:v>
                </c:pt>
                <c:pt idx="81">
                  <c:v>2.89274504052291</c:v>
                </c:pt>
                <c:pt idx="82">
                  <c:v>2.8857784047056558</c:v>
                </c:pt>
                <c:pt idx="83">
                  <c:v>2.8788887542014074</c:v>
                </c:pt>
                <c:pt idx="84">
                  <c:v>2.8441937571595988</c:v>
                </c:pt>
                <c:pt idx="85">
                  <c:v>2.8096888885085525</c:v>
                </c:pt>
                <c:pt idx="86">
                  <c:v>2.7753675920968637</c:v>
                </c:pt>
                <c:pt idx="87">
                  <c:v>2.7412236097798273</c:v>
                </c:pt>
                <c:pt idx="88">
                  <c:v>2.7072509646780278</c:v>
                </c:pt>
                <c:pt idx="89">
                  <c:v>2.6734439455509573</c:v>
                </c:pt>
                <c:pt idx="90">
                  <c:v>2.6397970922015586</c:v>
                </c:pt>
                <c:pt idx="91">
                  <c:v>2.6063051818328216</c:v>
                </c:pt>
                <c:pt idx="92">
                  <c:v>2.5729632162839922</c:v>
                </c:pt>
                <c:pt idx="93">
                  <c:v>2.5397664100821808</c:v>
                </c:pt>
                <c:pt idx="94">
                  <c:v>2.5067101792479236</c:v>
                </c:pt>
                <c:pt idx="95">
                  <c:v>2.4737901308009849</c:v>
                </c:pt>
                <c:pt idx="96">
                  <c:v>2.4410020529150342</c:v>
                </c:pt>
                <c:pt idx="97">
                  <c:v>2.4083419056749396</c:v>
                </c:pt>
                <c:pt idx="98">
                  <c:v>2.3758058123943826</c:v>
                </c:pt>
                <c:pt idx="99">
                  <c:v>2.3433900514546568</c:v>
                </c:pt>
                <c:pt idx="100">
                  <c:v>2.3110910486277376</c:v>
                </c:pt>
                <c:pt idx="101">
                  <c:v>2.2789053698514836</c:v>
                </c:pt>
                <c:pt idx="102">
                  <c:v>2.2468297144254681</c:v>
                </c:pt>
                <c:pt idx="103">
                  <c:v>2.2148609085991255</c:v>
                </c:pt>
                <c:pt idx="104">
                  <c:v>2.1829958995268277</c:v>
                </c:pt>
                <c:pt idx="105">
                  <c:v>2.1512317495645172</c:v>
                </c:pt>
                <c:pt idx="106">
                  <c:v>2.1195656308867545</c:v>
                </c:pt>
                <c:pt idx="107">
                  <c:v>2.0879948204023018</c:v>
                </c:pt>
                <c:pt idx="108">
                  <c:v>2.05651669494973</c:v>
                </c:pt>
                <c:pt idx="109">
                  <c:v>2.0251287267555864</c:v>
                </c:pt>
                <c:pt idx="110">
                  <c:v>1.9938284791372112</c:v>
                </c:pt>
                <c:pt idx="111">
                  <c:v>1.9626136024362535</c:v>
                </c:pt>
                <c:pt idx="112">
                  <c:v>1.931481830168251</c:v>
                </c:pt>
                <c:pt idx="113">
                  <c:v>1.9004309753743016</c:v>
                </c:pt>
                <c:pt idx="114">
                  <c:v>1.8900326464862538</c:v>
                </c:pt>
                <c:pt idx="115">
                  <c:v>1.8796607900604649</c:v>
                </c:pt>
                <c:pt idx="116">
                  <c:v>1.869314727315851</c:v>
                </c:pt>
                <c:pt idx="117">
                  <c:v>1.8589938024808565</c:v>
                </c:pt>
                <c:pt idx="118">
                  <c:v>1.8486973818266683</c:v>
                </c:pt>
                <c:pt idx="119">
                  <c:v>1.8384248527488323</c:v>
                </c:pt>
                <c:pt idx="120">
                  <c:v>1.8281756228940838</c:v>
                </c:pt>
                <c:pt idx="121">
                  <c:v>1.8179491193308384</c:v>
                </c:pt>
                <c:pt idx="122">
                  <c:v>1.8077447877591737</c:v>
                </c:pt>
                <c:pt idx="123">
                  <c:v>1.797562091760067</c:v>
                </c:pt>
                <c:pt idx="124">
                  <c:v>1.7874005120797776</c:v>
                </c:pt>
                <c:pt idx="125">
                  <c:v>1.7772595459486824</c:v>
                </c:pt>
                <c:pt idx="126">
                  <c:v>1.7671387064326745</c:v>
                </c:pt>
                <c:pt idx="127">
                  <c:v>1.7570375218140879</c:v>
                </c:pt>
                <c:pt idx="128">
                  <c:v>1.7469555350023469</c:v>
                </c:pt>
                <c:pt idx="129">
                  <c:v>1.7368923029712628</c:v>
                </c:pt>
                <c:pt idx="130">
                  <c:v>1.7268473962217976</c:v>
                </c:pt>
                <c:pt idx="131">
                  <c:v>1.7168203982705204</c:v>
                </c:pt>
                <c:pt idx="132">
                  <c:v>1.7068109051593969</c:v>
                </c:pt>
                <c:pt idx="133">
                  <c:v>1.6968185249890808</c:v>
                </c:pt>
                <c:pt idx="134">
                  <c:v>1.6868428774720576</c:v>
                </c:pt>
                <c:pt idx="135">
                  <c:v>1.676883593505563</c:v>
                </c:pt>
                <c:pt idx="136">
                  <c:v>1.6669403147638491</c:v>
                </c:pt>
                <c:pt idx="137">
                  <c:v>1.6570126933070144</c:v>
                </c:pt>
                <c:pt idx="138">
                  <c:v>1.6471003912082198</c:v>
                </c:pt>
                <c:pt idx="139">
                  <c:v>1.6372030801955071</c:v>
                </c:pt>
                <c:pt idx="140">
                  <c:v>1.6273204413095415</c:v>
                </c:pt>
                <c:pt idx="141">
                  <c:v>1.617452164575758</c:v>
                </c:pt>
                <c:pt idx="142">
                  <c:v>1.6075979486903205</c:v>
                </c:pt>
                <c:pt idx="143">
                  <c:v>1.5980037318470419</c:v>
                </c:pt>
                <c:pt idx="144">
                  <c:v>1.5884226021776775</c:v>
                </c:pt>
                <c:pt idx="145">
                  <c:v>1.5788542907676399</c:v>
                </c:pt>
                <c:pt idx="146">
                  <c:v>1.5692985360198002</c:v>
                </c:pt>
                <c:pt idx="147">
                  <c:v>1.5597550834073295</c:v>
                </c:pt>
                <c:pt idx="148">
                  <c:v>1.5502236852360667</c:v>
                </c:pt>
                <c:pt idx="149">
                  <c:v>1.5407041004172939</c:v>
                </c:pt>
                <c:pt idx="150">
                  <c:v>1.5311960942486438</c:v>
                </c:pt>
                <c:pt idx="151">
                  <c:v>1.5216994382040745</c:v>
                </c:pt>
                <c:pt idx="152">
                  <c:v>1.5122139097321858</c:v>
                </c:pt>
                <c:pt idx="153">
                  <c:v>1.5027392920620295</c:v>
                </c:pt>
                <c:pt idx="154">
                  <c:v>1.493275374016849</c:v>
                </c:pt>
                <c:pt idx="155">
                  <c:v>1.4838219498346261</c:v>
                </c:pt>
                <c:pt idx="156">
                  <c:v>1.4743788189956351</c:v>
                </c:pt>
                <c:pt idx="157">
                  <c:v>1.464945786056701</c:v>
                </c:pt>
                <c:pt idx="158">
                  <c:v>1.4555226604913569</c:v>
                </c:pt>
                <c:pt idx="159">
                  <c:v>1.4461092565363987</c:v>
                </c:pt>
                <c:pt idx="160">
                  <c:v>1.4367053930437566</c:v>
                </c:pt>
                <c:pt idx="161">
                  <c:v>1.4273108933382517</c:v>
                </c:pt>
                <c:pt idx="162">
                  <c:v>1.4179255850802437</c:v>
                </c:pt>
                <c:pt idx="163">
                  <c:v>1.4085493001334493</c:v>
                </c:pt>
                <c:pt idx="164">
                  <c:v>1.3991818744376645</c:v>
                </c:pt>
                <c:pt idx="165">
                  <c:v>1.3898231478859915</c:v>
                </c:pt>
                <c:pt idx="166">
                  <c:v>1.3804729642063323</c:v>
                </c:pt>
                <c:pt idx="167">
                  <c:v>1.3711311708474965</c:v>
                </c:pt>
                <c:pt idx="168">
                  <c:v>1.3617976188687355</c:v>
                </c:pt>
                <c:pt idx="169">
                  <c:v>1.3524721628340717</c:v>
                </c:pt>
                <c:pt idx="170">
                  <c:v>1.3431546607092577</c:v>
                </c:pt>
                <c:pt idx="171">
                  <c:v>1.3338449737634008</c:v>
                </c:pt>
                <c:pt idx="172">
                  <c:v>1.3245429664731663</c:v>
                </c:pt>
                <c:pt idx="173">
                  <c:v>1.3152485064306987</c:v>
                </c:pt>
                <c:pt idx="174">
                  <c:v>1.3059614642545623</c:v>
                </c:pt>
                <c:pt idx="175">
                  <c:v>1.3025478449103916</c:v>
                </c:pt>
                <c:pt idx="176">
                  <c:v>1.299134934970112</c:v>
                </c:pt>
                <c:pt idx="177">
                  <c:v>1.2957227224773435</c:v>
                </c:pt>
                <c:pt idx="178">
                  <c:v>1.292311195743022</c:v>
                </c:pt>
                <c:pt idx="179">
                  <c:v>1.2889003433379287</c:v>
                </c:pt>
                <c:pt idx="180">
                  <c:v>1.2854901540852917</c:v>
                </c:pt>
                <c:pt idx="181">
                  <c:v>1.2820806170540706</c:v>
                </c:pt>
                <c:pt idx="182">
                  <c:v>1.2786717215519801</c:v>
                </c:pt>
                <c:pt idx="183">
                  <c:v>1.2752634571194363</c:v>
                </c:pt>
                <c:pt idx="184">
                  <c:v>1.2718558135228359</c:v>
                </c:pt>
                <c:pt idx="185">
                  <c:v>1.2684487807486959</c:v>
                </c:pt>
                <c:pt idx="186">
                  <c:v>1.2650423489976828</c:v>
                </c:pt>
                <c:pt idx="187">
                  <c:v>1.2616365086790868</c:v>
                </c:pt>
                <c:pt idx="188">
                  <c:v>1.2582312504050497</c:v>
                </c:pt>
                <c:pt idx="189">
                  <c:v>1.2548265649853942</c:v>
                </c:pt>
                <c:pt idx="190">
                  <c:v>1.2514224434224075</c:v>
                </c:pt>
                <c:pt idx="191">
                  <c:v>1.2480188769058291</c:v>
                </c:pt>
                <c:pt idx="192">
                  <c:v>1.2446158568079535</c:v>
                </c:pt>
                <c:pt idx="193">
                  <c:v>1.241213374679089</c:v>
                </c:pt>
                <c:pt idx="194">
                  <c:v>1.2378114222427481</c:v>
                </c:pt>
                <c:pt idx="195">
                  <c:v>1.2344099913913928</c:v>
                </c:pt>
                <c:pt idx="196">
                  <c:v>1.2310090741821043</c:v>
                </c:pt>
                <c:pt idx="197">
                  <c:v>1.2276086628324265</c:v>
                </c:pt>
                <c:pt idx="198">
                  <c:v>1.2242087497163359</c:v>
                </c:pt>
                <c:pt idx="199">
                  <c:v>1.2208093273602882</c:v>
                </c:pt>
                <c:pt idx="200">
                  <c:v>1.2174103884395866</c:v>
                </c:pt>
                <c:pt idx="201">
                  <c:v>1.2140119257744582</c:v>
                </c:pt>
                <c:pt idx="202">
                  <c:v>1.2106139323266436</c:v>
                </c:pt>
                <c:pt idx="203">
                  <c:v>1.2072164011958488</c:v>
                </c:pt>
                <c:pt idx="204">
                  <c:v>1.2038193256165373</c:v>
                </c:pt>
                <c:pt idx="205">
                  <c:v>1.200422698954386</c:v>
                </c:pt>
                <c:pt idx="206">
                  <c:v>1.1946407059928734</c:v>
                </c:pt>
                <c:pt idx="207">
                  <c:v>1.1888610776850745</c:v>
                </c:pt>
                <c:pt idx="208">
                  <c:v>1.1830837800885157</c:v>
                </c:pt>
                <c:pt idx="209">
                  <c:v>1.1773087799073221</c:v>
                </c:pt>
                <c:pt idx="210">
                  <c:v>1.1715360444768574</c:v>
                </c:pt>
                <c:pt idx="211">
                  <c:v>1.1657655417488386</c:v>
                </c:pt>
                <c:pt idx="212">
                  <c:v>1.1599972402765641</c:v>
                </c:pt>
                <c:pt idx="213">
                  <c:v>1.1542311092014956</c:v>
                </c:pt>
                <c:pt idx="214">
                  <c:v>1.1484671182388719</c:v>
                </c:pt>
                <c:pt idx="215">
                  <c:v>1.1427052376650204</c:v>
                </c:pt>
                <c:pt idx="216">
                  <c:v>1.1369454383040225</c:v>
                </c:pt>
                <c:pt idx="217">
                  <c:v>1.1311876915152976</c:v>
                </c:pt>
                <c:pt idx="218">
                  <c:v>1.12543196918149</c:v>
                </c:pt>
                <c:pt idx="219">
                  <c:v>1.1196782436963244</c:v>
                </c:pt>
                <c:pt idx="220">
                  <c:v>1.1139264879532937</c:v>
                </c:pt>
                <c:pt idx="221">
                  <c:v>1.1081766753342612</c:v>
                </c:pt>
                <c:pt idx="222">
                  <c:v>1.1024287796985452</c:v>
                </c:pt>
                <c:pt idx="223">
                  <c:v>1.0966827753722264</c:v>
                </c:pt>
                <c:pt idx="224">
                  <c:v>1.0909386371378815</c:v>
                </c:pt>
                <c:pt idx="225">
                  <c:v>1.0851963402244136</c:v>
                </c:pt>
                <c:pt idx="226">
                  <c:v>1.0794558602971154</c:v>
                </c:pt>
                <c:pt idx="227">
                  <c:v>1.0737171734483086</c:v>
                </c:pt>
                <c:pt idx="228">
                  <c:v>1.0679802561878475</c:v>
                </c:pt>
                <c:pt idx="229">
                  <c:v>1.0622450854342147</c:v>
                </c:pt>
                <c:pt idx="230">
                  <c:v>1.056511638505468</c:v>
                </c:pt>
                <c:pt idx="231">
                  <c:v>1.0507798931107346</c:v>
                </c:pt>
                <c:pt idx="232">
                  <c:v>1.0450498273418851</c:v>
                </c:pt>
                <c:pt idx="233">
                  <c:v>1.0393214196652887</c:v>
                </c:pt>
                <c:pt idx="234">
                  <c:v>1.0335946489137422</c:v>
                </c:pt>
                <c:pt idx="235">
                  <c:v>1.0278694942788764</c:v>
                </c:pt>
                <c:pt idx="236">
                  <c:v>1.0221459353035516</c:v>
                </c:pt>
                <c:pt idx="237">
                  <c:v>1.0201337000983524</c:v>
                </c:pt>
                <c:pt idx="238">
                  <c:v>1.0181207255869531</c:v>
                </c:pt>
                <c:pt idx="239">
                  <c:v>1.0161070210106482</c:v>
                </c:pt>
                <c:pt idx="240">
                  <c:v>1.0140925954573821</c:v>
                </c:pt>
                <c:pt idx="241">
                  <c:v>1.0120774578649192</c:v>
                </c:pt>
                <c:pt idx="242">
                  <c:v>1.0100616170238665</c:v>
                </c:pt>
                <c:pt idx="243">
                  <c:v>1.0080450815807234</c:v>
                </c:pt>
                <c:pt idx="244">
                  <c:v>1.0060278600407886</c:v>
                </c:pt>
                <c:pt idx="245">
                  <c:v>1.0040099607710962</c:v>
                </c:pt>
                <c:pt idx="246">
                  <c:v>1.0019913920032144</c:v>
                </c:pt>
                <c:pt idx="247">
                  <c:v>0.99997216183587923</c:v>
                </c:pt>
                <c:pt idx="248">
                  <c:v>0.99795227823782306</c:v>
                </c:pt>
                <c:pt idx="249">
                  <c:v>0.9959317490501185</c:v>
                </c:pt>
                <c:pt idx="250">
                  <c:v>0.99391058198904025</c:v>
                </c:pt>
                <c:pt idx="251">
                  <c:v>0.99188878464835062</c:v>
                </c:pt>
                <c:pt idx="252">
                  <c:v>0.98986636450162613</c:v>
                </c:pt>
                <c:pt idx="253">
                  <c:v>0.98784332890490634</c:v>
                </c:pt>
                <c:pt idx="254">
                  <c:v>0.98581968509877993</c:v>
                </c:pt>
                <c:pt idx="255">
                  <c:v>0.98379544021066911</c:v>
                </c:pt>
                <c:pt idx="256">
                  <c:v>0.98177060125712645</c:v>
                </c:pt>
                <c:pt idx="257">
                  <c:v>0.97974517514588955</c:v>
                </c:pt>
                <c:pt idx="258">
                  <c:v>0.97771916867795106</c:v>
                </c:pt>
                <c:pt idx="259">
                  <c:v>0.97569258854982666</c:v>
                </c:pt>
                <c:pt idx="260">
                  <c:v>0.97366544135525024</c:v>
                </c:pt>
                <c:pt idx="261">
                  <c:v>0.9716377335873797</c:v>
                </c:pt>
                <c:pt idx="262">
                  <c:v>0.96960947164055689</c:v>
                </c:pt>
                <c:pt idx="263">
                  <c:v>0.96758066181230018</c:v>
                </c:pt>
                <c:pt idx="264">
                  <c:v>0.96555131030501051</c:v>
                </c:pt>
                <c:pt idx="265">
                  <c:v>0.96352142322788026</c:v>
                </c:pt>
                <c:pt idx="266">
                  <c:v>0.9614910065985478</c:v>
                </c:pt>
                <c:pt idx="267">
                  <c:v>0.95568106226851457</c:v>
                </c:pt>
                <c:pt idx="268">
                  <c:v>0.94987246021305838</c:v>
                </c:pt>
                <c:pt idx="269">
                  <c:v>0.94406518551798746</c:v>
                </c:pt>
                <c:pt idx="270">
                  <c:v>0.9382592234892756</c:v>
                </c:pt>
                <c:pt idx="271">
                  <c:v>0.93245455964895552</c:v>
                </c:pt>
                <c:pt idx="272">
                  <c:v>0.92665117973125</c:v>
                </c:pt>
                <c:pt idx="273">
                  <c:v>0.92084906967861224</c:v>
                </c:pt>
                <c:pt idx="274">
                  <c:v>0.91504821563796868</c:v>
                </c:pt>
                <c:pt idx="275">
                  <c:v>0.90924860395698603</c:v>
                </c:pt>
                <c:pt idx="276">
                  <c:v>0.9034502211805634</c:v>
                </c:pt>
                <c:pt idx="277">
                  <c:v>0.89765305404711193</c:v>
                </c:pt>
                <c:pt idx="278">
                  <c:v>0.89185708948517317</c:v>
                </c:pt>
                <c:pt idx="279">
                  <c:v>0.88606231461010954</c:v>
                </c:pt>
                <c:pt idx="280">
                  <c:v>0.8802687167205806</c:v>
                </c:pt>
                <c:pt idx="281">
                  <c:v>0.87447628329549221</c:v>
                </c:pt>
                <c:pt idx="282">
                  <c:v>0.8686850019907264</c:v>
                </c:pt>
                <c:pt idx="283">
                  <c:v>0.86289486063594178</c:v>
                </c:pt>
                <c:pt idx="284">
                  <c:v>0.85710584723169314</c:v>
                </c:pt>
                <c:pt idx="285">
                  <c:v>0.85131794994630328</c:v>
                </c:pt>
                <c:pt idx="286">
                  <c:v>0.84553115711308036</c:v>
                </c:pt>
                <c:pt idx="287">
                  <c:v>0.83974545722728666</c:v>
                </c:pt>
                <c:pt idx="288">
                  <c:v>0.83396083894341932</c:v>
                </c:pt>
                <c:pt idx="289">
                  <c:v>0.82817729107252047</c:v>
                </c:pt>
                <c:pt idx="290">
                  <c:v>0.82239480257943254</c:v>
                </c:pt>
                <c:pt idx="291">
                  <c:v>0.81661336258008188</c:v>
                </c:pt>
                <c:pt idx="292">
                  <c:v>0.81083296033906527</c:v>
                </c:pt>
                <c:pt idx="293">
                  <c:v>0.80505358526701176</c:v>
                </c:pt>
                <c:pt idx="294">
                  <c:v>0.79927522691810826</c:v>
                </c:pt>
                <c:pt idx="295">
                  <c:v>0.79349787498778235</c:v>
                </c:pt>
                <c:pt idx="296">
                  <c:v>0.78772151931016265</c:v>
                </c:pt>
                <c:pt idx="297">
                  <c:v>0.78276224782071713</c:v>
                </c:pt>
                <c:pt idx="298">
                  <c:v>0.77780362547282811</c:v>
                </c:pt>
                <c:pt idx="299">
                  <c:v>0.77284564577505321</c:v>
                </c:pt>
                <c:pt idx="300">
                  <c:v>0.76788830232224192</c:v>
                </c:pt>
                <c:pt idx="301">
                  <c:v>0.76293158879413281</c:v>
                </c:pt>
                <c:pt idx="302">
                  <c:v>0.75797549895379501</c:v>
                </c:pt>
                <c:pt idx="303">
                  <c:v>0.7530200266464413</c:v>
                </c:pt>
                <c:pt idx="304">
                  <c:v>0.74806516579797677</c:v>
                </c:pt>
                <c:pt idx="305">
                  <c:v>0.74311091041368016</c:v>
                </c:pt>
                <c:pt idx="306">
                  <c:v>0.73815725457698966</c:v>
                </c:pt>
                <c:pt idx="307">
                  <c:v>0.73320419244815582</c:v>
                </c:pt>
                <c:pt idx="308">
                  <c:v>0.72825171826299884</c:v>
                </c:pt>
                <c:pt idx="309">
                  <c:v>0.72329982633174117</c:v>
                </c:pt>
                <c:pt idx="310">
                  <c:v>0.71834851103783715</c:v>
                </c:pt>
                <c:pt idx="311">
                  <c:v>0.71339776683667133</c:v>
                </c:pt>
                <c:pt idx="312">
                  <c:v>0.70844758825448562</c:v>
                </c:pt>
                <c:pt idx="313">
                  <c:v>0.7034979698872772</c:v>
                </c:pt>
                <c:pt idx="314">
                  <c:v>0.69854890639971601</c:v>
                </c:pt>
                <c:pt idx="315">
                  <c:v>0.69360039252390671</c:v>
                </c:pt>
                <c:pt idx="316">
                  <c:v>0.68865242305847629</c:v>
                </c:pt>
                <c:pt idx="317">
                  <c:v>0.68370499286752806</c:v>
                </c:pt>
                <c:pt idx="318">
                  <c:v>0.67875809687946509</c:v>
                </c:pt>
                <c:pt idx="319">
                  <c:v>0.67381173008613515</c:v>
                </c:pt>
                <c:pt idx="320">
                  <c:v>0.66886588754184306</c:v>
                </c:pt>
                <c:pt idx="321">
                  <c:v>0.66392056436223124</c:v>
                </c:pt>
                <c:pt idx="322">
                  <c:v>0.65897575572350398</c:v>
                </c:pt>
                <c:pt idx="323">
                  <c:v>0.65403145686139386</c:v>
                </c:pt>
                <c:pt idx="324">
                  <c:v>0.64908766307024568</c:v>
                </c:pt>
                <c:pt idx="325">
                  <c:v>0.64414436970219202</c:v>
                </c:pt>
                <c:pt idx="326">
                  <c:v>0.63920157216617068</c:v>
                </c:pt>
                <c:pt idx="327">
                  <c:v>0.6342592659271572</c:v>
                </c:pt>
                <c:pt idx="328">
                  <c:v>0.63859926353573604</c:v>
                </c:pt>
                <c:pt idx="329">
                  <c:v>0.64293667222743234</c:v>
                </c:pt>
                <c:pt idx="330">
                  <c:v>0.64727151546684603</c:v>
                </c:pt>
                <c:pt idx="331">
                  <c:v>0.65160381643567866</c:v>
                </c:pt>
                <c:pt idx="332">
                  <c:v>0.65593359803734086</c:v>
                </c:pt>
                <c:pt idx="333">
                  <c:v>0.66026088290083096</c:v>
                </c:pt>
                <c:pt idx="334">
                  <c:v>0.66458569338502238</c:v>
                </c:pt>
                <c:pt idx="335">
                  <c:v>0.66890805158258726</c:v>
                </c:pt>
                <c:pt idx="336">
                  <c:v>0.67322797932397027</c:v>
                </c:pt>
                <c:pt idx="337">
                  <c:v>0.67754549818124443</c:v>
                </c:pt>
                <c:pt idx="338">
                  <c:v>0.68186062947199144</c:v>
                </c:pt>
                <c:pt idx="339">
                  <c:v>0.6861733942629985</c:v>
                </c:pt>
                <c:pt idx="340">
                  <c:v>0.6904838133738409</c:v>
                </c:pt>
                <c:pt idx="341">
                  <c:v>0.6947919073807306</c:v>
                </c:pt>
                <c:pt idx="342">
                  <c:v>0.69909769661980736</c:v>
                </c:pt>
                <c:pt idx="343">
                  <c:v>0.70340120119081351</c:v>
                </c:pt>
                <c:pt idx="344">
                  <c:v>0.707702440960428</c:v>
                </c:pt>
                <c:pt idx="345">
                  <c:v>0.71200143556565709</c:v>
                </c:pt>
                <c:pt idx="346">
                  <c:v>0.71629820441714398</c:v>
                </c:pt>
                <c:pt idx="347">
                  <c:v>0.72059276670239769</c:v>
                </c:pt>
                <c:pt idx="348">
                  <c:v>0.72488514138905946</c:v>
                </c:pt>
                <c:pt idx="349">
                  <c:v>0.72917534722797428</c:v>
                </c:pt>
                <c:pt idx="350">
                  <c:v>0.73346340275630229</c:v>
                </c:pt>
                <c:pt idx="351">
                  <c:v>0.73774932630053169</c:v>
                </c:pt>
                <c:pt idx="352">
                  <c:v>0.74203313597952991</c:v>
                </c:pt>
                <c:pt idx="353">
                  <c:v>0.74631484970740924</c:v>
                </c:pt>
                <c:pt idx="354">
                  <c:v>0.75059448519643257</c:v>
                </c:pt>
                <c:pt idx="355">
                  <c:v>0.7548720599598262</c:v>
                </c:pt>
                <c:pt idx="356">
                  <c:v>0.75914759131463461</c:v>
                </c:pt>
                <c:pt idx="357">
                  <c:v>0.76342109638439359</c:v>
                </c:pt>
                <c:pt idx="358">
                  <c:v>0.76769259210186946</c:v>
                </c:pt>
                <c:pt idx="359">
                  <c:v>0.77129605538768242</c:v>
                </c:pt>
                <c:pt idx="360">
                  <c:v>0.77489772761023068</c:v>
                </c:pt>
                <c:pt idx="361">
                  <c:v>0.77849762361255759</c:v>
                </c:pt>
                <c:pt idx="362">
                  <c:v>0.78209575807421372</c:v>
                </c:pt>
                <c:pt idx="363">
                  <c:v>0.78569214551334698</c:v>
                </c:pt>
                <c:pt idx="364">
                  <c:v>0.78928680028906884</c:v>
                </c:pt>
                <c:pt idx="365">
                  <c:v>0.79287973660351641</c:v>
                </c:pt>
                <c:pt idx="366">
                  <c:v>0.79647096850407861</c:v>
                </c:pt>
                <c:pt idx="367">
                  <c:v>0.80006050988541266</c:v>
                </c:pt>
                <c:pt idx="368">
                  <c:v>0.80364837449162019</c:v>
                </c:pt>
                <c:pt idx="369">
                  <c:v>0.80723457591815395</c:v>
                </c:pt>
                <c:pt idx="370">
                  <c:v>0.81081912761388431</c:v>
                </c:pt>
                <c:pt idx="371">
                  <c:v>0.81440204288309215</c:v>
                </c:pt>
                <c:pt idx="372">
                  <c:v>0.81798333488742758</c:v>
                </c:pt>
                <c:pt idx="373">
                  <c:v>0.82156301664768938</c:v>
                </c:pt>
                <c:pt idx="374">
                  <c:v>0.82514110104585114</c:v>
                </c:pt>
                <c:pt idx="375">
                  <c:v>0.82871760082682333</c:v>
                </c:pt>
                <c:pt idx="376">
                  <c:v>0.8322925286002707</c:v>
                </c:pt>
                <c:pt idx="377">
                  <c:v>0.83586589684246448</c:v>
                </c:pt>
                <c:pt idx="378">
                  <c:v>0.83943771789797927</c:v>
                </c:pt>
                <c:pt idx="379">
                  <c:v>0.84300800398144682</c:v>
                </c:pt>
                <c:pt idx="380">
                  <c:v>0.84657676717921904</c:v>
                </c:pt>
                <c:pt idx="381">
                  <c:v>0.85014401945119433</c:v>
                </c:pt>
                <c:pt idx="382">
                  <c:v>0.8537097726323003</c:v>
                </c:pt>
                <c:pt idx="383">
                  <c:v>0.85727403843412209</c:v>
                </c:pt>
                <c:pt idx="384">
                  <c:v>0.86083682844666964</c:v>
                </c:pt>
                <c:pt idx="385">
                  <c:v>0.8643981541398077</c:v>
                </c:pt>
                <c:pt idx="386">
                  <c:v>0.86795802686482881</c:v>
                </c:pt>
                <c:pt idx="387">
                  <c:v>0.87151645785606402</c:v>
                </c:pt>
                <c:pt idx="388">
                  <c:v>0.86974674689363463</c:v>
                </c:pt>
                <c:pt idx="389">
                  <c:v>0.86797688841132503</c:v>
                </c:pt>
                <c:pt idx="390">
                  <c:v>0.86620688354102182</c:v>
                </c:pt>
                <c:pt idx="391">
                  <c:v>0.86443673340306182</c:v>
                </c:pt>
                <c:pt idx="392">
                  <c:v>0.86266643910627683</c:v>
                </c:pt>
                <c:pt idx="393">
                  <c:v>0.86089600174838388</c:v>
                </c:pt>
                <c:pt idx="394">
                  <c:v>0.85912542241594325</c:v>
                </c:pt>
                <c:pt idx="395">
                  <c:v>0.85735470218445919</c:v>
                </c:pt>
                <c:pt idx="396">
                  <c:v>0.85558384211867988</c:v>
                </c:pt>
                <c:pt idx="397">
                  <c:v>0.85381284327267326</c:v>
                </c:pt>
                <c:pt idx="398">
                  <c:v>0.85204170668983914</c:v>
                </c:pt>
                <c:pt idx="399">
                  <c:v>0.85027043340326403</c:v>
                </c:pt>
                <c:pt idx="400">
                  <c:v>0.84849902443560909</c:v>
                </c:pt>
                <c:pt idx="401">
                  <c:v>0.84672748079945981</c:v>
                </c:pt>
                <c:pt idx="402">
                  <c:v>0.84495580349729105</c:v>
                </c:pt>
                <c:pt idx="403">
                  <c:v>0.84318399352169204</c:v>
                </c:pt>
                <c:pt idx="404">
                  <c:v>0.84141205185538981</c:v>
                </c:pt>
                <c:pt idx="405">
                  <c:v>0.83963997947154678</c:v>
                </c:pt>
                <c:pt idx="406">
                  <c:v>0.83786777733358464</c:v>
                </c:pt>
                <c:pt idx="407">
                  <c:v>0.83609544639565647</c:v>
                </c:pt>
                <c:pt idx="408">
                  <c:v>0.83432298760246604</c:v>
                </c:pt>
                <c:pt idx="409">
                  <c:v>0.83255040188953966</c:v>
                </c:pt>
                <c:pt idx="410">
                  <c:v>0.83077769018331826</c:v>
                </c:pt>
                <c:pt idx="411">
                  <c:v>0.82900485340120944</c:v>
                </c:pt>
                <c:pt idx="412">
                  <c:v>0.82723189245175455</c:v>
                </c:pt>
                <c:pt idx="413">
                  <c:v>0.82545880823473627</c:v>
                </c:pt>
                <c:pt idx="414">
                  <c:v>0.8236856016412456</c:v>
                </c:pt>
                <c:pt idx="415">
                  <c:v>0.82191227355378582</c:v>
                </c:pt>
                <c:pt idx="416">
                  <c:v>0.82013882484643363</c:v>
                </c:pt>
                <c:pt idx="417">
                  <c:v>0.81836525638484348</c:v>
                </c:pt>
                <c:pt idx="418">
                  <c:v>0.81659156902648267</c:v>
                </c:pt>
                <c:pt idx="419">
                  <c:v>0.81648944570539117</c:v>
                </c:pt>
                <c:pt idx="420">
                  <c:v>0.81638686146915196</c:v>
                </c:pt>
                <c:pt idx="421">
                  <c:v>0.81628381959443164</c:v>
                </c:pt>
                <c:pt idx="422">
                  <c:v>0.81618032332689339</c:v>
                </c:pt>
                <c:pt idx="423">
                  <c:v>0.8160763758815428</c:v>
                </c:pt>
                <c:pt idx="424">
                  <c:v>0.81597198044322117</c:v>
                </c:pt>
                <c:pt idx="425">
                  <c:v>0.8158671401667521</c:v>
                </c:pt>
                <c:pt idx="426">
                  <c:v>0.81576185817749958</c:v>
                </c:pt>
                <c:pt idx="427">
                  <c:v>0.8156561375715814</c:v>
                </c:pt>
                <c:pt idx="428">
                  <c:v>0.81554998141622814</c:v>
                </c:pt>
                <c:pt idx="429">
                  <c:v>0.81544339275017552</c:v>
                </c:pt>
                <c:pt idx="430">
                  <c:v>0.81533637458392016</c:v>
                </c:pt>
                <c:pt idx="431">
                  <c:v>0.81522892990010254</c:v>
                </c:pt>
                <c:pt idx="432">
                  <c:v>0.81512106165384657</c:v>
                </c:pt>
                <c:pt idx="433">
                  <c:v>0.81501277277294781</c:v>
                </c:pt>
                <c:pt idx="434">
                  <c:v>0.81490406615837163</c:v>
                </c:pt>
                <c:pt idx="435">
                  <c:v>0.81479494468443259</c:v>
                </c:pt>
                <c:pt idx="436">
                  <c:v>0.81468541119911675</c:v>
                </c:pt>
                <c:pt idx="437">
                  <c:v>0.8145754685244202</c:v>
                </c:pt>
                <c:pt idx="438">
                  <c:v>0.81446511945664379</c:v>
                </c:pt>
                <c:pt idx="439">
                  <c:v>0.81435436676663109</c:v>
                </c:pt>
                <c:pt idx="440">
                  <c:v>0.81424321320013016</c:v>
                </c:pt>
                <c:pt idx="441">
                  <c:v>0.81413166147802163</c:v>
                </c:pt>
                <c:pt idx="442">
                  <c:v>0.81401971429658326</c:v>
                </c:pt>
                <c:pt idx="443">
                  <c:v>0.81390737432789118</c:v>
                </c:pt>
                <c:pt idx="444">
                  <c:v>0.81379464421989556</c:v>
                </c:pt>
                <c:pt idx="445">
                  <c:v>0.81368152659688775</c:v>
                </c:pt>
                <c:pt idx="446">
                  <c:v>0.81356802405963957</c:v>
                </c:pt>
                <c:pt idx="447">
                  <c:v>0.81345413918568388</c:v>
                </c:pt>
                <c:pt idx="448">
                  <c:v>0.81333987452962686</c:v>
                </c:pt>
                <c:pt idx="449">
                  <c:v>0.81322523262333135</c:v>
                </c:pt>
                <c:pt idx="450">
                  <c:v>0.81103657772157189</c:v>
                </c:pt>
                <c:pt idx="451">
                  <c:v>0.80884792148624429</c:v>
                </c:pt>
                <c:pt idx="452">
                  <c:v>0.80665926392621479</c:v>
                </c:pt>
                <c:pt idx="453">
                  <c:v>0.80447060505021983</c:v>
                </c:pt>
                <c:pt idx="454">
                  <c:v>0.80228194486693583</c:v>
                </c:pt>
                <c:pt idx="455">
                  <c:v>0.80009328338499852</c:v>
                </c:pt>
                <c:pt idx="456">
                  <c:v>0.79790462061286305</c:v>
                </c:pt>
                <c:pt idx="457">
                  <c:v>0.79571595655905025</c:v>
                </c:pt>
                <c:pt idx="458">
                  <c:v>0.79352729123190213</c:v>
                </c:pt>
                <c:pt idx="459">
                  <c:v>0.79133862463972338</c:v>
                </c:pt>
                <c:pt idx="460">
                  <c:v>0.78914995679074607</c:v>
                </c:pt>
                <c:pt idx="461">
                  <c:v>0.78696128769313145</c:v>
                </c:pt>
                <c:pt idx="462">
                  <c:v>0.78477261735498705</c:v>
                </c:pt>
                <c:pt idx="463">
                  <c:v>0.78258394578431634</c:v>
                </c:pt>
                <c:pt idx="464">
                  <c:v>0.7803952729890884</c:v>
                </c:pt>
                <c:pt idx="465">
                  <c:v>0.77820659897715228</c:v>
                </c:pt>
                <c:pt idx="466">
                  <c:v>0.77601792375635836</c:v>
                </c:pt>
                <c:pt idx="467">
                  <c:v>0.77382924733445579</c:v>
                </c:pt>
                <c:pt idx="468">
                  <c:v>0.77164056971911033</c:v>
                </c:pt>
                <c:pt idx="469">
                  <c:v>0.76945189091792288</c:v>
                </c:pt>
                <c:pt idx="470">
                  <c:v>0.76726321093849736</c:v>
                </c:pt>
                <c:pt idx="471">
                  <c:v>0.76507452978827184</c:v>
                </c:pt>
                <c:pt idx="472">
                  <c:v>0.76288584747472277</c:v>
                </c:pt>
                <c:pt idx="473">
                  <c:v>0.76069716400514564</c:v>
                </c:pt>
                <c:pt idx="474">
                  <c:v>0.7585084793869088</c:v>
                </c:pt>
                <c:pt idx="475">
                  <c:v>0.75631979362720148</c:v>
                </c:pt>
                <c:pt idx="476">
                  <c:v>0.75413110673325279</c:v>
                </c:pt>
                <c:pt idx="477">
                  <c:v>0.75194241871213152</c:v>
                </c:pt>
                <c:pt idx="478">
                  <c:v>0.74975372957093045</c:v>
                </c:pt>
                <c:pt idx="479">
                  <c:v>0.74898118057227792</c:v>
                </c:pt>
                <c:pt idx="480">
                  <c:v>0.74820840626286944</c:v>
                </c:pt>
                <c:pt idx="481">
                  <c:v>0.74743540804505393</c:v>
                </c:pt>
                <c:pt idx="482">
                  <c:v>0.7466621873095507</c:v>
                </c:pt>
                <c:pt idx="483">
                  <c:v>0.74588874543560113</c:v>
                </c:pt>
                <c:pt idx="484">
                  <c:v>0.74511508379110503</c:v>
                </c:pt>
                <c:pt idx="485">
                  <c:v>0.74434120373262158</c:v>
                </c:pt>
                <c:pt idx="486">
                  <c:v>0.74356710660566572</c:v>
                </c:pt>
                <c:pt idx="487">
                  <c:v>0.74279279374462592</c:v>
                </c:pt>
                <c:pt idx="488">
                  <c:v>0.74201826647305669</c:v>
                </c:pt>
                <c:pt idx="489">
                  <c:v>0.74124352610365929</c:v>
                </c:pt>
                <c:pt idx="490">
                  <c:v>0.74046857393847354</c:v>
                </c:pt>
                <c:pt idx="491">
                  <c:v>0.73969341126893684</c:v>
                </c:pt>
                <c:pt idx="492">
                  <c:v>0.73891803937599287</c:v>
                </c:pt>
                <c:pt idx="493">
                  <c:v>0.73814245953022894</c:v>
                </c:pt>
                <c:pt idx="494">
                  <c:v>0.73736667299198122</c:v>
                </c:pt>
                <c:pt idx="495">
                  <c:v>0.73659068101140612</c:v>
                </c:pt>
                <c:pt idx="496">
                  <c:v>0.73581448482856582</c:v>
                </c:pt>
                <c:pt idx="497">
                  <c:v>0.7350380856736427</c:v>
                </c:pt>
                <c:pt idx="498">
                  <c:v>0.73426148476687758</c:v>
                </c:pt>
                <c:pt idx="499">
                  <c:v>0.73348468331879779</c:v>
                </c:pt>
                <c:pt idx="500">
                  <c:v>0.73270768253021734</c:v>
                </c:pt>
                <c:pt idx="501">
                  <c:v>0.73193048359244628</c:v>
                </c:pt>
                <c:pt idx="502">
                  <c:v>0.73115308768730447</c:v>
                </c:pt>
                <c:pt idx="503">
                  <c:v>0.73037549598716933</c:v>
                </c:pt>
                <c:pt idx="504">
                  <c:v>0.72959770965519533</c:v>
                </c:pt>
                <c:pt idx="505">
                  <c:v>0.72881972984535759</c:v>
                </c:pt>
                <c:pt idx="506">
                  <c:v>0.72804155770244838</c:v>
                </c:pt>
                <c:pt idx="507">
                  <c:v>0.7272631943623401</c:v>
                </c:pt>
                <c:pt idx="508">
                  <c:v>0.72648464095190046</c:v>
                </c:pt>
                <c:pt idx="509">
                  <c:v>0.72570589858918999</c:v>
                </c:pt>
                <c:pt idx="510">
                  <c:v>0.72492696838353343</c:v>
                </c:pt>
                <c:pt idx="511">
                  <c:v>0.72598817279184713</c:v>
                </c:pt>
                <c:pt idx="512">
                  <c:v>0.72704893482656918</c:v>
                </c:pt>
                <c:pt idx="513">
                  <c:v>0.72810925706961527</c:v>
                </c:pt>
                <c:pt idx="514">
                  <c:v>0.72916914208290973</c:v>
                </c:pt>
                <c:pt idx="515">
                  <c:v>0.73022859240845506</c:v>
                </c:pt>
                <c:pt idx="516">
                  <c:v>0.73128761056866376</c:v>
                </c:pt>
                <c:pt idx="517">
                  <c:v>0.73234619906637743</c:v>
                </c:pt>
                <c:pt idx="518">
                  <c:v>0.73340436038522527</c:v>
                </c:pt>
                <c:pt idx="519">
                  <c:v>0.73446209698967002</c:v>
                </c:pt>
                <c:pt idx="520">
                  <c:v>0.73551941132531451</c:v>
                </c:pt>
                <c:pt idx="521">
                  <c:v>0.7365763058189605</c:v>
                </c:pt>
                <c:pt idx="522">
                  <c:v>0.7376327828789252</c:v>
                </c:pt>
                <c:pt idx="523">
                  <c:v>0.73868884489506581</c:v>
                </c:pt>
                <c:pt idx="524">
                  <c:v>0.73974449423904587</c:v>
                </c:pt>
                <c:pt idx="525">
                  <c:v>0.74079973326452409</c:v>
                </c:pt>
                <c:pt idx="526">
                  <c:v>0.74185456430729479</c:v>
                </c:pt>
                <c:pt idx="527">
                  <c:v>0.74290898968542629</c:v>
                </c:pt>
                <c:pt idx="528">
                  <c:v>0.7439630116994892</c:v>
                </c:pt>
                <c:pt idx="529">
                  <c:v>0.74501663263264628</c:v>
                </c:pt>
                <c:pt idx="530">
                  <c:v>0.74606985475090648</c:v>
                </c:pt>
                <c:pt idx="531">
                  <c:v>0.74712268030324092</c:v>
                </c:pt>
                <c:pt idx="532">
                  <c:v>0.7481751115217129</c:v>
                </c:pt>
                <c:pt idx="533">
                  <c:v>0.74922715062168144</c:v>
                </c:pt>
                <c:pt idx="534">
                  <c:v>0.75027879980194168</c:v>
                </c:pt>
                <c:pt idx="535">
                  <c:v>0.75133006124489499</c:v>
                </c:pt>
                <c:pt idx="536">
                  <c:v>0.75238093711664189</c:v>
                </c:pt>
                <c:pt idx="537">
                  <c:v>0.75343142956723741</c:v>
                </c:pt>
                <c:pt idx="538">
                  <c:v>0.75448154073072127</c:v>
                </c:pt>
                <c:pt idx="539">
                  <c:v>0.75553127272539966</c:v>
                </c:pt>
                <c:pt idx="540">
                  <c:v>0.75658062765382794</c:v>
                </c:pt>
                <c:pt idx="541">
                  <c:v>0.75627765806333114</c:v>
                </c:pt>
                <c:pt idx="542">
                  <c:v>0.75597448421346636</c:v>
                </c:pt>
                <c:pt idx="543">
                  <c:v>0.75567110723064945</c:v>
                </c:pt>
                <c:pt idx="544">
                  <c:v>0.75536752823307263</c:v>
                </c:pt>
                <c:pt idx="545">
                  <c:v>0.75506374833067791</c:v>
                </c:pt>
                <c:pt idx="546">
                  <c:v>0.7547597686253491</c:v>
                </c:pt>
                <c:pt idx="547">
                  <c:v>0.75445559021088326</c:v>
                </c:pt>
                <c:pt idx="548">
                  <c:v>0.75415121417310804</c:v>
                </c:pt>
                <c:pt idx="549">
                  <c:v>0.75384664158999803</c:v>
                </c:pt>
                <c:pt idx="550">
                  <c:v>0.75354187353167279</c:v>
                </c:pt>
                <c:pt idx="551">
                  <c:v>0.75323691106045421</c:v>
                </c:pt>
                <c:pt idx="552">
                  <c:v>0.75293175523108147</c:v>
                </c:pt>
                <c:pt idx="553">
                  <c:v>0.7526264070905625</c:v>
                </c:pt>
                <c:pt idx="554">
                  <c:v>0.75232086767846029</c:v>
                </c:pt>
                <c:pt idx="555">
                  <c:v>0.75201513802681574</c:v>
                </c:pt>
                <c:pt idx="556">
                  <c:v>0.75170921916022959</c:v>
                </c:pt>
                <c:pt idx="557">
                  <c:v>0.75140311209600086</c:v>
                </c:pt>
                <c:pt idx="558">
                  <c:v>0.75109681784413485</c:v>
                </c:pt>
                <c:pt idx="559">
                  <c:v>0.75079033740742229</c:v>
                </c:pt>
                <c:pt idx="560">
                  <c:v>0.7504836717815041</c:v>
                </c:pt>
                <c:pt idx="561">
                  <c:v>0.75017682195493485</c:v>
                </c:pt>
                <c:pt idx="562">
                  <c:v>0.7498697889092456</c:v>
                </c:pt>
                <c:pt idx="563">
                  <c:v>0.74956257361902012</c:v>
                </c:pt>
                <c:pt idx="564">
                  <c:v>0.74925517705190048</c:v>
                </c:pt>
                <c:pt idx="565">
                  <c:v>0.74894760016874629</c:v>
                </c:pt>
                <c:pt idx="566">
                  <c:v>0.74863984392358252</c:v>
                </c:pt>
                <c:pt idx="567">
                  <c:v>0.74833190926375781</c:v>
                </c:pt>
                <c:pt idx="568">
                  <c:v>0.74802379712996092</c:v>
                </c:pt>
                <c:pt idx="569">
                  <c:v>0.74771550845623758</c:v>
                </c:pt>
                <c:pt idx="570">
                  <c:v>0.74740704417014592</c:v>
                </c:pt>
                <c:pt idx="571">
                  <c:v>0.74709840519270188</c:v>
                </c:pt>
                <c:pt idx="572">
                  <c:v>0.74678959243854781</c:v>
                </c:pt>
                <c:pt idx="573">
                  <c:v>0.74648060681591033</c:v>
                </c:pt>
                <c:pt idx="574">
                  <c:v>0.74617144922669809</c:v>
                </c:pt>
                <c:pt idx="575">
                  <c:v>0.74586212056658441</c:v>
                </c:pt>
                <c:pt idx="576">
                  <c:v>0.74555262172504688</c:v>
                </c:pt>
                <c:pt idx="577">
                  <c:v>0.74524295358532477</c:v>
                </c:pt>
                <c:pt idx="578">
                  <c:v>0.74493311702465215</c:v>
                </c:pt>
                <c:pt idx="579">
                  <c:v>0.74462311291414451</c:v>
                </c:pt>
                <c:pt idx="580">
                  <c:v>0.74431294211898835</c:v>
                </c:pt>
                <c:pt idx="581">
                  <c:v>0.74400260549832808</c:v>
                </c:pt>
                <c:pt idx="582">
                  <c:v>0.74369210390550922</c:v>
                </c:pt>
                <c:pt idx="583">
                  <c:v>0.74338143818797786</c:v>
                </c:pt>
                <c:pt idx="584">
                  <c:v>0.7430706091873992</c:v>
                </c:pt>
                <c:pt idx="585">
                  <c:v>0.74275961773969323</c:v>
                </c:pt>
                <c:pt idx="586">
                  <c:v>0.74244846467508385</c:v>
                </c:pt>
                <c:pt idx="587">
                  <c:v>0.74213715081814691</c:v>
                </c:pt>
                <c:pt idx="588">
                  <c:v>0.74182567698787238</c:v>
                </c:pt>
                <c:pt idx="589">
                  <c:v>0.74151404399764342</c:v>
                </c:pt>
                <c:pt idx="590">
                  <c:v>0.74120225265543249</c:v>
                </c:pt>
                <c:pt idx="591">
                  <c:v>0.74089030376365839</c:v>
                </c:pt>
                <c:pt idx="592">
                  <c:v>0.74057819811938164</c:v>
                </c:pt>
                <c:pt idx="593">
                  <c:v>0.74026593651428119</c:v>
                </c:pt>
                <c:pt idx="594">
                  <c:v>0.73995351973471424</c:v>
                </c:pt>
                <c:pt idx="595">
                  <c:v>0.73964094856176055</c:v>
                </c:pt>
                <c:pt idx="596">
                  <c:v>0.7393282237712927</c:v>
                </c:pt>
                <c:pt idx="597">
                  <c:v>0.73901534613391384</c:v>
                </c:pt>
                <c:pt idx="598">
                  <c:v>0.73870231641516104</c:v>
                </c:pt>
                <c:pt idx="599">
                  <c:v>0.73838913537544126</c:v>
                </c:pt>
                <c:pt idx="600">
                  <c:v>0.7380758037701135</c:v>
                </c:pt>
                <c:pt idx="601">
                  <c:v>0.73776232234947847</c:v>
                </c:pt>
                <c:pt idx="602">
                  <c:v>0.73744869185891226</c:v>
                </c:pt>
                <c:pt idx="603">
                  <c:v>0.73713491303880185</c:v>
                </c:pt>
                <c:pt idx="604">
                  <c:v>0.73682098662469231</c:v>
                </c:pt>
                <c:pt idx="605">
                  <c:v>0.73650691334722052</c:v>
                </c:pt>
                <c:pt idx="606">
                  <c:v>0.73619269393226139</c:v>
                </c:pt>
                <c:pt idx="607">
                  <c:v>0.73587832910087503</c:v>
                </c:pt>
                <c:pt idx="608">
                  <c:v>0.7355638195693982</c:v>
                </c:pt>
                <c:pt idx="609">
                  <c:v>0.73524916604945789</c:v>
                </c:pt>
                <c:pt idx="610">
                  <c:v>0.73493436924806121</c:v>
                </c:pt>
                <c:pt idx="611">
                  <c:v>0.73461942986755502</c:v>
                </c:pt>
                <c:pt idx="612">
                  <c:v>0.73430434860571658</c:v>
                </c:pt>
                <c:pt idx="613">
                  <c:v>0.73398912615577694</c:v>
                </c:pt>
                <c:pt idx="614">
                  <c:v>0.73367376320644573</c:v>
                </c:pt>
                <c:pt idx="615">
                  <c:v>0.73335826044199914</c:v>
                </c:pt>
                <c:pt idx="616">
                  <c:v>0.73304261854225128</c:v>
                </c:pt>
                <c:pt idx="617">
                  <c:v>0.73272683818257744</c:v>
                </c:pt>
                <c:pt idx="618">
                  <c:v>0.73241092003407904</c:v>
                </c:pt>
                <c:pt idx="619">
                  <c:v>0.73209486476342467</c:v>
                </c:pt>
                <c:pt idx="620">
                  <c:v>0.73177867303307864</c:v>
                </c:pt>
                <c:pt idx="621">
                  <c:v>0.73146234550119404</c:v>
                </c:pt>
                <c:pt idx="622">
                  <c:v>0.73114588282172366</c:v>
                </c:pt>
                <c:pt idx="623">
                  <c:v>0.73082928564438965</c:v>
                </c:pt>
                <c:pt idx="624">
                  <c:v>0.73051255461480757</c:v>
                </c:pt>
                <c:pt idx="625">
                  <c:v>0.73019569037441634</c:v>
                </c:pt>
                <c:pt idx="626">
                  <c:v>0.7298786935605881</c:v>
                </c:pt>
                <c:pt idx="627">
                  <c:v>0.72956156480667378</c:v>
                </c:pt>
                <c:pt idx="628">
                  <c:v>0.7292443047419328</c:v>
                </c:pt>
                <c:pt idx="629">
                  <c:v>0.72892691399162957</c:v>
                </c:pt>
                <c:pt idx="630">
                  <c:v>0.72860939317714069</c:v>
                </c:pt>
                <c:pt idx="631">
                  <c:v>0.72829174291582144</c:v>
                </c:pt>
                <c:pt idx="632">
                  <c:v>0.72797396382118928</c:v>
                </c:pt>
                <c:pt idx="633">
                  <c:v>0.72765605650285281</c:v>
                </c:pt>
                <c:pt idx="634">
                  <c:v>0.72733802156658078</c:v>
                </c:pt>
                <c:pt idx="635">
                  <c:v>0.72701985961435733</c:v>
                </c:pt>
                <c:pt idx="636">
                  <c:v>0.72670157124438606</c:v>
                </c:pt>
                <c:pt idx="637">
                  <c:v>0.72638315705109535</c:v>
                </c:pt>
                <c:pt idx="638">
                  <c:v>0.72606461762519248</c:v>
                </c:pt>
                <c:pt idx="639">
                  <c:v>0.72574595355373028</c:v>
                </c:pt>
                <c:pt idx="640">
                  <c:v>0.72542716542006092</c:v>
                </c:pt>
                <c:pt idx="641">
                  <c:v>0.7251082538039143</c:v>
                </c:pt>
                <c:pt idx="642">
                  <c:v>0.7247892192814015</c:v>
                </c:pt>
                <c:pt idx="643">
                  <c:v>0.72447006242510492</c:v>
                </c:pt>
                <c:pt idx="644">
                  <c:v>0.72415078380396947</c:v>
                </c:pt>
                <c:pt idx="645">
                  <c:v>0.72383138398351576</c:v>
                </c:pt>
                <c:pt idx="646">
                  <c:v>0.72351186352566987</c:v>
                </c:pt>
                <c:pt idx="647">
                  <c:v>0.72319222298897512</c:v>
                </c:pt>
                <c:pt idx="648">
                  <c:v>0.72287246292848317</c:v>
                </c:pt>
                <c:pt idx="649">
                  <c:v>0.72255258389584232</c:v>
                </c:pt>
                <c:pt idx="650">
                  <c:v>0.72223258643931132</c:v>
                </c:pt>
                <c:pt idx="651">
                  <c:v>0.72191247110378554</c:v>
                </c:pt>
                <c:pt idx="652">
                  <c:v>0.72159223843082221</c:v>
                </c:pt>
                <c:pt idx="653">
                  <c:v>0.72127188895866656</c:v>
                </c:pt>
                <c:pt idx="654">
                  <c:v>0.72095142322228878</c:v>
                </c:pt>
                <c:pt idx="655">
                  <c:v>0.72063084175334846</c:v>
                </c:pt>
                <c:pt idx="656">
                  <c:v>0.72031014508035363</c:v>
                </c:pt>
                <c:pt idx="657">
                  <c:v>0.71998933372851415</c:v>
                </c:pt>
                <c:pt idx="658">
                  <c:v>0.71966840821991285</c:v>
                </c:pt>
                <c:pt idx="659">
                  <c:v>0.71934736907341978</c:v>
                </c:pt>
                <c:pt idx="660">
                  <c:v>0.7190262168048015</c:v>
                </c:pt>
                <c:pt idx="661">
                  <c:v>0.71870495192669615</c:v>
                </c:pt>
                <c:pt idx="662">
                  <c:v>0.71838357494866079</c:v>
                </c:pt>
                <c:pt idx="663">
                  <c:v>0.71806208637714697</c:v>
                </c:pt>
                <c:pt idx="664">
                  <c:v>0.71774048671560808</c:v>
                </c:pt>
                <c:pt idx="665">
                  <c:v>0.71741877646442553</c:v>
                </c:pt>
                <c:pt idx="666">
                  <c:v>0.71709695612102797</c:v>
                </c:pt>
                <c:pt idx="667">
                  <c:v>0.71677502617982958</c:v>
                </c:pt>
                <c:pt idx="668">
                  <c:v>0.71645298713228844</c:v>
                </c:pt>
                <c:pt idx="669">
                  <c:v>0.71613083946696421</c:v>
                </c:pt>
                <c:pt idx="670">
                  <c:v>0.71580858366945643</c:v>
                </c:pt>
                <c:pt idx="671">
                  <c:v>0.71548622022252206</c:v>
                </c:pt>
                <c:pt idx="672">
                  <c:v>0.71516374960601281</c:v>
                </c:pt>
                <c:pt idx="673">
                  <c:v>0.71484117229693278</c:v>
                </c:pt>
                <c:pt idx="674">
                  <c:v>0.71451848876949486</c:v>
                </c:pt>
                <c:pt idx="675">
                  <c:v>0.71419569949508221</c:v>
                </c:pt>
                <c:pt idx="676">
                  <c:v>0.71387280494226935</c:v>
                </c:pt>
                <c:pt idx="677">
                  <c:v>0.71354980557689007</c:v>
                </c:pt>
                <c:pt idx="678">
                  <c:v>0.71322670186205706</c:v>
                </c:pt>
                <c:pt idx="679">
                  <c:v>0.71290349425812394</c:v>
                </c:pt>
                <c:pt idx="680">
                  <c:v>0.71258018322275207</c:v>
                </c:pt>
                <c:pt idx="681">
                  <c:v>0.71225676921091829</c:v>
                </c:pt>
                <c:pt idx="682">
                  <c:v>0.71193325267493501</c:v>
                </c:pt>
                <c:pt idx="683">
                  <c:v>0.71160963406446953</c:v>
                </c:pt>
                <c:pt idx="684">
                  <c:v>0.71128591382656348</c:v>
                </c:pt>
                <c:pt idx="685">
                  <c:v>0.71096209240565178</c:v>
                </c:pt>
                <c:pt idx="686">
                  <c:v>0.7106381702435931</c:v>
                </c:pt>
                <c:pt idx="687">
                  <c:v>0.71031414777964252</c:v>
                </c:pt>
                <c:pt idx="688">
                  <c:v>0.7099900254505398</c:v>
                </c:pt>
                <c:pt idx="689">
                  <c:v>0.70966580369048116</c:v>
                </c:pt>
                <c:pt idx="690">
                  <c:v>0.70934148293116117</c:v>
                </c:pt>
                <c:pt idx="691">
                  <c:v>0.70901706360174421</c:v>
                </c:pt>
                <c:pt idx="692">
                  <c:v>0.70869254612896382</c:v>
                </c:pt>
                <c:pt idx="693">
                  <c:v>0.70836793093703609</c:v>
                </c:pt>
                <c:pt idx="694">
                  <c:v>0.70804321844781648</c:v>
                </c:pt>
                <c:pt idx="695">
                  <c:v>0.70771840908065531</c:v>
                </c:pt>
                <c:pt idx="696">
                  <c:v>0.70739350325255379</c:v>
                </c:pt>
                <c:pt idx="697">
                  <c:v>0.70706850137807753</c:v>
                </c:pt>
                <c:pt idx="698">
                  <c:v>0.70674340386946566</c:v>
                </c:pt>
                <c:pt idx="699">
                  <c:v>0.70641821113656733</c:v>
                </c:pt>
                <c:pt idx="700">
                  <c:v>0.70609292358689313</c:v>
                </c:pt>
                <c:pt idx="701">
                  <c:v>0.70576754162566557</c:v>
                </c:pt>
                <c:pt idx="702">
                  <c:v>0.70544206565575629</c:v>
                </c:pt>
                <c:pt idx="703">
                  <c:v>0.70511649607779303</c:v>
                </c:pt>
                <c:pt idx="704">
                  <c:v>0.70479083329009684</c:v>
                </c:pt>
                <c:pt idx="705">
                  <c:v>0.70446507768874278</c:v>
                </c:pt>
                <c:pt idx="706">
                  <c:v>0.70413922966756559</c:v>
                </c:pt>
                <c:pt idx="707">
                  <c:v>0.70381328961816314</c:v>
                </c:pt>
                <c:pt idx="708">
                  <c:v>0.70348725792995837</c:v>
                </c:pt>
                <c:pt idx="709">
                  <c:v>0.70316113499015731</c:v>
                </c:pt>
                <c:pt idx="710">
                  <c:v>0.70283492118375412</c:v>
                </c:pt>
                <c:pt idx="711">
                  <c:v>0.7025086168936473</c:v>
                </c:pt>
                <c:pt idx="712">
                  <c:v>0.70218222250055373</c:v>
                </c:pt>
                <c:pt idx="713">
                  <c:v>0.70185573838302373</c:v>
                </c:pt>
                <c:pt idx="714">
                  <c:v>0.70152916491755724</c:v>
                </c:pt>
                <c:pt idx="715">
                  <c:v>0.7012025024785058</c:v>
                </c:pt>
                <c:pt idx="716">
                  <c:v>0.70087575143815495</c:v>
                </c:pt>
                <c:pt idx="717">
                  <c:v>0.70054891216668291</c:v>
                </c:pt>
                <c:pt idx="718">
                  <c:v>0.70022198503224176</c:v>
                </c:pt>
                <c:pt idx="719">
                  <c:v>0.69989497040092719</c:v>
                </c:pt>
                <c:pt idx="720">
                  <c:v>0.70024081101648261</c:v>
                </c:pt>
                <c:pt idx="721">
                  <c:v>0.70058651699908125</c:v>
                </c:pt>
                <c:pt idx="722">
                  <c:v>0.70093208890737702</c:v>
                </c:pt>
                <c:pt idx="723">
                  <c:v>0.70127752729692638</c:v>
                </c:pt>
                <c:pt idx="724">
                  <c:v>0.70162283272020975</c:v>
                </c:pt>
                <c:pt idx="725">
                  <c:v>0.7019680057266745</c:v>
                </c:pt>
                <c:pt idx="726">
                  <c:v>0.70231304686276674</c:v>
                </c:pt>
                <c:pt idx="727">
                  <c:v>0.70265795667188669</c:v>
                </c:pt>
                <c:pt idx="728">
                  <c:v>0.70300273569448535</c:v>
                </c:pt>
                <c:pt idx="729">
                  <c:v>0.70334738446803069</c:v>
                </c:pt>
                <c:pt idx="730">
                  <c:v>0.70369190352707134</c:v>
                </c:pt>
                <c:pt idx="731">
                  <c:v>0.70403629340322416</c:v>
                </c:pt>
                <c:pt idx="732">
                  <c:v>0.70438055462519411</c:v>
                </c:pt>
                <c:pt idx="733">
                  <c:v>0.70472468771881591</c:v>
                </c:pt>
                <c:pt idx="734">
                  <c:v>0.70506869320708365</c:v>
                </c:pt>
                <c:pt idx="735">
                  <c:v>0.70541257161010651</c:v>
                </c:pt>
                <c:pt idx="736">
                  <c:v>0.705756323445203</c:v>
                </c:pt>
                <c:pt idx="737">
                  <c:v>0.70609994922686581</c:v>
                </c:pt>
                <c:pt idx="738">
                  <c:v>0.70644344946682491</c:v>
                </c:pt>
                <c:pt idx="739">
                  <c:v>0.70678682467402221</c:v>
                </c:pt>
                <c:pt idx="740">
                  <c:v>0.70713007535468486</c:v>
                </c:pt>
                <c:pt idx="741">
                  <c:v>0.70747320201226804</c:v>
                </c:pt>
                <c:pt idx="742">
                  <c:v>0.70781620514753751</c:v>
                </c:pt>
                <c:pt idx="743">
                  <c:v>0.70815908525857818</c:v>
                </c:pt>
                <c:pt idx="744">
                  <c:v>0.70850184284078965</c:v>
                </c:pt>
                <c:pt idx="745">
                  <c:v>0.70884447838690412</c:v>
                </c:pt>
                <c:pt idx="746">
                  <c:v>0.7091869923870483</c:v>
                </c:pt>
                <c:pt idx="747">
                  <c:v>0.70952938532868415</c:v>
                </c:pt>
                <c:pt idx="748">
                  <c:v>0.70987165769669247</c:v>
                </c:pt>
                <c:pt idx="749">
                  <c:v>0.71021380997336792</c:v>
                </c:pt>
                <c:pt idx="750">
                  <c:v>0.71055584263845728</c:v>
                </c:pt>
                <c:pt idx="751">
                  <c:v>0.71089775616912365</c:v>
                </c:pt>
                <c:pt idx="752">
                  <c:v>0.71123955103999592</c:v>
                </c:pt>
                <c:pt idx="753">
                  <c:v>0.71158122772319499</c:v>
                </c:pt>
                <c:pt idx="754">
                  <c:v>0.71192278668834097</c:v>
                </c:pt>
                <c:pt idx="755">
                  <c:v>0.71226422840258996</c:v>
                </c:pt>
                <c:pt idx="756">
                  <c:v>0.71260555333059827</c:v>
                </c:pt>
                <c:pt idx="757">
                  <c:v>0.7129467619345593</c:v>
                </c:pt>
                <c:pt idx="758">
                  <c:v>0.71328785467428346</c:v>
                </c:pt>
                <c:pt idx="759">
                  <c:v>0.71362883200711946</c:v>
                </c:pt>
                <c:pt idx="760">
                  <c:v>0.71396969438801128</c:v>
                </c:pt>
                <c:pt idx="761">
                  <c:v>0.71431044226952567</c:v>
                </c:pt>
                <c:pt idx="762">
                  <c:v>0.71465107610186729</c:v>
                </c:pt>
                <c:pt idx="763">
                  <c:v>0.7149915963328628</c:v>
                </c:pt>
                <c:pt idx="764">
                  <c:v>0.7153320034080286</c:v>
                </c:pt>
                <c:pt idx="765">
                  <c:v>0.71567229777052321</c:v>
                </c:pt>
                <c:pt idx="766">
                  <c:v>0.71601247986118388</c:v>
                </c:pt>
                <c:pt idx="767">
                  <c:v>0.716352550118593</c:v>
                </c:pt>
                <c:pt idx="768">
                  <c:v>0.71669250897903125</c:v>
                </c:pt>
                <c:pt idx="769">
                  <c:v>0.71703235687650246</c:v>
                </c:pt>
                <c:pt idx="770">
                  <c:v>0.71737209424278991</c:v>
                </c:pt>
                <c:pt idx="771">
                  <c:v>0.71771172150738771</c:v>
                </c:pt>
                <c:pt idx="772">
                  <c:v>0.71805123909761959</c:v>
                </c:pt>
                <c:pt idx="773">
                  <c:v>0.71839064743859005</c:v>
                </c:pt>
                <c:pt idx="774">
                  <c:v>0.71872994695316883</c:v>
                </c:pt>
                <c:pt idx="775">
                  <c:v>0.71906913806210704</c:v>
                </c:pt>
                <c:pt idx="776">
                  <c:v>0.71940822118393888</c:v>
                </c:pt>
                <c:pt idx="777">
                  <c:v>0.71974719673506715</c:v>
                </c:pt>
                <c:pt idx="778">
                  <c:v>0.72008606512976669</c:v>
                </c:pt>
                <c:pt idx="779">
                  <c:v>0.72042482678017761</c:v>
                </c:pt>
                <c:pt idx="780">
                  <c:v>0.7207634820963289</c:v>
                </c:pt>
                <c:pt idx="781">
                  <c:v>0.7211020314861426</c:v>
                </c:pt>
                <c:pt idx="782">
                  <c:v>0.72144047535547695</c:v>
                </c:pt>
                <c:pt idx="783">
                  <c:v>0.72177881410808875</c:v>
                </c:pt>
                <c:pt idx="784">
                  <c:v>0.72211704814572852</c:v>
                </c:pt>
                <c:pt idx="785">
                  <c:v>0.7224551778680719</c:v>
                </c:pt>
                <c:pt idx="786">
                  <c:v>0.72279320367273248</c:v>
                </c:pt>
                <c:pt idx="787">
                  <c:v>0.723131125955356</c:v>
                </c:pt>
                <c:pt idx="788">
                  <c:v>0.72346894510955229</c:v>
                </c:pt>
                <c:pt idx="789">
                  <c:v>0.72380666152695861</c:v>
                </c:pt>
                <c:pt idx="790">
                  <c:v>0.72414427559722128</c:v>
                </c:pt>
                <c:pt idx="791">
                  <c:v>0.72448178770800897</c:v>
                </c:pt>
                <c:pt idx="792">
                  <c:v>0.7248191982450547</c:v>
                </c:pt>
                <c:pt idx="793">
                  <c:v>0.72515650759213834</c:v>
                </c:pt>
                <c:pt idx="794">
                  <c:v>0.72549371613109881</c:v>
                </c:pt>
                <c:pt idx="795">
                  <c:v>0.72583082424187617</c:v>
                </c:pt>
                <c:pt idx="796">
                  <c:v>0.72616783230249393</c:v>
                </c:pt>
                <c:pt idx="797">
                  <c:v>0.72650474068907023</c:v>
                </c:pt>
                <c:pt idx="798">
                  <c:v>0.72684154977586068</c:v>
                </c:pt>
                <c:pt idx="799">
                  <c:v>0.72717825993522955</c:v>
                </c:pt>
                <c:pt idx="800">
                  <c:v>0.72751487153770122</c:v>
                </c:pt>
                <c:pt idx="801">
                  <c:v>0.72785138495193258</c:v>
                </c:pt>
                <c:pt idx="802">
                  <c:v>0.72818780054477406</c:v>
                </c:pt>
                <c:pt idx="803">
                  <c:v>0.7285241186812107</c:v>
                </c:pt>
                <c:pt idx="804">
                  <c:v>0.72886033972443409</c:v>
                </c:pt>
                <c:pt idx="805">
                  <c:v>0.72919646403584326</c:v>
                </c:pt>
                <c:pt idx="806">
                  <c:v>0.72953249197504599</c:v>
                </c:pt>
                <c:pt idx="807">
                  <c:v>0.72986842389983042</c:v>
                </c:pt>
                <c:pt idx="808">
                  <c:v>0.73020426016626439</c:v>
                </c:pt>
                <c:pt idx="809">
                  <c:v>0.73054000112863837</c:v>
                </c:pt>
                <c:pt idx="810">
                  <c:v>0.73087564713949515</c:v>
                </c:pt>
                <c:pt idx="811">
                  <c:v>0.73121119854962102</c:v>
                </c:pt>
                <c:pt idx="812">
                  <c:v>0.73154665570812571</c:v>
                </c:pt>
                <c:pt idx="813">
                  <c:v>0.73188201896235416</c:v>
                </c:pt>
                <c:pt idx="814">
                  <c:v>0.73221728865797631</c:v>
                </c:pt>
                <c:pt idx="815">
                  <c:v>0.73255246513894767</c:v>
                </c:pt>
                <c:pt idx="816">
                  <c:v>0.73288754874755946</c:v>
                </c:pt>
                <c:pt idx="817">
                  <c:v>0.73322253982441954</c:v>
                </c:pt>
                <c:pt idx="818">
                  <c:v>0.7335574387084719</c:v>
                </c:pt>
                <c:pt idx="819">
                  <c:v>0.73389224573699763</c:v>
                </c:pt>
                <c:pt idx="820">
                  <c:v>0.73422696124564413</c:v>
                </c:pt>
                <c:pt idx="821">
                  <c:v>0.73456158556844509</c:v>
                </c:pt>
                <c:pt idx="822">
                  <c:v>0.73489611903776197</c:v>
                </c:pt>
                <c:pt idx="823">
                  <c:v>0.73523056198440129</c:v>
                </c:pt>
                <c:pt idx="824">
                  <c:v>0.73556491473751673</c:v>
                </c:pt>
                <c:pt idx="825">
                  <c:v>0.73589917762469759</c:v>
                </c:pt>
                <c:pt idx="826">
                  <c:v>0.73623335097192921</c:v>
                </c:pt>
                <c:pt idx="827">
                  <c:v>0.73656743510365075</c:v>
                </c:pt>
                <c:pt idx="828">
                  <c:v>0.73690143034269773</c:v>
                </c:pt>
                <c:pt idx="829">
                  <c:v>0.73723533701036914</c:v>
                </c:pt>
                <c:pt idx="830">
                  <c:v>0.73756915542642654</c:v>
                </c:pt>
                <c:pt idx="831">
                  <c:v>0.73790288590908504</c:v>
                </c:pt>
                <c:pt idx="832">
                  <c:v>0.73823652877501245</c:v>
                </c:pt>
                <c:pt idx="833">
                  <c:v>0.73857008433940552</c:v>
                </c:pt>
                <c:pt idx="834">
                  <c:v>0.73890355291591281</c:v>
                </c:pt>
                <c:pt idx="835">
                  <c:v>0.73923693481667285</c:v>
                </c:pt>
                <c:pt idx="836">
                  <c:v>0.7395702303523799</c:v>
                </c:pt>
                <c:pt idx="837">
                  <c:v>0.7399034398322073</c:v>
                </c:pt>
                <c:pt idx="838">
                  <c:v>0.74023656356384471</c:v>
                </c:pt>
                <c:pt idx="839">
                  <c:v>0.74056960185357379</c:v>
                </c:pt>
                <c:pt idx="840">
                  <c:v>0.7409025550061431</c:v>
                </c:pt>
                <c:pt idx="841">
                  <c:v>0.74123542332491099</c:v>
                </c:pt>
                <c:pt idx="842">
                  <c:v>0.74156820711176752</c:v>
                </c:pt>
                <c:pt idx="843">
                  <c:v>0.741900906667191</c:v>
                </c:pt>
                <c:pt idx="844">
                  <c:v>0.74223352229022788</c:v>
                </c:pt>
                <c:pt idx="845">
                  <c:v>0.74256605427850131</c:v>
                </c:pt>
                <c:pt idx="846">
                  <c:v>0.74289850292825743</c:v>
                </c:pt>
                <c:pt idx="847">
                  <c:v>0.74323086853429732</c:v>
                </c:pt>
                <c:pt idx="848">
                  <c:v>0.74356315139008999</c:v>
                </c:pt>
                <c:pt idx="849">
                  <c:v>0.74389535178766708</c:v>
                </c:pt>
                <c:pt idx="850">
                  <c:v>0.74422747001774359</c:v>
                </c:pt>
                <c:pt idx="851">
                  <c:v>0.74455950636962287</c:v>
                </c:pt>
                <c:pt idx="852">
                  <c:v>0.7448914611312708</c:v>
                </c:pt>
                <c:pt idx="853">
                  <c:v>0.74522333458932255</c:v>
                </c:pt>
                <c:pt idx="854">
                  <c:v>0.7455551270290447</c:v>
                </c:pt>
                <c:pt idx="855">
                  <c:v>0.74588683873436112</c:v>
                </c:pt>
                <c:pt idx="856">
                  <c:v>0.74621846998791752</c:v>
                </c:pt>
                <c:pt idx="857">
                  <c:v>0.746550021070995</c:v>
                </c:pt>
                <c:pt idx="858">
                  <c:v>0.74688149226358369</c:v>
                </c:pt>
                <c:pt idx="859">
                  <c:v>0.74721288384438067</c:v>
                </c:pt>
                <c:pt idx="860">
                  <c:v>0.7475441960907786</c:v>
                </c:pt>
                <c:pt idx="861">
                  <c:v>0.74787542927887452</c:v>
                </c:pt>
                <c:pt idx="862">
                  <c:v>0.74820658368350323</c:v>
                </c:pt>
                <c:pt idx="863">
                  <c:v>0.74853765957821894</c:v>
                </c:pt>
                <c:pt idx="864">
                  <c:v>0.74886865723531004</c:v>
                </c:pt>
                <c:pt idx="865">
                  <c:v>0.74919957692579853</c:v>
                </c:pt>
                <c:pt idx="866">
                  <c:v>0.74953041891947403</c:v>
                </c:pt>
                <c:pt idx="867">
                  <c:v>0.74986118348485564</c:v>
                </c:pt>
                <c:pt idx="868">
                  <c:v>0.75019187088928163</c:v>
                </c:pt>
                <c:pt idx="869">
                  <c:v>0.7505224813987873</c:v>
                </c:pt>
                <c:pt idx="870">
                  <c:v>0.75085301527824155</c:v>
                </c:pt>
                <c:pt idx="871">
                  <c:v>0.75118347279127073</c:v>
                </c:pt>
                <c:pt idx="872">
                  <c:v>0.75151385420032069</c:v>
                </c:pt>
                <c:pt idx="873">
                  <c:v>0.7518441597665998</c:v>
                </c:pt>
                <c:pt idx="874">
                  <c:v>0.75217438975014916</c:v>
                </c:pt>
                <c:pt idx="875">
                  <c:v>0.75250454440981407</c:v>
                </c:pt>
                <c:pt idx="876">
                  <c:v>0.75283462400324064</c:v>
                </c:pt>
                <c:pt idx="877">
                  <c:v>0.75316462878694668</c:v>
                </c:pt>
                <c:pt idx="878">
                  <c:v>0.75349455901623719</c:v>
                </c:pt>
                <c:pt idx="879">
                  <c:v>0.75382441494528407</c:v>
                </c:pt>
                <c:pt idx="880">
                  <c:v>0.75415419682709628</c:v>
                </c:pt>
                <c:pt idx="881">
                  <c:v>0.7544839049135168</c:v>
                </c:pt>
                <c:pt idx="882">
                  <c:v>0.75481353945529339</c:v>
                </c:pt>
                <c:pt idx="883">
                  <c:v>0.75514310070199386</c:v>
                </c:pt>
                <c:pt idx="884">
                  <c:v>0.75547258890209412</c:v>
                </c:pt>
                <c:pt idx="885">
                  <c:v>0.75580200430290323</c:v>
                </c:pt>
                <c:pt idx="886">
                  <c:v>0.7561313471506691</c:v>
                </c:pt>
                <c:pt idx="887">
                  <c:v>0.75646061769047623</c:v>
                </c:pt>
                <c:pt idx="888">
                  <c:v>0.75678981616636054</c:v>
                </c:pt>
                <c:pt idx="889">
                  <c:v>0.75711894282121617</c:v>
                </c:pt>
                <c:pt idx="890">
                  <c:v>0.75744799789687378</c:v>
                </c:pt>
                <c:pt idx="891">
                  <c:v>0.7577769816340616</c:v>
                </c:pt>
                <c:pt idx="892">
                  <c:v>0.75810589427244723</c:v>
                </c:pt>
                <c:pt idx="893">
                  <c:v>0.75843473605061784</c:v>
                </c:pt>
                <c:pt idx="894">
                  <c:v>0.7587635072060841</c:v>
                </c:pt>
                <c:pt idx="895">
                  <c:v>0.75909220797530652</c:v>
                </c:pt>
                <c:pt idx="896">
                  <c:v>0.75942083859370813</c:v>
                </c:pt>
                <c:pt idx="897">
                  <c:v>0.7597493992956369</c:v>
                </c:pt>
                <c:pt idx="898">
                  <c:v>0.76007789031438922</c:v>
                </c:pt>
                <c:pt idx="899">
                  <c:v>0.76040631188226016</c:v>
                </c:pt>
                <c:pt idx="900">
                  <c:v>0.76073466423050462</c:v>
                </c:pt>
                <c:pt idx="901">
                  <c:v>0.76106294758932513</c:v>
                </c:pt>
                <c:pt idx="902">
                  <c:v>0.76139116218792269</c:v>
                </c:pt>
                <c:pt idx="903">
                  <c:v>0.76171930825449274</c:v>
                </c:pt>
                <c:pt idx="904">
                  <c:v>0.76204738601620425</c:v>
                </c:pt>
                <c:pt idx="905">
                  <c:v>0.76237539569924095</c:v>
                </c:pt>
                <c:pt idx="906">
                  <c:v>0.76270333752878972</c:v>
                </c:pt>
                <c:pt idx="907">
                  <c:v>0.76303121172900923</c:v>
                </c:pt>
                <c:pt idx="908">
                  <c:v>0.76335901852310739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94-4475-A6CA-1CBB00C00942}"/>
            </c:ext>
          </c:extLst>
        </c:ser>
        <c:ser>
          <c:idx val="3"/>
          <c:order val="3"/>
          <c:tx>
            <c:strRef>
              <c:f>CARY_UF!$L$1</c:f>
              <c:strCache>
                <c:ptCount val="1"/>
                <c:pt idx="0">
                  <c:v>Fwd_HP_shift_1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CARY_UF!$J$2:$J$930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25</c:v>
                </c:pt>
                <c:pt idx="56">
                  <c:v>26</c:v>
                </c:pt>
                <c:pt idx="57">
                  <c:v>27</c:v>
                </c:pt>
                <c:pt idx="58">
                  <c:v>28</c:v>
                </c:pt>
                <c:pt idx="59">
                  <c:v>29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33</c:v>
                </c:pt>
                <c:pt idx="64">
                  <c:v>34</c:v>
                </c:pt>
                <c:pt idx="65">
                  <c:v>35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39</c:v>
                </c:pt>
                <c:pt idx="70">
                  <c:v>40</c:v>
                </c:pt>
                <c:pt idx="71">
                  <c:v>41</c:v>
                </c:pt>
                <c:pt idx="72">
                  <c:v>42</c:v>
                </c:pt>
                <c:pt idx="73">
                  <c:v>43</c:v>
                </c:pt>
                <c:pt idx="74">
                  <c:v>44</c:v>
                </c:pt>
                <c:pt idx="75">
                  <c:v>45</c:v>
                </c:pt>
                <c:pt idx="76">
                  <c:v>46</c:v>
                </c:pt>
                <c:pt idx="77">
                  <c:v>47</c:v>
                </c:pt>
                <c:pt idx="78">
                  <c:v>48</c:v>
                </c:pt>
                <c:pt idx="79">
                  <c:v>49</c:v>
                </c:pt>
                <c:pt idx="80">
                  <c:v>50</c:v>
                </c:pt>
                <c:pt idx="81">
                  <c:v>51</c:v>
                </c:pt>
                <c:pt idx="82">
                  <c:v>52</c:v>
                </c:pt>
                <c:pt idx="83">
                  <c:v>53</c:v>
                </c:pt>
                <c:pt idx="84">
                  <c:v>54</c:v>
                </c:pt>
                <c:pt idx="85">
                  <c:v>55</c:v>
                </c:pt>
                <c:pt idx="86">
                  <c:v>56</c:v>
                </c:pt>
                <c:pt idx="87">
                  <c:v>57</c:v>
                </c:pt>
                <c:pt idx="88">
                  <c:v>58</c:v>
                </c:pt>
                <c:pt idx="89">
                  <c:v>59</c:v>
                </c:pt>
                <c:pt idx="90">
                  <c:v>60</c:v>
                </c:pt>
                <c:pt idx="91">
                  <c:v>61</c:v>
                </c:pt>
                <c:pt idx="92">
                  <c:v>62</c:v>
                </c:pt>
                <c:pt idx="93">
                  <c:v>63</c:v>
                </c:pt>
                <c:pt idx="94">
                  <c:v>64</c:v>
                </c:pt>
                <c:pt idx="95">
                  <c:v>65</c:v>
                </c:pt>
                <c:pt idx="96">
                  <c:v>66</c:v>
                </c:pt>
                <c:pt idx="97">
                  <c:v>67</c:v>
                </c:pt>
                <c:pt idx="98">
                  <c:v>68</c:v>
                </c:pt>
                <c:pt idx="99">
                  <c:v>69</c:v>
                </c:pt>
                <c:pt idx="100">
                  <c:v>70</c:v>
                </c:pt>
                <c:pt idx="101">
                  <c:v>71</c:v>
                </c:pt>
                <c:pt idx="102">
                  <c:v>72</c:v>
                </c:pt>
                <c:pt idx="103">
                  <c:v>73</c:v>
                </c:pt>
                <c:pt idx="104">
                  <c:v>74</c:v>
                </c:pt>
                <c:pt idx="105">
                  <c:v>75</c:v>
                </c:pt>
                <c:pt idx="106">
                  <c:v>76</c:v>
                </c:pt>
                <c:pt idx="107">
                  <c:v>77</c:v>
                </c:pt>
                <c:pt idx="108">
                  <c:v>78</c:v>
                </c:pt>
                <c:pt idx="109">
                  <c:v>79</c:v>
                </c:pt>
                <c:pt idx="110">
                  <c:v>80</c:v>
                </c:pt>
                <c:pt idx="111">
                  <c:v>81</c:v>
                </c:pt>
                <c:pt idx="112">
                  <c:v>82</c:v>
                </c:pt>
                <c:pt idx="113">
                  <c:v>83</c:v>
                </c:pt>
                <c:pt idx="114">
                  <c:v>84</c:v>
                </c:pt>
                <c:pt idx="115">
                  <c:v>85</c:v>
                </c:pt>
                <c:pt idx="116">
                  <c:v>86</c:v>
                </c:pt>
                <c:pt idx="117">
                  <c:v>87</c:v>
                </c:pt>
                <c:pt idx="118">
                  <c:v>88</c:v>
                </c:pt>
                <c:pt idx="119">
                  <c:v>89</c:v>
                </c:pt>
                <c:pt idx="120">
                  <c:v>90</c:v>
                </c:pt>
                <c:pt idx="121">
                  <c:v>91</c:v>
                </c:pt>
                <c:pt idx="122">
                  <c:v>92</c:v>
                </c:pt>
                <c:pt idx="123">
                  <c:v>93</c:v>
                </c:pt>
                <c:pt idx="124">
                  <c:v>94</c:v>
                </c:pt>
                <c:pt idx="125">
                  <c:v>95</c:v>
                </c:pt>
                <c:pt idx="126">
                  <c:v>96</c:v>
                </c:pt>
                <c:pt idx="127">
                  <c:v>97</c:v>
                </c:pt>
                <c:pt idx="128">
                  <c:v>98</c:v>
                </c:pt>
                <c:pt idx="129">
                  <c:v>99</c:v>
                </c:pt>
                <c:pt idx="130">
                  <c:v>100</c:v>
                </c:pt>
                <c:pt idx="131">
                  <c:v>101</c:v>
                </c:pt>
                <c:pt idx="132">
                  <c:v>102</c:v>
                </c:pt>
                <c:pt idx="133">
                  <c:v>103</c:v>
                </c:pt>
                <c:pt idx="134">
                  <c:v>104</c:v>
                </c:pt>
                <c:pt idx="135">
                  <c:v>105</c:v>
                </c:pt>
                <c:pt idx="136">
                  <c:v>106</c:v>
                </c:pt>
                <c:pt idx="137">
                  <c:v>107</c:v>
                </c:pt>
                <c:pt idx="138">
                  <c:v>108</c:v>
                </c:pt>
                <c:pt idx="139">
                  <c:v>109</c:v>
                </c:pt>
                <c:pt idx="140">
                  <c:v>110</c:v>
                </c:pt>
                <c:pt idx="141">
                  <c:v>111</c:v>
                </c:pt>
                <c:pt idx="142">
                  <c:v>112</c:v>
                </c:pt>
                <c:pt idx="143">
                  <c:v>113</c:v>
                </c:pt>
                <c:pt idx="144">
                  <c:v>114</c:v>
                </c:pt>
                <c:pt idx="145">
                  <c:v>115</c:v>
                </c:pt>
                <c:pt idx="146">
                  <c:v>116</c:v>
                </c:pt>
                <c:pt idx="147">
                  <c:v>117</c:v>
                </c:pt>
                <c:pt idx="148">
                  <c:v>118</c:v>
                </c:pt>
                <c:pt idx="149">
                  <c:v>119</c:v>
                </c:pt>
                <c:pt idx="150">
                  <c:v>120</c:v>
                </c:pt>
                <c:pt idx="151">
                  <c:v>121</c:v>
                </c:pt>
                <c:pt idx="152">
                  <c:v>122</c:v>
                </c:pt>
                <c:pt idx="153">
                  <c:v>123</c:v>
                </c:pt>
                <c:pt idx="154">
                  <c:v>124</c:v>
                </c:pt>
                <c:pt idx="155">
                  <c:v>125</c:v>
                </c:pt>
                <c:pt idx="156">
                  <c:v>126</c:v>
                </c:pt>
                <c:pt idx="157">
                  <c:v>127</c:v>
                </c:pt>
                <c:pt idx="158">
                  <c:v>128</c:v>
                </c:pt>
                <c:pt idx="159">
                  <c:v>129</c:v>
                </c:pt>
                <c:pt idx="160">
                  <c:v>130</c:v>
                </c:pt>
                <c:pt idx="161">
                  <c:v>131</c:v>
                </c:pt>
                <c:pt idx="162">
                  <c:v>132</c:v>
                </c:pt>
                <c:pt idx="163">
                  <c:v>133</c:v>
                </c:pt>
                <c:pt idx="164">
                  <c:v>134</c:v>
                </c:pt>
                <c:pt idx="165">
                  <c:v>135</c:v>
                </c:pt>
                <c:pt idx="166">
                  <c:v>136</c:v>
                </c:pt>
                <c:pt idx="167">
                  <c:v>137</c:v>
                </c:pt>
                <c:pt idx="168">
                  <c:v>138</c:v>
                </c:pt>
                <c:pt idx="169">
                  <c:v>139</c:v>
                </c:pt>
                <c:pt idx="170">
                  <c:v>140</c:v>
                </c:pt>
                <c:pt idx="171">
                  <c:v>141</c:v>
                </c:pt>
                <c:pt idx="172">
                  <c:v>142</c:v>
                </c:pt>
                <c:pt idx="173">
                  <c:v>143</c:v>
                </c:pt>
                <c:pt idx="174">
                  <c:v>144</c:v>
                </c:pt>
                <c:pt idx="175">
                  <c:v>145</c:v>
                </c:pt>
                <c:pt idx="176">
                  <c:v>146</c:v>
                </c:pt>
                <c:pt idx="177">
                  <c:v>147</c:v>
                </c:pt>
                <c:pt idx="178">
                  <c:v>148</c:v>
                </c:pt>
                <c:pt idx="179">
                  <c:v>149</c:v>
                </c:pt>
                <c:pt idx="180">
                  <c:v>150</c:v>
                </c:pt>
                <c:pt idx="181">
                  <c:v>151</c:v>
                </c:pt>
                <c:pt idx="182">
                  <c:v>152</c:v>
                </c:pt>
                <c:pt idx="183">
                  <c:v>153</c:v>
                </c:pt>
                <c:pt idx="184">
                  <c:v>154</c:v>
                </c:pt>
                <c:pt idx="185">
                  <c:v>155</c:v>
                </c:pt>
                <c:pt idx="186">
                  <c:v>156</c:v>
                </c:pt>
                <c:pt idx="187">
                  <c:v>157</c:v>
                </c:pt>
                <c:pt idx="188">
                  <c:v>158</c:v>
                </c:pt>
                <c:pt idx="189">
                  <c:v>159</c:v>
                </c:pt>
                <c:pt idx="190">
                  <c:v>160</c:v>
                </c:pt>
                <c:pt idx="191">
                  <c:v>161</c:v>
                </c:pt>
                <c:pt idx="192">
                  <c:v>162</c:v>
                </c:pt>
                <c:pt idx="193">
                  <c:v>163</c:v>
                </c:pt>
                <c:pt idx="194">
                  <c:v>164</c:v>
                </c:pt>
                <c:pt idx="195">
                  <c:v>165</c:v>
                </c:pt>
                <c:pt idx="196">
                  <c:v>166</c:v>
                </c:pt>
                <c:pt idx="197">
                  <c:v>167</c:v>
                </c:pt>
                <c:pt idx="198">
                  <c:v>168</c:v>
                </c:pt>
                <c:pt idx="199">
                  <c:v>169</c:v>
                </c:pt>
                <c:pt idx="200">
                  <c:v>170</c:v>
                </c:pt>
                <c:pt idx="201">
                  <c:v>171</c:v>
                </c:pt>
                <c:pt idx="202">
                  <c:v>172</c:v>
                </c:pt>
                <c:pt idx="203">
                  <c:v>173</c:v>
                </c:pt>
                <c:pt idx="204">
                  <c:v>174</c:v>
                </c:pt>
                <c:pt idx="205">
                  <c:v>175</c:v>
                </c:pt>
                <c:pt idx="206">
                  <c:v>176</c:v>
                </c:pt>
                <c:pt idx="207">
                  <c:v>177</c:v>
                </c:pt>
                <c:pt idx="208">
                  <c:v>178</c:v>
                </c:pt>
                <c:pt idx="209">
                  <c:v>179</c:v>
                </c:pt>
                <c:pt idx="210">
                  <c:v>180</c:v>
                </c:pt>
                <c:pt idx="211">
                  <c:v>181</c:v>
                </c:pt>
                <c:pt idx="212">
                  <c:v>182</c:v>
                </c:pt>
                <c:pt idx="213">
                  <c:v>183</c:v>
                </c:pt>
                <c:pt idx="214">
                  <c:v>184</c:v>
                </c:pt>
                <c:pt idx="215">
                  <c:v>185</c:v>
                </c:pt>
                <c:pt idx="216">
                  <c:v>186</c:v>
                </c:pt>
                <c:pt idx="217">
                  <c:v>187</c:v>
                </c:pt>
                <c:pt idx="218">
                  <c:v>188</c:v>
                </c:pt>
                <c:pt idx="219">
                  <c:v>189</c:v>
                </c:pt>
                <c:pt idx="220">
                  <c:v>190</c:v>
                </c:pt>
                <c:pt idx="221">
                  <c:v>191</c:v>
                </c:pt>
                <c:pt idx="222">
                  <c:v>192</c:v>
                </c:pt>
                <c:pt idx="223">
                  <c:v>193</c:v>
                </c:pt>
                <c:pt idx="224">
                  <c:v>194</c:v>
                </c:pt>
                <c:pt idx="225">
                  <c:v>195</c:v>
                </c:pt>
                <c:pt idx="226">
                  <c:v>196</c:v>
                </c:pt>
                <c:pt idx="227">
                  <c:v>197</c:v>
                </c:pt>
                <c:pt idx="228">
                  <c:v>198</c:v>
                </c:pt>
                <c:pt idx="229">
                  <c:v>199</c:v>
                </c:pt>
                <c:pt idx="230">
                  <c:v>200</c:v>
                </c:pt>
                <c:pt idx="231">
                  <c:v>201</c:v>
                </c:pt>
                <c:pt idx="232">
                  <c:v>202</c:v>
                </c:pt>
                <c:pt idx="233">
                  <c:v>203</c:v>
                </c:pt>
                <c:pt idx="234">
                  <c:v>204</c:v>
                </c:pt>
                <c:pt idx="235">
                  <c:v>205</c:v>
                </c:pt>
                <c:pt idx="236">
                  <c:v>206</c:v>
                </c:pt>
                <c:pt idx="237">
                  <c:v>207</c:v>
                </c:pt>
                <c:pt idx="238">
                  <c:v>208</c:v>
                </c:pt>
                <c:pt idx="239">
                  <c:v>209</c:v>
                </c:pt>
                <c:pt idx="240">
                  <c:v>210</c:v>
                </c:pt>
                <c:pt idx="241">
                  <c:v>211</c:v>
                </c:pt>
                <c:pt idx="242">
                  <c:v>212</c:v>
                </c:pt>
                <c:pt idx="243">
                  <c:v>213</c:v>
                </c:pt>
                <c:pt idx="244">
                  <c:v>214</c:v>
                </c:pt>
                <c:pt idx="245">
                  <c:v>215</c:v>
                </c:pt>
                <c:pt idx="246">
                  <c:v>216</c:v>
                </c:pt>
                <c:pt idx="247">
                  <c:v>217</c:v>
                </c:pt>
                <c:pt idx="248">
                  <c:v>218</c:v>
                </c:pt>
                <c:pt idx="249">
                  <c:v>219</c:v>
                </c:pt>
                <c:pt idx="250">
                  <c:v>220</c:v>
                </c:pt>
                <c:pt idx="251">
                  <c:v>221</c:v>
                </c:pt>
                <c:pt idx="252">
                  <c:v>222</c:v>
                </c:pt>
                <c:pt idx="253">
                  <c:v>223</c:v>
                </c:pt>
                <c:pt idx="254">
                  <c:v>224</c:v>
                </c:pt>
                <c:pt idx="255">
                  <c:v>225</c:v>
                </c:pt>
                <c:pt idx="256">
                  <c:v>226</c:v>
                </c:pt>
                <c:pt idx="257">
                  <c:v>227</c:v>
                </c:pt>
                <c:pt idx="258">
                  <c:v>228</c:v>
                </c:pt>
                <c:pt idx="259">
                  <c:v>229</c:v>
                </c:pt>
                <c:pt idx="260">
                  <c:v>230</c:v>
                </c:pt>
                <c:pt idx="261">
                  <c:v>231</c:v>
                </c:pt>
                <c:pt idx="262">
                  <c:v>232</c:v>
                </c:pt>
                <c:pt idx="263">
                  <c:v>233</c:v>
                </c:pt>
                <c:pt idx="264">
                  <c:v>234</c:v>
                </c:pt>
                <c:pt idx="265">
                  <c:v>235</c:v>
                </c:pt>
                <c:pt idx="266">
                  <c:v>236</c:v>
                </c:pt>
                <c:pt idx="267">
                  <c:v>237</c:v>
                </c:pt>
                <c:pt idx="268">
                  <c:v>238</c:v>
                </c:pt>
                <c:pt idx="269">
                  <c:v>239</c:v>
                </c:pt>
                <c:pt idx="270">
                  <c:v>240</c:v>
                </c:pt>
                <c:pt idx="271">
                  <c:v>241</c:v>
                </c:pt>
                <c:pt idx="272">
                  <c:v>242</c:v>
                </c:pt>
                <c:pt idx="273">
                  <c:v>243</c:v>
                </c:pt>
                <c:pt idx="274">
                  <c:v>244</c:v>
                </c:pt>
                <c:pt idx="275">
                  <c:v>245</c:v>
                </c:pt>
                <c:pt idx="276">
                  <c:v>246</c:v>
                </c:pt>
                <c:pt idx="277">
                  <c:v>247</c:v>
                </c:pt>
                <c:pt idx="278">
                  <c:v>248</c:v>
                </c:pt>
                <c:pt idx="279">
                  <c:v>249</c:v>
                </c:pt>
                <c:pt idx="280">
                  <c:v>250</c:v>
                </c:pt>
                <c:pt idx="281">
                  <c:v>251</c:v>
                </c:pt>
                <c:pt idx="282">
                  <c:v>252</c:v>
                </c:pt>
                <c:pt idx="283">
                  <c:v>253</c:v>
                </c:pt>
                <c:pt idx="284">
                  <c:v>254</c:v>
                </c:pt>
                <c:pt idx="285">
                  <c:v>255</c:v>
                </c:pt>
                <c:pt idx="286">
                  <c:v>256</c:v>
                </c:pt>
                <c:pt idx="287">
                  <c:v>257</c:v>
                </c:pt>
                <c:pt idx="288">
                  <c:v>258</c:v>
                </c:pt>
                <c:pt idx="289">
                  <c:v>259</c:v>
                </c:pt>
                <c:pt idx="290">
                  <c:v>260</c:v>
                </c:pt>
                <c:pt idx="291">
                  <c:v>261</c:v>
                </c:pt>
                <c:pt idx="292">
                  <c:v>262</c:v>
                </c:pt>
                <c:pt idx="293">
                  <c:v>263</c:v>
                </c:pt>
                <c:pt idx="294">
                  <c:v>264</c:v>
                </c:pt>
                <c:pt idx="295">
                  <c:v>265</c:v>
                </c:pt>
                <c:pt idx="296">
                  <c:v>266</c:v>
                </c:pt>
                <c:pt idx="297">
                  <c:v>267</c:v>
                </c:pt>
                <c:pt idx="298">
                  <c:v>268</c:v>
                </c:pt>
                <c:pt idx="299">
                  <c:v>269</c:v>
                </c:pt>
                <c:pt idx="300">
                  <c:v>270</c:v>
                </c:pt>
                <c:pt idx="301">
                  <c:v>271</c:v>
                </c:pt>
                <c:pt idx="302">
                  <c:v>272</c:v>
                </c:pt>
                <c:pt idx="303">
                  <c:v>273</c:v>
                </c:pt>
                <c:pt idx="304">
                  <c:v>274</c:v>
                </c:pt>
                <c:pt idx="305">
                  <c:v>275</c:v>
                </c:pt>
                <c:pt idx="306">
                  <c:v>276</c:v>
                </c:pt>
                <c:pt idx="307">
                  <c:v>277</c:v>
                </c:pt>
                <c:pt idx="308">
                  <c:v>278</c:v>
                </c:pt>
                <c:pt idx="309">
                  <c:v>279</c:v>
                </c:pt>
                <c:pt idx="310">
                  <c:v>280</c:v>
                </c:pt>
                <c:pt idx="311">
                  <c:v>281</c:v>
                </c:pt>
                <c:pt idx="312">
                  <c:v>282</c:v>
                </c:pt>
                <c:pt idx="313">
                  <c:v>283</c:v>
                </c:pt>
                <c:pt idx="314">
                  <c:v>284</c:v>
                </c:pt>
                <c:pt idx="315">
                  <c:v>285</c:v>
                </c:pt>
                <c:pt idx="316">
                  <c:v>286</c:v>
                </c:pt>
                <c:pt idx="317">
                  <c:v>287</c:v>
                </c:pt>
                <c:pt idx="318">
                  <c:v>288</c:v>
                </c:pt>
                <c:pt idx="319">
                  <c:v>289</c:v>
                </c:pt>
                <c:pt idx="320">
                  <c:v>290</c:v>
                </c:pt>
                <c:pt idx="321">
                  <c:v>291</c:v>
                </c:pt>
                <c:pt idx="322">
                  <c:v>292</c:v>
                </c:pt>
                <c:pt idx="323">
                  <c:v>293</c:v>
                </c:pt>
                <c:pt idx="324">
                  <c:v>294</c:v>
                </c:pt>
                <c:pt idx="325">
                  <c:v>295</c:v>
                </c:pt>
                <c:pt idx="326">
                  <c:v>296</c:v>
                </c:pt>
                <c:pt idx="327">
                  <c:v>297</c:v>
                </c:pt>
                <c:pt idx="328">
                  <c:v>298</c:v>
                </c:pt>
                <c:pt idx="329">
                  <c:v>299</c:v>
                </c:pt>
                <c:pt idx="330">
                  <c:v>300</c:v>
                </c:pt>
                <c:pt idx="331">
                  <c:v>301</c:v>
                </c:pt>
                <c:pt idx="332">
                  <c:v>302</c:v>
                </c:pt>
                <c:pt idx="333">
                  <c:v>303</c:v>
                </c:pt>
                <c:pt idx="334">
                  <c:v>304</c:v>
                </c:pt>
                <c:pt idx="335">
                  <c:v>305</c:v>
                </c:pt>
                <c:pt idx="336">
                  <c:v>306</c:v>
                </c:pt>
                <c:pt idx="337">
                  <c:v>307</c:v>
                </c:pt>
                <c:pt idx="338">
                  <c:v>308</c:v>
                </c:pt>
                <c:pt idx="339">
                  <c:v>309</c:v>
                </c:pt>
                <c:pt idx="340">
                  <c:v>310</c:v>
                </c:pt>
                <c:pt idx="341">
                  <c:v>311</c:v>
                </c:pt>
                <c:pt idx="342">
                  <c:v>312</c:v>
                </c:pt>
                <c:pt idx="343">
                  <c:v>313</c:v>
                </c:pt>
                <c:pt idx="344">
                  <c:v>314</c:v>
                </c:pt>
                <c:pt idx="345">
                  <c:v>315</c:v>
                </c:pt>
                <c:pt idx="346">
                  <c:v>316</c:v>
                </c:pt>
                <c:pt idx="347">
                  <c:v>317</c:v>
                </c:pt>
                <c:pt idx="348">
                  <c:v>318</c:v>
                </c:pt>
                <c:pt idx="349">
                  <c:v>319</c:v>
                </c:pt>
                <c:pt idx="350">
                  <c:v>320</c:v>
                </c:pt>
                <c:pt idx="351">
                  <c:v>321</c:v>
                </c:pt>
                <c:pt idx="352">
                  <c:v>322</c:v>
                </c:pt>
                <c:pt idx="353">
                  <c:v>323</c:v>
                </c:pt>
                <c:pt idx="354">
                  <c:v>324</c:v>
                </c:pt>
                <c:pt idx="355">
                  <c:v>325</c:v>
                </c:pt>
                <c:pt idx="356">
                  <c:v>326</c:v>
                </c:pt>
                <c:pt idx="357">
                  <c:v>327</c:v>
                </c:pt>
                <c:pt idx="358">
                  <c:v>328</c:v>
                </c:pt>
                <c:pt idx="359">
                  <c:v>329</c:v>
                </c:pt>
                <c:pt idx="360">
                  <c:v>330</c:v>
                </c:pt>
                <c:pt idx="361">
                  <c:v>331</c:v>
                </c:pt>
                <c:pt idx="362">
                  <c:v>332</c:v>
                </c:pt>
                <c:pt idx="363">
                  <c:v>333</c:v>
                </c:pt>
                <c:pt idx="364">
                  <c:v>334</c:v>
                </c:pt>
                <c:pt idx="365">
                  <c:v>335</c:v>
                </c:pt>
                <c:pt idx="366">
                  <c:v>336</c:v>
                </c:pt>
                <c:pt idx="367">
                  <c:v>337</c:v>
                </c:pt>
                <c:pt idx="368">
                  <c:v>338</c:v>
                </c:pt>
                <c:pt idx="369">
                  <c:v>339</c:v>
                </c:pt>
                <c:pt idx="370">
                  <c:v>340</c:v>
                </c:pt>
                <c:pt idx="371">
                  <c:v>341</c:v>
                </c:pt>
                <c:pt idx="372">
                  <c:v>342</c:v>
                </c:pt>
                <c:pt idx="373">
                  <c:v>343</c:v>
                </c:pt>
                <c:pt idx="374">
                  <c:v>344</c:v>
                </c:pt>
                <c:pt idx="375">
                  <c:v>345</c:v>
                </c:pt>
                <c:pt idx="376">
                  <c:v>346</c:v>
                </c:pt>
                <c:pt idx="377">
                  <c:v>347</c:v>
                </c:pt>
                <c:pt idx="378">
                  <c:v>348</c:v>
                </c:pt>
                <c:pt idx="379">
                  <c:v>349</c:v>
                </c:pt>
                <c:pt idx="380">
                  <c:v>350</c:v>
                </c:pt>
                <c:pt idx="381">
                  <c:v>351</c:v>
                </c:pt>
                <c:pt idx="382">
                  <c:v>352</c:v>
                </c:pt>
                <c:pt idx="383">
                  <c:v>353</c:v>
                </c:pt>
                <c:pt idx="384">
                  <c:v>354</c:v>
                </c:pt>
                <c:pt idx="385">
                  <c:v>355</c:v>
                </c:pt>
                <c:pt idx="386">
                  <c:v>356</c:v>
                </c:pt>
                <c:pt idx="387">
                  <c:v>357</c:v>
                </c:pt>
                <c:pt idx="388">
                  <c:v>358</c:v>
                </c:pt>
                <c:pt idx="389">
                  <c:v>359</c:v>
                </c:pt>
                <c:pt idx="390">
                  <c:v>360</c:v>
                </c:pt>
                <c:pt idx="391">
                  <c:v>361</c:v>
                </c:pt>
                <c:pt idx="392">
                  <c:v>362</c:v>
                </c:pt>
                <c:pt idx="393">
                  <c:v>363</c:v>
                </c:pt>
                <c:pt idx="394">
                  <c:v>364</c:v>
                </c:pt>
                <c:pt idx="395">
                  <c:v>365</c:v>
                </c:pt>
                <c:pt idx="396">
                  <c:v>366</c:v>
                </c:pt>
                <c:pt idx="397">
                  <c:v>367</c:v>
                </c:pt>
                <c:pt idx="398">
                  <c:v>368</c:v>
                </c:pt>
                <c:pt idx="399">
                  <c:v>369</c:v>
                </c:pt>
                <c:pt idx="400">
                  <c:v>370</c:v>
                </c:pt>
                <c:pt idx="401">
                  <c:v>371</c:v>
                </c:pt>
                <c:pt idx="402">
                  <c:v>372</c:v>
                </c:pt>
                <c:pt idx="403">
                  <c:v>373</c:v>
                </c:pt>
                <c:pt idx="404">
                  <c:v>374</c:v>
                </c:pt>
                <c:pt idx="405">
                  <c:v>375</c:v>
                </c:pt>
                <c:pt idx="406">
                  <c:v>376</c:v>
                </c:pt>
                <c:pt idx="407">
                  <c:v>377</c:v>
                </c:pt>
                <c:pt idx="408">
                  <c:v>378</c:v>
                </c:pt>
                <c:pt idx="409">
                  <c:v>379</c:v>
                </c:pt>
                <c:pt idx="410">
                  <c:v>380</c:v>
                </c:pt>
                <c:pt idx="411">
                  <c:v>381</c:v>
                </c:pt>
                <c:pt idx="412">
                  <c:v>382</c:v>
                </c:pt>
                <c:pt idx="413">
                  <c:v>383</c:v>
                </c:pt>
                <c:pt idx="414">
                  <c:v>384</c:v>
                </c:pt>
                <c:pt idx="415">
                  <c:v>385</c:v>
                </c:pt>
                <c:pt idx="416">
                  <c:v>386</c:v>
                </c:pt>
                <c:pt idx="417">
                  <c:v>387</c:v>
                </c:pt>
                <c:pt idx="418">
                  <c:v>388</c:v>
                </c:pt>
                <c:pt idx="419">
                  <c:v>389</c:v>
                </c:pt>
                <c:pt idx="420">
                  <c:v>390</c:v>
                </c:pt>
                <c:pt idx="421">
                  <c:v>391</c:v>
                </c:pt>
                <c:pt idx="422">
                  <c:v>392</c:v>
                </c:pt>
                <c:pt idx="423">
                  <c:v>393</c:v>
                </c:pt>
                <c:pt idx="424">
                  <c:v>394</c:v>
                </c:pt>
                <c:pt idx="425">
                  <c:v>395</c:v>
                </c:pt>
                <c:pt idx="426">
                  <c:v>396</c:v>
                </c:pt>
                <c:pt idx="427">
                  <c:v>397</c:v>
                </c:pt>
                <c:pt idx="428">
                  <c:v>398</c:v>
                </c:pt>
                <c:pt idx="429">
                  <c:v>399</c:v>
                </c:pt>
                <c:pt idx="430">
                  <c:v>400</c:v>
                </c:pt>
                <c:pt idx="431">
                  <c:v>401</c:v>
                </c:pt>
                <c:pt idx="432">
                  <c:v>402</c:v>
                </c:pt>
                <c:pt idx="433">
                  <c:v>403</c:v>
                </c:pt>
                <c:pt idx="434">
                  <c:v>404</c:v>
                </c:pt>
                <c:pt idx="435">
                  <c:v>405</c:v>
                </c:pt>
                <c:pt idx="436">
                  <c:v>406</c:v>
                </c:pt>
                <c:pt idx="437">
                  <c:v>407</c:v>
                </c:pt>
                <c:pt idx="438">
                  <c:v>408</c:v>
                </c:pt>
                <c:pt idx="439">
                  <c:v>409</c:v>
                </c:pt>
                <c:pt idx="440">
                  <c:v>410</c:v>
                </c:pt>
                <c:pt idx="441">
                  <c:v>411</c:v>
                </c:pt>
                <c:pt idx="442">
                  <c:v>412</c:v>
                </c:pt>
                <c:pt idx="443">
                  <c:v>413</c:v>
                </c:pt>
                <c:pt idx="444">
                  <c:v>414</c:v>
                </c:pt>
                <c:pt idx="445">
                  <c:v>415</c:v>
                </c:pt>
                <c:pt idx="446">
                  <c:v>416</c:v>
                </c:pt>
                <c:pt idx="447">
                  <c:v>417</c:v>
                </c:pt>
                <c:pt idx="448">
                  <c:v>418</c:v>
                </c:pt>
                <c:pt idx="449">
                  <c:v>419</c:v>
                </c:pt>
                <c:pt idx="450">
                  <c:v>420</c:v>
                </c:pt>
                <c:pt idx="451">
                  <c:v>421</c:v>
                </c:pt>
                <c:pt idx="452">
                  <c:v>422</c:v>
                </c:pt>
                <c:pt idx="453">
                  <c:v>423</c:v>
                </c:pt>
                <c:pt idx="454">
                  <c:v>424</c:v>
                </c:pt>
                <c:pt idx="455">
                  <c:v>425</c:v>
                </c:pt>
                <c:pt idx="456">
                  <c:v>426</c:v>
                </c:pt>
                <c:pt idx="457">
                  <c:v>427</c:v>
                </c:pt>
                <c:pt idx="458">
                  <c:v>428</c:v>
                </c:pt>
                <c:pt idx="459">
                  <c:v>429</c:v>
                </c:pt>
                <c:pt idx="460">
                  <c:v>430</c:v>
                </c:pt>
                <c:pt idx="461">
                  <c:v>431</c:v>
                </c:pt>
                <c:pt idx="462">
                  <c:v>432</c:v>
                </c:pt>
                <c:pt idx="463">
                  <c:v>433</c:v>
                </c:pt>
                <c:pt idx="464">
                  <c:v>434</c:v>
                </c:pt>
                <c:pt idx="465">
                  <c:v>435</c:v>
                </c:pt>
                <c:pt idx="466">
                  <c:v>436</c:v>
                </c:pt>
                <c:pt idx="467">
                  <c:v>437</c:v>
                </c:pt>
                <c:pt idx="468">
                  <c:v>438</c:v>
                </c:pt>
                <c:pt idx="469">
                  <c:v>439</c:v>
                </c:pt>
                <c:pt idx="470">
                  <c:v>440</c:v>
                </c:pt>
                <c:pt idx="471">
                  <c:v>441</c:v>
                </c:pt>
                <c:pt idx="472">
                  <c:v>442</c:v>
                </c:pt>
                <c:pt idx="473">
                  <c:v>443</c:v>
                </c:pt>
                <c:pt idx="474">
                  <c:v>444</c:v>
                </c:pt>
                <c:pt idx="475">
                  <c:v>445</c:v>
                </c:pt>
                <c:pt idx="476">
                  <c:v>446</c:v>
                </c:pt>
                <c:pt idx="477">
                  <c:v>447</c:v>
                </c:pt>
                <c:pt idx="478">
                  <c:v>448</c:v>
                </c:pt>
                <c:pt idx="479">
                  <c:v>449</c:v>
                </c:pt>
                <c:pt idx="480">
                  <c:v>450</c:v>
                </c:pt>
                <c:pt idx="481">
                  <c:v>451</c:v>
                </c:pt>
                <c:pt idx="482">
                  <c:v>452</c:v>
                </c:pt>
                <c:pt idx="483">
                  <c:v>453</c:v>
                </c:pt>
                <c:pt idx="484">
                  <c:v>454</c:v>
                </c:pt>
                <c:pt idx="485">
                  <c:v>455</c:v>
                </c:pt>
                <c:pt idx="486">
                  <c:v>456</c:v>
                </c:pt>
                <c:pt idx="487">
                  <c:v>457</c:v>
                </c:pt>
                <c:pt idx="488">
                  <c:v>458</c:v>
                </c:pt>
                <c:pt idx="489">
                  <c:v>459</c:v>
                </c:pt>
                <c:pt idx="490">
                  <c:v>460</c:v>
                </c:pt>
                <c:pt idx="491">
                  <c:v>461</c:v>
                </c:pt>
                <c:pt idx="492">
                  <c:v>462</c:v>
                </c:pt>
                <c:pt idx="493">
                  <c:v>463</c:v>
                </c:pt>
                <c:pt idx="494">
                  <c:v>464</c:v>
                </c:pt>
                <c:pt idx="495">
                  <c:v>465</c:v>
                </c:pt>
                <c:pt idx="496">
                  <c:v>466</c:v>
                </c:pt>
                <c:pt idx="497">
                  <c:v>467</c:v>
                </c:pt>
                <c:pt idx="498">
                  <c:v>468</c:v>
                </c:pt>
                <c:pt idx="499">
                  <c:v>469</c:v>
                </c:pt>
                <c:pt idx="500">
                  <c:v>470</c:v>
                </c:pt>
                <c:pt idx="501">
                  <c:v>471</c:v>
                </c:pt>
                <c:pt idx="502">
                  <c:v>472</c:v>
                </c:pt>
                <c:pt idx="503">
                  <c:v>473</c:v>
                </c:pt>
                <c:pt idx="504">
                  <c:v>474</c:v>
                </c:pt>
                <c:pt idx="505">
                  <c:v>475</c:v>
                </c:pt>
                <c:pt idx="506">
                  <c:v>476</c:v>
                </c:pt>
                <c:pt idx="507">
                  <c:v>477</c:v>
                </c:pt>
                <c:pt idx="508">
                  <c:v>478</c:v>
                </c:pt>
                <c:pt idx="509">
                  <c:v>479</c:v>
                </c:pt>
                <c:pt idx="510">
                  <c:v>480</c:v>
                </c:pt>
                <c:pt idx="511">
                  <c:v>481</c:v>
                </c:pt>
                <c:pt idx="512">
                  <c:v>482</c:v>
                </c:pt>
                <c:pt idx="513">
                  <c:v>483</c:v>
                </c:pt>
                <c:pt idx="514">
                  <c:v>484</c:v>
                </c:pt>
                <c:pt idx="515">
                  <c:v>485</c:v>
                </c:pt>
                <c:pt idx="516">
                  <c:v>486</c:v>
                </c:pt>
                <c:pt idx="517">
                  <c:v>487</c:v>
                </c:pt>
                <c:pt idx="518">
                  <c:v>488</c:v>
                </c:pt>
                <c:pt idx="519">
                  <c:v>489</c:v>
                </c:pt>
                <c:pt idx="520">
                  <c:v>490</c:v>
                </c:pt>
                <c:pt idx="521">
                  <c:v>491</c:v>
                </c:pt>
                <c:pt idx="522">
                  <c:v>492</c:v>
                </c:pt>
                <c:pt idx="523">
                  <c:v>493</c:v>
                </c:pt>
                <c:pt idx="524">
                  <c:v>494</c:v>
                </c:pt>
                <c:pt idx="525">
                  <c:v>495</c:v>
                </c:pt>
                <c:pt idx="526">
                  <c:v>496</c:v>
                </c:pt>
                <c:pt idx="527">
                  <c:v>497</c:v>
                </c:pt>
                <c:pt idx="528">
                  <c:v>498</c:v>
                </c:pt>
                <c:pt idx="529">
                  <c:v>499</c:v>
                </c:pt>
                <c:pt idx="530">
                  <c:v>500</c:v>
                </c:pt>
                <c:pt idx="531">
                  <c:v>501</c:v>
                </c:pt>
                <c:pt idx="532">
                  <c:v>502</c:v>
                </c:pt>
                <c:pt idx="533">
                  <c:v>503</c:v>
                </c:pt>
                <c:pt idx="534">
                  <c:v>504</c:v>
                </c:pt>
                <c:pt idx="535">
                  <c:v>505</c:v>
                </c:pt>
                <c:pt idx="536">
                  <c:v>506</c:v>
                </c:pt>
                <c:pt idx="537">
                  <c:v>507</c:v>
                </c:pt>
                <c:pt idx="538">
                  <c:v>508</c:v>
                </c:pt>
                <c:pt idx="539">
                  <c:v>509</c:v>
                </c:pt>
                <c:pt idx="540">
                  <c:v>510</c:v>
                </c:pt>
                <c:pt idx="541">
                  <c:v>511</c:v>
                </c:pt>
                <c:pt idx="542">
                  <c:v>512</c:v>
                </c:pt>
                <c:pt idx="543">
                  <c:v>513</c:v>
                </c:pt>
                <c:pt idx="544">
                  <c:v>514</c:v>
                </c:pt>
                <c:pt idx="545">
                  <c:v>515</c:v>
                </c:pt>
                <c:pt idx="546">
                  <c:v>516</c:v>
                </c:pt>
                <c:pt idx="547">
                  <c:v>517</c:v>
                </c:pt>
                <c:pt idx="548">
                  <c:v>518</c:v>
                </c:pt>
                <c:pt idx="549">
                  <c:v>519</c:v>
                </c:pt>
                <c:pt idx="550">
                  <c:v>520</c:v>
                </c:pt>
                <c:pt idx="551">
                  <c:v>521</c:v>
                </c:pt>
                <c:pt idx="552">
                  <c:v>522</c:v>
                </c:pt>
                <c:pt idx="553">
                  <c:v>523</c:v>
                </c:pt>
                <c:pt idx="554">
                  <c:v>524</c:v>
                </c:pt>
                <c:pt idx="555">
                  <c:v>525</c:v>
                </c:pt>
                <c:pt idx="556">
                  <c:v>526</c:v>
                </c:pt>
                <c:pt idx="557">
                  <c:v>527</c:v>
                </c:pt>
                <c:pt idx="558">
                  <c:v>528</c:v>
                </c:pt>
                <c:pt idx="559">
                  <c:v>529</c:v>
                </c:pt>
                <c:pt idx="560">
                  <c:v>530</c:v>
                </c:pt>
                <c:pt idx="561">
                  <c:v>531</c:v>
                </c:pt>
                <c:pt idx="562">
                  <c:v>532</c:v>
                </c:pt>
                <c:pt idx="563">
                  <c:v>533</c:v>
                </c:pt>
                <c:pt idx="564">
                  <c:v>534</c:v>
                </c:pt>
                <c:pt idx="565">
                  <c:v>535</c:v>
                </c:pt>
                <c:pt idx="566">
                  <c:v>536</c:v>
                </c:pt>
                <c:pt idx="567">
                  <c:v>537</c:v>
                </c:pt>
                <c:pt idx="568">
                  <c:v>538</c:v>
                </c:pt>
                <c:pt idx="569">
                  <c:v>539</c:v>
                </c:pt>
                <c:pt idx="570">
                  <c:v>540</c:v>
                </c:pt>
                <c:pt idx="571">
                  <c:v>541</c:v>
                </c:pt>
                <c:pt idx="572">
                  <c:v>542</c:v>
                </c:pt>
                <c:pt idx="573">
                  <c:v>543</c:v>
                </c:pt>
                <c:pt idx="574">
                  <c:v>544</c:v>
                </c:pt>
                <c:pt idx="575">
                  <c:v>545</c:v>
                </c:pt>
                <c:pt idx="576">
                  <c:v>546</c:v>
                </c:pt>
                <c:pt idx="577">
                  <c:v>547</c:v>
                </c:pt>
                <c:pt idx="578">
                  <c:v>548</c:v>
                </c:pt>
                <c:pt idx="579">
                  <c:v>549</c:v>
                </c:pt>
                <c:pt idx="580">
                  <c:v>550</c:v>
                </c:pt>
                <c:pt idx="581">
                  <c:v>551</c:v>
                </c:pt>
                <c:pt idx="582">
                  <c:v>552</c:v>
                </c:pt>
                <c:pt idx="583">
                  <c:v>553</c:v>
                </c:pt>
                <c:pt idx="584">
                  <c:v>554</c:v>
                </c:pt>
                <c:pt idx="585">
                  <c:v>555</c:v>
                </c:pt>
                <c:pt idx="586">
                  <c:v>556</c:v>
                </c:pt>
                <c:pt idx="587">
                  <c:v>557</c:v>
                </c:pt>
                <c:pt idx="588">
                  <c:v>558</c:v>
                </c:pt>
                <c:pt idx="589">
                  <c:v>559</c:v>
                </c:pt>
                <c:pt idx="590">
                  <c:v>560</c:v>
                </c:pt>
                <c:pt idx="591">
                  <c:v>561</c:v>
                </c:pt>
                <c:pt idx="592">
                  <c:v>562</c:v>
                </c:pt>
                <c:pt idx="593">
                  <c:v>563</c:v>
                </c:pt>
                <c:pt idx="594">
                  <c:v>564</c:v>
                </c:pt>
                <c:pt idx="595">
                  <c:v>565</c:v>
                </c:pt>
                <c:pt idx="596">
                  <c:v>566</c:v>
                </c:pt>
                <c:pt idx="597">
                  <c:v>567</c:v>
                </c:pt>
                <c:pt idx="598">
                  <c:v>568</c:v>
                </c:pt>
                <c:pt idx="599">
                  <c:v>569</c:v>
                </c:pt>
                <c:pt idx="600">
                  <c:v>570</c:v>
                </c:pt>
                <c:pt idx="601">
                  <c:v>571</c:v>
                </c:pt>
                <c:pt idx="602">
                  <c:v>572</c:v>
                </c:pt>
                <c:pt idx="603">
                  <c:v>573</c:v>
                </c:pt>
                <c:pt idx="604">
                  <c:v>574</c:v>
                </c:pt>
                <c:pt idx="605">
                  <c:v>575</c:v>
                </c:pt>
                <c:pt idx="606">
                  <c:v>576</c:v>
                </c:pt>
                <c:pt idx="607">
                  <c:v>577</c:v>
                </c:pt>
                <c:pt idx="608">
                  <c:v>578</c:v>
                </c:pt>
                <c:pt idx="609">
                  <c:v>579</c:v>
                </c:pt>
                <c:pt idx="610">
                  <c:v>580</c:v>
                </c:pt>
                <c:pt idx="611">
                  <c:v>581</c:v>
                </c:pt>
                <c:pt idx="612">
                  <c:v>582</c:v>
                </c:pt>
                <c:pt idx="613">
                  <c:v>583</c:v>
                </c:pt>
                <c:pt idx="614">
                  <c:v>584</c:v>
                </c:pt>
                <c:pt idx="615">
                  <c:v>585</c:v>
                </c:pt>
                <c:pt idx="616">
                  <c:v>586</c:v>
                </c:pt>
                <c:pt idx="617">
                  <c:v>587</c:v>
                </c:pt>
                <c:pt idx="618">
                  <c:v>588</c:v>
                </c:pt>
                <c:pt idx="619">
                  <c:v>589</c:v>
                </c:pt>
                <c:pt idx="620">
                  <c:v>590</c:v>
                </c:pt>
                <c:pt idx="621">
                  <c:v>591</c:v>
                </c:pt>
                <c:pt idx="622">
                  <c:v>592</c:v>
                </c:pt>
                <c:pt idx="623">
                  <c:v>593</c:v>
                </c:pt>
                <c:pt idx="624">
                  <c:v>594</c:v>
                </c:pt>
                <c:pt idx="625">
                  <c:v>595</c:v>
                </c:pt>
                <c:pt idx="626">
                  <c:v>596</c:v>
                </c:pt>
                <c:pt idx="627">
                  <c:v>597</c:v>
                </c:pt>
                <c:pt idx="628">
                  <c:v>598</c:v>
                </c:pt>
                <c:pt idx="629">
                  <c:v>599</c:v>
                </c:pt>
                <c:pt idx="630">
                  <c:v>600</c:v>
                </c:pt>
                <c:pt idx="631">
                  <c:v>601</c:v>
                </c:pt>
                <c:pt idx="632">
                  <c:v>602</c:v>
                </c:pt>
                <c:pt idx="633">
                  <c:v>603</c:v>
                </c:pt>
                <c:pt idx="634">
                  <c:v>604</c:v>
                </c:pt>
                <c:pt idx="635">
                  <c:v>605</c:v>
                </c:pt>
                <c:pt idx="636">
                  <c:v>606</c:v>
                </c:pt>
                <c:pt idx="637">
                  <c:v>607</c:v>
                </c:pt>
                <c:pt idx="638">
                  <c:v>608</c:v>
                </c:pt>
                <c:pt idx="639">
                  <c:v>609</c:v>
                </c:pt>
                <c:pt idx="640">
                  <c:v>610</c:v>
                </c:pt>
                <c:pt idx="641">
                  <c:v>611</c:v>
                </c:pt>
                <c:pt idx="642">
                  <c:v>612</c:v>
                </c:pt>
                <c:pt idx="643">
                  <c:v>613</c:v>
                </c:pt>
                <c:pt idx="644">
                  <c:v>614</c:v>
                </c:pt>
                <c:pt idx="645">
                  <c:v>615</c:v>
                </c:pt>
                <c:pt idx="646">
                  <c:v>616</c:v>
                </c:pt>
                <c:pt idx="647">
                  <c:v>617</c:v>
                </c:pt>
                <c:pt idx="648">
                  <c:v>618</c:v>
                </c:pt>
                <c:pt idx="649">
                  <c:v>619</c:v>
                </c:pt>
                <c:pt idx="650">
                  <c:v>620</c:v>
                </c:pt>
                <c:pt idx="651">
                  <c:v>621</c:v>
                </c:pt>
                <c:pt idx="652">
                  <c:v>622</c:v>
                </c:pt>
                <c:pt idx="653">
                  <c:v>623</c:v>
                </c:pt>
                <c:pt idx="654">
                  <c:v>624</c:v>
                </c:pt>
                <c:pt idx="655">
                  <c:v>625</c:v>
                </c:pt>
                <c:pt idx="656">
                  <c:v>626</c:v>
                </c:pt>
                <c:pt idx="657">
                  <c:v>627</c:v>
                </c:pt>
                <c:pt idx="658">
                  <c:v>628</c:v>
                </c:pt>
                <c:pt idx="659">
                  <c:v>629</c:v>
                </c:pt>
                <c:pt idx="660">
                  <c:v>630</c:v>
                </c:pt>
                <c:pt idx="661">
                  <c:v>631</c:v>
                </c:pt>
                <c:pt idx="662">
                  <c:v>632</c:v>
                </c:pt>
                <c:pt idx="663">
                  <c:v>633</c:v>
                </c:pt>
                <c:pt idx="664">
                  <c:v>634</c:v>
                </c:pt>
                <c:pt idx="665">
                  <c:v>635</c:v>
                </c:pt>
                <c:pt idx="666">
                  <c:v>636</c:v>
                </c:pt>
                <c:pt idx="667">
                  <c:v>637</c:v>
                </c:pt>
                <c:pt idx="668">
                  <c:v>638</c:v>
                </c:pt>
                <c:pt idx="669">
                  <c:v>639</c:v>
                </c:pt>
                <c:pt idx="670">
                  <c:v>640</c:v>
                </c:pt>
                <c:pt idx="671">
                  <c:v>641</c:v>
                </c:pt>
                <c:pt idx="672">
                  <c:v>642</c:v>
                </c:pt>
                <c:pt idx="673">
                  <c:v>643</c:v>
                </c:pt>
                <c:pt idx="674">
                  <c:v>644</c:v>
                </c:pt>
                <c:pt idx="675">
                  <c:v>645</c:v>
                </c:pt>
                <c:pt idx="676">
                  <c:v>646</c:v>
                </c:pt>
                <c:pt idx="677">
                  <c:v>647</c:v>
                </c:pt>
                <c:pt idx="678">
                  <c:v>648</c:v>
                </c:pt>
                <c:pt idx="679">
                  <c:v>649</c:v>
                </c:pt>
                <c:pt idx="680">
                  <c:v>650</c:v>
                </c:pt>
                <c:pt idx="681">
                  <c:v>651</c:v>
                </c:pt>
                <c:pt idx="682">
                  <c:v>652</c:v>
                </c:pt>
                <c:pt idx="683">
                  <c:v>653</c:v>
                </c:pt>
                <c:pt idx="684">
                  <c:v>654</c:v>
                </c:pt>
                <c:pt idx="685">
                  <c:v>655</c:v>
                </c:pt>
                <c:pt idx="686">
                  <c:v>656</c:v>
                </c:pt>
                <c:pt idx="687">
                  <c:v>657</c:v>
                </c:pt>
                <c:pt idx="688">
                  <c:v>658</c:v>
                </c:pt>
                <c:pt idx="689">
                  <c:v>659</c:v>
                </c:pt>
                <c:pt idx="690">
                  <c:v>660</c:v>
                </c:pt>
                <c:pt idx="691">
                  <c:v>661</c:v>
                </c:pt>
                <c:pt idx="692">
                  <c:v>662</c:v>
                </c:pt>
                <c:pt idx="693">
                  <c:v>663</c:v>
                </c:pt>
                <c:pt idx="694">
                  <c:v>664</c:v>
                </c:pt>
                <c:pt idx="695">
                  <c:v>665</c:v>
                </c:pt>
                <c:pt idx="696">
                  <c:v>666</c:v>
                </c:pt>
                <c:pt idx="697">
                  <c:v>667</c:v>
                </c:pt>
                <c:pt idx="698">
                  <c:v>668</c:v>
                </c:pt>
                <c:pt idx="699">
                  <c:v>669</c:v>
                </c:pt>
                <c:pt idx="700">
                  <c:v>670</c:v>
                </c:pt>
                <c:pt idx="701">
                  <c:v>671</c:v>
                </c:pt>
                <c:pt idx="702">
                  <c:v>672</c:v>
                </c:pt>
                <c:pt idx="703">
                  <c:v>673</c:v>
                </c:pt>
                <c:pt idx="704">
                  <c:v>674</c:v>
                </c:pt>
                <c:pt idx="705">
                  <c:v>675</c:v>
                </c:pt>
                <c:pt idx="706">
                  <c:v>676</c:v>
                </c:pt>
                <c:pt idx="707">
                  <c:v>677</c:v>
                </c:pt>
                <c:pt idx="708">
                  <c:v>678</c:v>
                </c:pt>
                <c:pt idx="709">
                  <c:v>679</c:v>
                </c:pt>
                <c:pt idx="710">
                  <c:v>680</c:v>
                </c:pt>
                <c:pt idx="711">
                  <c:v>681</c:v>
                </c:pt>
                <c:pt idx="712">
                  <c:v>682</c:v>
                </c:pt>
                <c:pt idx="713">
                  <c:v>683</c:v>
                </c:pt>
                <c:pt idx="714">
                  <c:v>684</c:v>
                </c:pt>
                <c:pt idx="715">
                  <c:v>685</c:v>
                </c:pt>
                <c:pt idx="716">
                  <c:v>686</c:v>
                </c:pt>
                <c:pt idx="717">
                  <c:v>687</c:v>
                </c:pt>
                <c:pt idx="718">
                  <c:v>688</c:v>
                </c:pt>
                <c:pt idx="719">
                  <c:v>689</c:v>
                </c:pt>
                <c:pt idx="720">
                  <c:v>690</c:v>
                </c:pt>
                <c:pt idx="721">
                  <c:v>691</c:v>
                </c:pt>
                <c:pt idx="722">
                  <c:v>692</c:v>
                </c:pt>
                <c:pt idx="723">
                  <c:v>693</c:v>
                </c:pt>
                <c:pt idx="724">
                  <c:v>694</c:v>
                </c:pt>
                <c:pt idx="725">
                  <c:v>695</c:v>
                </c:pt>
                <c:pt idx="726">
                  <c:v>696</c:v>
                </c:pt>
                <c:pt idx="727">
                  <c:v>697</c:v>
                </c:pt>
                <c:pt idx="728">
                  <c:v>698</c:v>
                </c:pt>
                <c:pt idx="729">
                  <c:v>699</c:v>
                </c:pt>
                <c:pt idx="730">
                  <c:v>700</c:v>
                </c:pt>
                <c:pt idx="731">
                  <c:v>701</c:v>
                </c:pt>
                <c:pt idx="732">
                  <c:v>702</c:v>
                </c:pt>
                <c:pt idx="733">
                  <c:v>703</c:v>
                </c:pt>
                <c:pt idx="734">
                  <c:v>704</c:v>
                </c:pt>
                <c:pt idx="735">
                  <c:v>705</c:v>
                </c:pt>
                <c:pt idx="736">
                  <c:v>706</c:v>
                </c:pt>
                <c:pt idx="737">
                  <c:v>707</c:v>
                </c:pt>
                <c:pt idx="738">
                  <c:v>708</c:v>
                </c:pt>
                <c:pt idx="739">
                  <c:v>709</c:v>
                </c:pt>
                <c:pt idx="740">
                  <c:v>710</c:v>
                </c:pt>
                <c:pt idx="741">
                  <c:v>711</c:v>
                </c:pt>
                <c:pt idx="742">
                  <c:v>712</c:v>
                </c:pt>
                <c:pt idx="743">
                  <c:v>713</c:v>
                </c:pt>
                <c:pt idx="744">
                  <c:v>714</c:v>
                </c:pt>
                <c:pt idx="745">
                  <c:v>715</c:v>
                </c:pt>
                <c:pt idx="746">
                  <c:v>716</c:v>
                </c:pt>
                <c:pt idx="747">
                  <c:v>717</c:v>
                </c:pt>
                <c:pt idx="748">
                  <c:v>718</c:v>
                </c:pt>
                <c:pt idx="749">
                  <c:v>719</c:v>
                </c:pt>
                <c:pt idx="750">
                  <c:v>720</c:v>
                </c:pt>
                <c:pt idx="751">
                  <c:v>721</c:v>
                </c:pt>
                <c:pt idx="752">
                  <c:v>722</c:v>
                </c:pt>
                <c:pt idx="753">
                  <c:v>723</c:v>
                </c:pt>
                <c:pt idx="754">
                  <c:v>724</c:v>
                </c:pt>
                <c:pt idx="755">
                  <c:v>725</c:v>
                </c:pt>
                <c:pt idx="756">
                  <c:v>726</c:v>
                </c:pt>
                <c:pt idx="757">
                  <c:v>727</c:v>
                </c:pt>
                <c:pt idx="758">
                  <c:v>728</c:v>
                </c:pt>
                <c:pt idx="759">
                  <c:v>729</c:v>
                </c:pt>
                <c:pt idx="760">
                  <c:v>730</c:v>
                </c:pt>
                <c:pt idx="761">
                  <c:v>731</c:v>
                </c:pt>
                <c:pt idx="762">
                  <c:v>732</c:v>
                </c:pt>
                <c:pt idx="763">
                  <c:v>733</c:v>
                </c:pt>
                <c:pt idx="764">
                  <c:v>734</c:v>
                </c:pt>
                <c:pt idx="765">
                  <c:v>735</c:v>
                </c:pt>
                <c:pt idx="766">
                  <c:v>736</c:v>
                </c:pt>
                <c:pt idx="767">
                  <c:v>737</c:v>
                </c:pt>
                <c:pt idx="768">
                  <c:v>738</c:v>
                </c:pt>
                <c:pt idx="769">
                  <c:v>739</c:v>
                </c:pt>
                <c:pt idx="770">
                  <c:v>740</c:v>
                </c:pt>
                <c:pt idx="771">
                  <c:v>741</c:v>
                </c:pt>
                <c:pt idx="772">
                  <c:v>742</c:v>
                </c:pt>
                <c:pt idx="773">
                  <c:v>743</c:v>
                </c:pt>
                <c:pt idx="774">
                  <c:v>744</c:v>
                </c:pt>
                <c:pt idx="775">
                  <c:v>745</c:v>
                </c:pt>
                <c:pt idx="776">
                  <c:v>746</c:v>
                </c:pt>
                <c:pt idx="777">
                  <c:v>747</c:v>
                </c:pt>
                <c:pt idx="778">
                  <c:v>748</c:v>
                </c:pt>
                <c:pt idx="779">
                  <c:v>749</c:v>
                </c:pt>
                <c:pt idx="780">
                  <c:v>750</c:v>
                </c:pt>
                <c:pt idx="781">
                  <c:v>751</c:v>
                </c:pt>
                <c:pt idx="782">
                  <c:v>752</c:v>
                </c:pt>
                <c:pt idx="783">
                  <c:v>753</c:v>
                </c:pt>
                <c:pt idx="784">
                  <c:v>754</c:v>
                </c:pt>
                <c:pt idx="785">
                  <c:v>755</c:v>
                </c:pt>
                <c:pt idx="786">
                  <c:v>756</c:v>
                </c:pt>
                <c:pt idx="787">
                  <c:v>757</c:v>
                </c:pt>
                <c:pt idx="788">
                  <c:v>758</c:v>
                </c:pt>
                <c:pt idx="789">
                  <c:v>759</c:v>
                </c:pt>
                <c:pt idx="790">
                  <c:v>760</c:v>
                </c:pt>
                <c:pt idx="791">
                  <c:v>761</c:v>
                </c:pt>
                <c:pt idx="792">
                  <c:v>762</c:v>
                </c:pt>
                <c:pt idx="793">
                  <c:v>763</c:v>
                </c:pt>
                <c:pt idx="794">
                  <c:v>764</c:v>
                </c:pt>
                <c:pt idx="795">
                  <c:v>765</c:v>
                </c:pt>
                <c:pt idx="796">
                  <c:v>766</c:v>
                </c:pt>
                <c:pt idx="797">
                  <c:v>767</c:v>
                </c:pt>
                <c:pt idx="798">
                  <c:v>768</c:v>
                </c:pt>
                <c:pt idx="799">
                  <c:v>769</c:v>
                </c:pt>
                <c:pt idx="800">
                  <c:v>770</c:v>
                </c:pt>
                <c:pt idx="801">
                  <c:v>771</c:v>
                </c:pt>
                <c:pt idx="802">
                  <c:v>772</c:v>
                </c:pt>
                <c:pt idx="803">
                  <c:v>773</c:v>
                </c:pt>
                <c:pt idx="804">
                  <c:v>774</c:v>
                </c:pt>
                <c:pt idx="805">
                  <c:v>775</c:v>
                </c:pt>
                <c:pt idx="806">
                  <c:v>776</c:v>
                </c:pt>
                <c:pt idx="807">
                  <c:v>777</c:v>
                </c:pt>
                <c:pt idx="808">
                  <c:v>778</c:v>
                </c:pt>
                <c:pt idx="809">
                  <c:v>779</c:v>
                </c:pt>
                <c:pt idx="810">
                  <c:v>780</c:v>
                </c:pt>
                <c:pt idx="811">
                  <c:v>781</c:v>
                </c:pt>
                <c:pt idx="812">
                  <c:v>782</c:v>
                </c:pt>
                <c:pt idx="813">
                  <c:v>783</c:v>
                </c:pt>
                <c:pt idx="814">
                  <c:v>784</c:v>
                </c:pt>
                <c:pt idx="815">
                  <c:v>785</c:v>
                </c:pt>
                <c:pt idx="816">
                  <c:v>786</c:v>
                </c:pt>
                <c:pt idx="817">
                  <c:v>787</c:v>
                </c:pt>
                <c:pt idx="818">
                  <c:v>788</c:v>
                </c:pt>
                <c:pt idx="819">
                  <c:v>789</c:v>
                </c:pt>
                <c:pt idx="820">
                  <c:v>790</c:v>
                </c:pt>
                <c:pt idx="821">
                  <c:v>791</c:v>
                </c:pt>
                <c:pt idx="822">
                  <c:v>792</c:v>
                </c:pt>
                <c:pt idx="823">
                  <c:v>793</c:v>
                </c:pt>
                <c:pt idx="824">
                  <c:v>794</c:v>
                </c:pt>
                <c:pt idx="825">
                  <c:v>795</c:v>
                </c:pt>
                <c:pt idx="826">
                  <c:v>796</c:v>
                </c:pt>
                <c:pt idx="827">
                  <c:v>797</c:v>
                </c:pt>
                <c:pt idx="828">
                  <c:v>798</c:v>
                </c:pt>
                <c:pt idx="829">
                  <c:v>799</c:v>
                </c:pt>
                <c:pt idx="830">
                  <c:v>800</c:v>
                </c:pt>
                <c:pt idx="831">
                  <c:v>801</c:v>
                </c:pt>
                <c:pt idx="832">
                  <c:v>802</c:v>
                </c:pt>
                <c:pt idx="833">
                  <c:v>803</c:v>
                </c:pt>
                <c:pt idx="834">
                  <c:v>804</c:v>
                </c:pt>
                <c:pt idx="835">
                  <c:v>805</c:v>
                </c:pt>
                <c:pt idx="836">
                  <c:v>806</c:v>
                </c:pt>
                <c:pt idx="837">
                  <c:v>807</c:v>
                </c:pt>
                <c:pt idx="838">
                  <c:v>808</c:v>
                </c:pt>
                <c:pt idx="839">
                  <c:v>809</c:v>
                </c:pt>
                <c:pt idx="840">
                  <c:v>810</c:v>
                </c:pt>
                <c:pt idx="841">
                  <c:v>811</c:v>
                </c:pt>
                <c:pt idx="842">
                  <c:v>812</c:v>
                </c:pt>
                <c:pt idx="843">
                  <c:v>813</c:v>
                </c:pt>
                <c:pt idx="844">
                  <c:v>814</c:v>
                </c:pt>
                <c:pt idx="845">
                  <c:v>815</c:v>
                </c:pt>
                <c:pt idx="846">
                  <c:v>816</c:v>
                </c:pt>
                <c:pt idx="847">
                  <c:v>817</c:v>
                </c:pt>
                <c:pt idx="848">
                  <c:v>818</c:v>
                </c:pt>
                <c:pt idx="849">
                  <c:v>819</c:v>
                </c:pt>
                <c:pt idx="850">
                  <c:v>820</c:v>
                </c:pt>
                <c:pt idx="851">
                  <c:v>821</c:v>
                </c:pt>
                <c:pt idx="852">
                  <c:v>822</c:v>
                </c:pt>
                <c:pt idx="853">
                  <c:v>823</c:v>
                </c:pt>
                <c:pt idx="854">
                  <c:v>824</c:v>
                </c:pt>
                <c:pt idx="855">
                  <c:v>825</c:v>
                </c:pt>
                <c:pt idx="856">
                  <c:v>826</c:v>
                </c:pt>
                <c:pt idx="857">
                  <c:v>827</c:v>
                </c:pt>
                <c:pt idx="858">
                  <c:v>828</c:v>
                </c:pt>
                <c:pt idx="859">
                  <c:v>829</c:v>
                </c:pt>
                <c:pt idx="860">
                  <c:v>830</c:v>
                </c:pt>
                <c:pt idx="861">
                  <c:v>831</c:v>
                </c:pt>
                <c:pt idx="862">
                  <c:v>832</c:v>
                </c:pt>
                <c:pt idx="863">
                  <c:v>833</c:v>
                </c:pt>
                <c:pt idx="864">
                  <c:v>834</c:v>
                </c:pt>
                <c:pt idx="865">
                  <c:v>835</c:v>
                </c:pt>
                <c:pt idx="866">
                  <c:v>836</c:v>
                </c:pt>
                <c:pt idx="867">
                  <c:v>837</c:v>
                </c:pt>
                <c:pt idx="868">
                  <c:v>838</c:v>
                </c:pt>
                <c:pt idx="869">
                  <c:v>839</c:v>
                </c:pt>
                <c:pt idx="870">
                  <c:v>840</c:v>
                </c:pt>
                <c:pt idx="871">
                  <c:v>841</c:v>
                </c:pt>
                <c:pt idx="872">
                  <c:v>842</c:v>
                </c:pt>
                <c:pt idx="873">
                  <c:v>843</c:v>
                </c:pt>
                <c:pt idx="874">
                  <c:v>844</c:v>
                </c:pt>
                <c:pt idx="875">
                  <c:v>845</c:v>
                </c:pt>
                <c:pt idx="876">
                  <c:v>846</c:v>
                </c:pt>
                <c:pt idx="877">
                  <c:v>847</c:v>
                </c:pt>
                <c:pt idx="878">
                  <c:v>848</c:v>
                </c:pt>
                <c:pt idx="879">
                  <c:v>849</c:v>
                </c:pt>
                <c:pt idx="880">
                  <c:v>850</c:v>
                </c:pt>
                <c:pt idx="881">
                  <c:v>851</c:v>
                </c:pt>
                <c:pt idx="882">
                  <c:v>852</c:v>
                </c:pt>
                <c:pt idx="883">
                  <c:v>853</c:v>
                </c:pt>
                <c:pt idx="884">
                  <c:v>854</c:v>
                </c:pt>
                <c:pt idx="885">
                  <c:v>855</c:v>
                </c:pt>
                <c:pt idx="886">
                  <c:v>856</c:v>
                </c:pt>
                <c:pt idx="887">
                  <c:v>857</c:v>
                </c:pt>
                <c:pt idx="888">
                  <c:v>858</c:v>
                </c:pt>
                <c:pt idx="889">
                  <c:v>859</c:v>
                </c:pt>
                <c:pt idx="890">
                  <c:v>860</c:v>
                </c:pt>
                <c:pt idx="891">
                  <c:v>861</c:v>
                </c:pt>
                <c:pt idx="892">
                  <c:v>862</c:v>
                </c:pt>
                <c:pt idx="893">
                  <c:v>863</c:v>
                </c:pt>
                <c:pt idx="894">
                  <c:v>864</c:v>
                </c:pt>
                <c:pt idx="895">
                  <c:v>865</c:v>
                </c:pt>
                <c:pt idx="896">
                  <c:v>866</c:v>
                </c:pt>
                <c:pt idx="897">
                  <c:v>867</c:v>
                </c:pt>
                <c:pt idx="898">
                  <c:v>868</c:v>
                </c:pt>
                <c:pt idx="899">
                  <c:v>869</c:v>
                </c:pt>
                <c:pt idx="900">
                  <c:v>870</c:v>
                </c:pt>
                <c:pt idx="901">
                  <c:v>871</c:v>
                </c:pt>
                <c:pt idx="902">
                  <c:v>872</c:v>
                </c:pt>
                <c:pt idx="903">
                  <c:v>873</c:v>
                </c:pt>
                <c:pt idx="904">
                  <c:v>874</c:v>
                </c:pt>
                <c:pt idx="905">
                  <c:v>875</c:v>
                </c:pt>
                <c:pt idx="906">
                  <c:v>876</c:v>
                </c:pt>
                <c:pt idx="907">
                  <c:v>877</c:v>
                </c:pt>
                <c:pt idx="908">
                  <c:v>878</c:v>
                </c:pt>
                <c:pt idx="909">
                  <c:v>879</c:v>
                </c:pt>
                <c:pt idx="910">
                  <c:v>880</c:v>
                </c:pt>
                <c:pt idx="911">
                  <c:v>881</c:v>
                </c:pt>
                <c:pt idx="912">
                  <c:v>882</c:v>
                </c:pt>
                <c:pt idx="913">
                  <c:v>883</c:v>
                </c:pt>
                <c:pt idx="914">
                  <c:v>884</c:v>
                </c:pt>
                <c:pt idx="915">
                  <c:v>885</c:v>
                </c:pt>
                <c:pt idx="916">
                  <c:v>886</c:v>
                </c:pt>
                <c:pt idx="917">
                  <c:v>887</c:v>
                </c:pt>
                <c:pt idx="918">
                  <c:v>888</c:v>
                </c:pt>
                <c:pt idx="919">
                  <c:v>889</c:v>
                </c:pt>
                <c:pt idx="920">
                  <c:v>890</c:v>
                </c:pt>
                <c:pt idx="921">
                  <c:v>891</c:v>
                </c:pt>
                <c:pt idx="922">
                  <c:v>892</c:v>
                </c:pt>
                <c:pt idx="923">
                  <c:v>893</c:v>
                </c:pt>
                <c:pt idx="924">
                  <c:v>894</c:v>
                </c:pt>
                <c:pt idx="925">
                  <c:v>895</c:v>
                </c:pt>
                <c:pt idx="926">
                  <c:v>896</c:v>
                </c:pt>
                <c:pt idx="927">
                  <c:v>897</c:v>
                </c:pt>
                <c:pt idx="928">
                  <c:v>898</c:v>
                </c:pt>
              </c:numCache>
            </c:numRef>
          </c:xVal>
          <c:yVal>
            <c:numRef>
              <c:f>CARY_UF!$L$2:$L$930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2.3845535894890801</c:v>
                </c:pt>
                <c:pt idx="32">
                  <c:v>2.3697843462766599</c:v>
                </c:pt>
                <c:pt idx="33">
                  <c:v>2.355015103050917</c:v>
                </c:pt>
                <c:pt idx="34">
                  <c:v>2.340245859829837</c:v>
                </c:pt>
                <c:pt idx="35">
                  <c:v>2.3254766166106222</c:v>
                </c:pt>
                <c:pt idx="36">
                  <c:v>2.3107073733883432</c:v>
                </c:pt>
                <c:pt idx="37">
                  <c:v>2.2959381301654553</c:v>
                </c:pt>
                <c:pt idx="38">
                  <c:v>2.2811688869431856</c:v>
                </c:pt>
                <c:pt idx="39">
                  <c:v>2.2663996437213285</c:v>
                </c:pt>
                <c:pt idx="40">
                  <c:v>2.2516304004989607</c:v>
                </c:pt>
                <c:pt idx="41">
                  <c:v>2.2368611572776746</c:v>
                </c:pt>
                <c:pt idx="42">
                  <c:v>2.222091914055202</c:v>
                </c:pt>
                <c:pt idx="43">
                  <c:v>2.207322670833046</c:v>
                </c:pt>
                <c:pt idx="44">
                  <c:v>2.1925534276111391</c:v>
                </c:pt>
                <c:pt idx="45">
                  <c:v>2.1777841843888979</c:v>
                </c:pt>
                <c:pt idx="46">
                  <c:v>2.1630149411663857</c:v>
                </c:pt>
                <c:pt idx="47">
                  <c:v>2.1482456979445903</c:v>
                </c:pt>
                <c:pt idx="48">
                  <c:v>2.133476454722949</c:v>
                </c:pt>
                <c:pt idx="49">
                  <c:v>2.1187072115005949</c:v>
                </c:pt>
                <c:pt idx="50">
                  <c:v>2.1039379682784354</c:v>
                </c:pt>
                <c:pt idx="51">
                  <c:v>2.0891687250564419</c:v>
                </c:pt>
                <c:pt idx="52">
                  <c:v>2.0743994818342286</c:v>
                </c:pt>
                <c:pt idx="53">
                  <c:v>2.0942160332755022</c:v>
                </c:pt>
                <c:pt idx="54">
                  <c:v>2.1120711218245436</c:v>
                </c:pt>
                <c:pt idx="55">
                  <c:v>2.1282001230293801</c:v>
                </c:pt>
                <c:pt idx="56">
                  <c:v>2.1428022008134207</c:v>
                </c:pt>
                <c:pt idx="57">
                  <c:v>2.1560470133351233</c:v>
                </c:pt>
                <c:pt idx="58">
                  <c:v>2.1680799818720256</c:v>
                </c:pt>
                <c:pt idx="59">
                  <c:v>2.1790264695955193</c:v>
                </c:pt>
                <c:pt idx="60">
                  <c:v>2.1889951245872119</c:v>
                </c:pt>
                <c:pt idx="61">
                  <c:v>2.1980805758201174</c:v>
                </c:pt>
                <c:pt idx="62">
                  <c:v>2.2063656236473719</c:v>
                </c:pt>
                <c:pt idx="63">
                  <c:v>2.213923032014943</c:v>
                </c:pt>
                <c:pt idx="64">
                  <c:v>2.2208170044043323</c:v>
                </c:pt>
                <c:pt idx="65">
                  <c:v>2.227104406756756</c:v>
                </c:pt>
                <c:pt idx="66">
                  <c:v>2.2328357865748494</c:v>
                </c:pt>
                <c:pt idx="67">
                  <c:v>2.2380562267672346</c:v>
                </c:pt>
                <c:pt idx="68">
                  <c:v>2.242806064672572</c:v>
                </c:pt>
                <c:pt idx="69">
                  <c:v>2.247121500466994</c:v>
                </c:pt>
                <c:pt idx="70">
                  <c:v>2.2510351143086194</c:v>
                </c:pt>
                <c:pt idx="71">
                  <c:v>2.2545763078035548</c:v>
                </c:pt>
                <c:pt idx="72">
                  <c:v>2.2577716824055165</c:v>
                </c:pt>
                <c:pt idx="73">
                  <c:v>2.2606453650140139</c:v>
                </c:pt>
                <c:pt idx="74">
                  <c:v>2.2632192891738749</c:v>
                </c:pt>
                <c:pt idx="75">
                  <c:v>2.2655134387818521</c:v>
                </c:pt>
                <c:pt idx="76">
                  <c:v>2.2675460600041992</c:v>
                </c:pt>
                <c:pt idx="77">
                  <c:v>2.2693338461419565</c:v>
                </c:pt>
                <c:pt idx="78">
                  <c:v>2.2708920993884107</c:v>
                </c:pt>
                <c:pt idx="79">
                  <c:v>2.2722348727773967</c:v>
                </c:pt>
                <c:pt idx="80">
                  <c:v>2.2733750951003628</c:v>
                </c:pt>
                <c:pt idx="81">
                  <c:v>2.2743246811257416</c:v>
                </c:pt>
                <c:pt idx="82">
                  <c:v>2.2750946291019316</c:v>
                </c:pt>
                <c:pt idx="83">
                  <c:v>2.2756951072202463</c:v>
                </c:pt>
                <c:pt idx="84">
                  <c:v>2.2761355304724931</c:v>
                </c:pt>
                <c:pt idx="85">
                  <c:v>2.2334793262335269</c:v>
                </c:pt>
                <c:pt idx="86">
                  <c:v>2.1914025413773963</c:v>
                </c:pt>
                <c:pt idx="87">
                  <c:v>2.1498746801472501</c:v>
                </c:pt>
                <c:pt idx="88">
                  <c:v>2.1088673499413315</c:v>
                </c:pt>
                <c:pt idx="89">
                  <c:v>2.0683540830808482</c:v>
                </c:pt>
                <c:pt idx="90">
                  <c:v>2.0283101763983957</c:v>
                </c:pt>
                <c:pt idx="91">
                  <c:v>1.9887125466063984</c:v>
                </c:pt>
                <c:pt idx="92">
                  <c:v>1.9495395996620279</c:v>
                </c:pt>
                <c:pt idx="93">
                  <c:v>1.9107711125724134</c:v>
                </c:pt>
                <c:pt idx="94">
                  <c:v>1.8723881262818627</c:v>
                </c:pt>
                <c:pt idx="95">
                  <c:v>1.8343728484458035</c:v>
                </c:pt>
                <c:pt idx="96">
                  <c:v>1.7967085650434571</c:v>
                </c:pt>
                <c:pt idx="97">
                  <c:v>1.7593795599062676</c:v>
                </c:pt>
                <c:pt idx="98">
                  <c:v>1.7223710413461848</c:v>
                </c:pt>
                <c:pt idx="99">
                  <c:v>1.6856690751639725</c:v>
                </c:pt>
                <c:pt idx="100">
                  <c:v>1.6492605234008071</c:v>
                </c:pt>
                <c:pt idx="101">
                  <c:v>1.6131329882642216</c:v>
                </c:pt>
                <c:pt idx="102">
                  <c:v>1.577274760727998</c:v>
                </c:pt>
                <c:pt idx="103">
                  <c:v>1.5416747733566145</c:v>
                </c:pt>
                <c:pt idx="104">
                  <c:v>1.5063225569541989</c:v>
                </c:pt>
                <c:pt idx="105">
                  <c:v>1.4712082006819927</c:v>
                </c:pt>
                <c:pt idx="106">
                  <c:v>1.4363223153243296</c:v>
                </c:pt>
                <c:pt idx="107">
                  <c:v>1.4016559994170068</c:v>
                </c:pt>
                <c:pt idx="108">
                  <c:v>1.3672008079811651</c:v>
                </c:pt>
                <c:pt idx="109">
                  <c:v>1.3329487236318109</c:v>
                </c:pt>
                <c:pt idx="110">
                  <c:v>1.298892129853102</c:v>
                </c:pt>
                <c:pt idx="111">
                  <c:v>1.2650237862537297</c:v>
                </c:pt>
                <c:pt idx="112">
                  <c:v>1.2313368056319136</c:v>
                </c:pt>
                <c:pt idx="113">
                  <c:v>1.1978246326993085</c:v>
                </c:pt>
                <c:pt idx="114">
                  <c:v>1.1644810243239663</c:v>
                </c:pt>
                <c:pt idx="115">
                  <c:v>1.1590437319190732</c:v>
                </c:pt>
                <c:pt idx="116">
                  <c:v>1.1535274499103123</c:v>
                </c:pt>
                <c:pt idx="117">
                  <c:v>1.1479349020770355</c:v>
                </c:pt>
                <c:pt idx="118">
                  <c:v>1.1422686883905333</c:v>
                </c:pt>
                <c:pt idx="119">
                  <c:v>1.1365312919695432</c:v>
                </c:pt>
                <c:pt idx="120">
                  <c:v>1.1307250855719708</c:v>
                </c:pt>
                <c:pt idx="121">
                  <c:v>1.1248523376583186</c:v>
                </c:pt>
                <c:pt idx="122">
                  <c:v>1.1189152180608934</c:v>
                </c:pt>
                <c:pt idx="123">
                  <c:v>1.1129158032853659</c:v>
                </c:pt>
                <c:pt idx="124">
                  <c:v>1.1068560814759727</c:v>
                </c:pt>
                <c:pt idx="125">
                  <c:v>1.1007379570653624</c:v>
                </c:pt>
                <c:pt idx="126">
                  <c:v>1.094563255134573</c:v>
                </c:pt>
                <c:pt idx="127">
                  <c:v>1.0883337255040637</c:v>
                </c:pt>
                <c:pt idx="128">
                  <c:v>1.082051046572561</c:v>
                </c:pt>
                <c:pt idx="129">
                  <c:v>1.0757168289251047</c:v>
                </c:pt>
                <c:pt idx="130">
                  <c:v>1.0693326187232532</c:v>
                </c:pt>
                <c:pt idx="131">
                  <c:v>1.0628999008941278</c:v>
                </c:pt>
                <c:pt idx="132">
                  <c:v>1.0564201021329613</c:v>
                </c:pt>
                <c:pt idx="133">
                  <c:v>1.0498945937287263</c:v>
                </c:pt>
                <c:pt idx="134">
                  <c:v>1.0433246942289727</c:v>
                </c:pt>
                <c:pt idx="135">
                  <c:v>1.0367116719507152</c:v>
                </c:pt>
                <c:pt idx="136">
                  <c:v>1.0300567473498741</c:v>
                </c:pt>
                <c:pt idx="137">
                  <c:v>1.0233610952581476</c:v>
                </c:pt>
                <c:pt idx="138">
                  <c:v>1.0166258469943568</c:v>
                </c:pt>
                <c:pt idx="139">
                  <c:v>1.0098520923616225</c:v>
                </c:pt>
                <c:pt idx="140">
                  <c:v>1.0030408815337162</c:v>
                </c:pt>
                <c:pt idx="141">
                  <c:v>0.99619322684016487</c:v>
                </c:pt>
                <c:pt idx="142">
                  <c:v>0.98931010445579837</c:v>
                </c:pt>
                <c:pt idx="143">
                  <c:v>0.98239245600086844</c:v>
                </c:pt>
                <c:pt idx="144">
                  <c:v>0.97575119831348978</c:v>
                </c:pt>
                <c:pt idx="145">
                  <c:v>0.96907557937229638</c:v>
                </c:pt>
                <c:pt idx="146">
                  <c:v>0.96236648783040446</c:v>
                </c:pt>
                <c:pt idx="147">
                  <c:v>0.95562478195955791</c:v>
                </c:pt>
                <c:pt idx="148">
                  <c:v>0.94885129093781539</c:v>
                </c:pt>
                <c:pt idx="149">
                  <c:v>0.94204681607123286</c:v>
                </c:pt>
                <c:pt idx="150">
                  <c:v>0.93521213195613129</c:v>
                </c:pt>
                <c:pt idx="151">
                  <c:v>0.92834798758214343</c:v>
                </c:pt>
                <c:pt idx="152">
                  <c:v>0.92145510738173375</c:v>
                </c:pt>
                <c:pt idx="153">
                  <c:v>0.91453419222878241</c:v>
                </c:pt>
                <c:pt idx="154">
                  <c:v>0.90758592038827024</c:v>
                </c:pt>
                <c:pt idx="155">
                  <c:v>0.90061094842076272</c:v>
                </c:pt>
                <c:pt idx="156">
                  <c:v>0.89360991204350582</c:v>
                </c:pt>
                <c:pt idx="157">
                  <c:v>0.88658342695121795</c:v>
                </c:pt>
                <c:pt idx="158">
                  <c:v>0.87953208959815754</c:v>
                </c:pt>
                <c:pt idx="159">
                  <c:v>0.87245647794387771</c:v>
                </c:pt>
                <c:pt idx="160">
                  <c:v>0.86535715216456033</c:v>
                </c:pt>
                <c:pt idx="161">
                  <c:v>0.85823465533177123</c:v>
                </c:pt>
                <c:pt idx="162">
                  <c:v>0.85108951406036182</c:v>
                </c:pt>
                <c:pt idx="163">
                  <c:v>0.84392223912720321</c:v>
                </c:pt>
                <c:pt idx="164">
                  <c:v>0.8367333260619767</c:v>
                </c:pt>
                <c:pt idx="165">
                  <c:v>0.82952325571200214</c:v>
                </c:pt>
                <c:pt idx="166">
                  <c:v>0.82229249478214883</c:v>
                </c:pt>
                <c:pt idx="167">
                  <c:v>0.81504149635080858</c:v>
                </c:pt>
                <c:pt idx="168">
                  <c:v>0.8077707003637814</c:v>
                </c:pt>
                <c:pt idx="169">
                  <c:v>0.800480534106212</c:v>
                </c:pt>
                <c:pt idx="170">
                  <c:v>0.79317141265555469</c:v>
                </c:pt>
                <c:pt idx="171">
                  <c:v>0.78584373931356311</c:v>
                </c:pt>
                <c:pt idx="172">
                  <c:v>0.7784979060217726</c:v>
                </c:pt>
                <c:pt idx="173">
                  <c:v>0.77113429375809484</c:v>
                </c:pt>
                <c:pt idx="174">
                  <c:v>0.76375327291783313</c:v>
                </c:pt>
                <c:pt idx="175">
                  <c:v>0.75635520367832376</c:v>
                </c:pt>
                <c:pt idx="176">
                  <c:v>0.7559887344765851</c:v>
                </c:pt>
                <c:pt idx="177">
                  <c:v>0.7555818112169298</c:v>
                </c:pt>
                <c:pt idx="178">
                  <c:v>0.75513525391393788</c:v>
                </c:pt>
                <c:pt idx="179">
                  <c:v>0.75464986056842775</c:v>
                </c:pt>
                <c:pt idx="180">
                  <c:v>0.75412640790135654</c:v>
                </c:pt>
                <c:pt idx="181">
                  <c:v>0.75356565205813286</c:v>
                </c:pt>
                <c:pt idx="182">
                  <c:v>0.75296832928575952</c:v>
                </c:pt>
                <c:pt idx="183">
                  <c:v>0.75233515658263839</c:v>
                </c:pt>
                <c:pt idx="184">
                  <c:v>0.75166683232419951</c:v>
                </c:pt>
                <c:pt idx="185">
                  <c:v>0.75096403686307478</c:v>
                </c:pt>
                <c:pt idx="186">
                  <c:v>0.75022743310705953</c:v>
                </c:pt>
                <c:pt idx="187">
                  <c:v>0.74945766707442552</c:v>
                </c:pt>
                <c:pt idx="188">
                  <c:v>0.74865536842880465</c:v>
                </c:pt>
                <c:pt idx="189">
                  <c:v>0.74782115099293267</c:v>
                </c:pt>
                <c:pt idx="190">
                  <c:v>0.74695561324422677</c:v>
                </c:pt>
                <c:pt idx="191">
                  <c:v>0.7460593387910005</c:v>
                </c:pt>
                <c:pt idx="192">
                  <c:v>0.74513289683138717</c:v>
                </c:pt>
                <c:pt idx="193">
                  <c:v>0.74417684259561456</c:v>
                </c:pt>
                <c:pt idx="194">
                  <c:v>0.74319171777171</c:v>
                </c:pt>
                <c:pt idx="195">
                  <c:v>0.74217805091582145</c:v>
                </c:pt>
                <c:pt idx="196">
                  <c:v>0.74113635784775578</c:v>
                </c:pt>
                <c:pt idx="197">
                  <c:v>0.74006714203240243</c:v>
                </c:pt>
                <c:pt idx="198">
                  <c:v>0.73897089494739143</c:v>
                </c:pt>
                <c:pt idx="199">
                  <c:v>0.73784809643779381</c:v>
                </c:pt>
                <c:pt idx="200">
                  <c:v>0.7366992150580669</c:v>
                </c:pt>
                <c:pt idx="201">
                  <c:v>0.73552470840251694</c:v>
                </c:pt>
                <c:pt idx="202">
                  <c:v>0.73432502342358297</c:v>
                </c:pt>
                <c:pt idx="203">
                  <c:v>0.73310059673963557</c:v>
                </c:pt>
                <c:pt idx="204">
                  <c:v>0.73185185493170379</c:v>
                </c:pt>
                <c:pt idx="205">
                  <c:v>0.73057921483062171</c:v>
                </c:pt>
                <c:pt idx="206">
                  <c:v>0.72928308379347695</c:v>
                </c:pt>
                <c:pt idx="207">
                  <c:v>0.72518283194880861</c:v>
                </c:pt>
                <c:pt idx="208">
                  <c:v>0.72106665142561366</c:v>
                </c:pt>
                <c:pt idx="209">
                  <c:v>0.71693480918489561</c:v>
                </c:pt>
                <c:pt idx="210">
                  <c:v>0.71278756625532402</c:v>
                </c:pt>
                <c:pt idx="211">
                  <c:v>0.70862517789697943</c:v>
                </c:pt>
                <c:pt idx="212">
                  <c:v>0.70444789375983052</c:v>
                </c:pt>
                <c:pt idx="213">
                  <c:v>0.70025595803679774</c:v>
                </c:pt>
                <c:pt idx="214">
                  <c:v>0.69604960961260731</c:v>
                </c:pt>
                <c:pt idx="215">
                  <c:v>0.69182908220660777</c:v>
                </c:pt>
                <c:pt idx="216">
                  <c:v>0.68759460451218335</c:v>
                </c:pt>
                <c:pt idx="217">
                  <c:v>0.68334640033066663</c:v>
                </c:pt>
                <c:pt idx="218">
                  <c:v>0.67908468870174576</c:v>
                </c:pt>
                <c:pt idx="219">
                  <c:v>0.67480968402943209</c:v>
                </c:pt>
                <c:pt idx="220">
                  <c:v>0.67052159620375829</c:v>
                </c:pt>
                <c:pt idx="221">
                  <c:v>0.66622063071932158</c:v>
                </c:pt>
                <c:pt idx="222">
                  <c:v>0.66190698878958176</c:v>
                </c:pt>
                <c:pt idx="223">
                  <c:v>0.65758086745773014</c:v>
                </c:pt>
                <c:pt idx="224">
                  <c:v>0.6532424597041705</c:v>
                </c:pt>
                <c:pt idx="225">
                  <c:v>0.64889195455077531</c:v>
                </c:pt>
                <c:pt idx="226">
                  <c:v>0.64452953716186845</c:v>
                </c:pt>
                <c:pt idx="227">
                  <c:v>0.64015538894205182</c:v>
                </c:pt>
                <c:pt idx="228">
                  <c:v>0.63576968763110675</c:v>
                </c:pt>
                <c:pt idx="229">
                  <c:v>0.63137260739631662</c:v>
                </c:pt>
                <c:pt idx="230">
                  <c:v>0.62696431892153903</c:v>
                </c:pt>
                <c:pt idx="231">
                  <c:v>0.62254498949389825</c:v>
                </c:pt>
                <c:pt idx="232">
                  <c:v>0.6181147830879814</c:v>
                </c:pt>
                <c:pt idx="233">
                  <c:v>0.61367386044723082</c:v>
                </c:pt>
                <c:pt idx="234">
                  <c:v>0.6092223791634922</c:v>
                </c:pt>
                <c:pt idx="235">
                  <c:v>0.60476049375333618</c:v>
                </c:pt>
                <c:pt idx="236">
                  <c:v>0.60028835573316686</c:v>
                </c:pt>
                <c:pt idx="237">
                  <c:v>0.5958061136916124</c:v>
                </c:pt>
                <c:pt idx="238">
                  <c:v>0.59554479351700762</c:v>
                </c:pt>
                <c:pt idx="239">
                  <c:v>0.5952659387034096</c:v>
                </c:pt>
                <c:pt idx="240">
                  <c:v>0.59496979974569897</c:v>
                </c:pt>
                <c:pt idx="241">
                  <c:v>0.59465662239000061</c:v>
                </c:pt>
                <c:pt idx="242">
                  <c:v>0.59432664774572008</c:v>
                </c:pt>
                <c:pt idx="243">
                  <c:v>0.59398011239442416</c:v>
                </c:pt>
                <c:pt idx="244">
                  <c:v>0.59361724849551967</c:v>
                </c:pt>
                <c:pt idx="245">
                  <c:v>0.59323828388920574</c:v>
                </c:pt>
                <c:pt idx="246">
                  <c:v>0.59284344219638163</c:v>
                </c:pt>
                <c:pt idx="247">
                  <c:v>0.59243294291601301</c:v>
                </c:pt>
                <c:pt idx="248">
                  <c:v>0.59200700151941443</c:v>
                </c:pt>
                <c:pt idx="249">
                  <c:v>0.59156582954253445</c:v>
                </c:pt>
                <c:pt idx="250">
                  <c:v>0.59110963467495881</c:v>
                </c:pt>
                <c:pt idx="251">
                  <c:v>0.59063862084740271</c:v>
                </c:pt>
                <c:pt idx="252">
                  <c:v>0.59015298831619012</c:v>
                </c:pt>
                <c:pt idx="253">
                  <c:v>0.58965293374528072</c:v>
                </c:pt>
                <c:pt idx="254">
                  <c:v>0.58913865028713464</c:v>
                </c:pt>
                <c:pt idx="255">
                  <c:v>0.58861032766024834</c:v>
                </c:pt>
                <c:pt idx="256">
                  <c:v>0.58806815222519815</c:v>
                </c:pt>
                <c:pt idx="257">
                  <c:v>0.5875123070588143</c:v>
                </c:pt>
                <c:pt idx="258">
                  <c:v>0.5869429720259477</c:v>
                </c:pt>
                <c:pt idx="259">
                  <c:v>0.58636032384970516</c:v>
                </c:pt>
                <c:pt idx="260">
                  <c:v>0.58576453617985247</c:v>
                </c:pt>
                <c:pt idx="261">
                  <c:v>0.58515577965912902</c:v>
                </c:pt>
                <c:pt idx="262">
                  <c:v>0.58453422198819283</c:v>
                </c:pt>
                <c:pt idx="263">
                  <c:v>0.5839000279886859</c:v>
                </c:pt>
                <c:pt idx="264">
                  <c:v>0.58325335966492331</c:v>
                </c:pt>
                <c:pt idx="265">
                  <c:v>0.58259437626346167</c:v>
                </c:pt>
                <c:pt idx="266">
                  <c:v>0.58192323433200033</c:v>
                </c:pt>
                <c:pt idx="267">
                  <c:v>0.58124008777598246</c:v>
                </c:pt>
                <c:pt idx="268">
                  <c:v>0.57630370127986075</c:v>
                </c:pt>
                <c:pt idx="269">
                  <c:v>0.57136167000634497</c:v>
                </c:pt>
                <c:pt idx="270">
                  <c:v>0.56641406451515275</c:v>
                </c:pt>
                <c:pt idx="271">
                  <c:v>0.56146095419485254</c:v>
                </c:pt>
                <c:pt idx="272">
                  <c:v>0.55650240728709433</c:v>
                </c:pt>
                <c:pt idx="273">
                  <c:v>0.55153849091030782</c:v>
                </c:pt>
                <c:pt idx="274">
                  <c:v>0.54656927108252207</c:v>
                </c:pt>
                <c:pt idx="275">
                  <c:v>0.54159481274395327</c:v>
                </c:pt>
                <c:pt idx="276">
                  <c:v>0.53661517977884676</c:v>
                </c:pt>
                <c:pt idx="277">
                  <c:v>0.53163043503701468</c:v>
                </c:pt>
                <c:pt idx="278">
                  <c:v>0.5266406403544015</c:v>
                </c:pt>
                <c:pt idx="279">
                  <c:v>0.52164585657366702</c:v>
                </c:pt>
                <c:pt idx="280">
                  <c:v>0.51664614356398886</c:v>
                </c:pt>
                <c:pt idx="281">
                  <c:v>0.51164156024045382</c:v>
                </c:pt>
                <c:pt idx="282">
                  <c:v>0.50663216458302074</c:v>
                </c:pt>
                <c:pt idx="283">
                  <c:v>0.50161801365490555</c:v>
                </c:pt>
                <c:pt idx="284">
                  <c:v>0.49659916362072287</c:v>
                </c:pt>
                <c:pt idx="285">
                  <c:v>0.49157566976410466</c:v>
                </c:pt>
                <c:pt idx="286">
                  <c:v>0.48654758650475138</c:v>
                </c:pt>
                <c:pt idx="287">
                  <c:v>0.4815149674155822</c:v>
                </c:pt>
                <c:pt idx="288">
                  <c:v>0.47647786523874208</c:v>
                </c:pt>
                <c:pt idx="289">
                  <c:v>0.47143633190188766</c:v>
                </c:pt>
                <c:pt idx="290">
                  <c:v>0.46639041853375746</c:v>
                </c:pt>
                <c:pt idx="291">
                  <c:v>0.46134017547963063</c:v>
                </c:pt>
                <c:pt idx="292">
                  <c:v>0.4562856523160031</c:v>
                </c:pt>
                <c:pt idx="293">
                  <c:v>0.45122689786541675</c:v>
                </c:pt>
                <c:pt idx="294">
                  <c:v>0.44616396021067811</c:v>
                </c:pt>
                <c:pt idx="295">
                  <c:v>0.441096886708785</c:v>
                </c:pt>
                <c:pt idx="296">
                  <c:v>0.4360257240046902</c:v>
                </c:pt>
                <c:pt idx="297">
                  <c:v>0.43095051804448609</c:v>
                </c:pt>
                <c:pt idx="298">
                  <c:v>0.42677578880461065</c:v>
                </c:pt>
                <c:pt idx="299">
                  <c:v>0.42259606668862687</c:v>
                </c:pt>
                <c:pt idx="300">
                  <c:v>0.41841140717293618</c:v>
                </c:pt>
                <c:pt idx="301">
                  <c:v>0.41422186491504059</c:v>
                </c:pt>
                <c:pt idx="302">
                  <c:v>0.41002749376883207</c:v>
                </c:pt>
                <c:pt idx="303">
                  <c:v>0.40582834679895891</c:v>
                </c:pt>
                <c:pt idx="304">
                  <c:v>0.40162447629546116</c:v>
                </c:pt>
                <c:pt idx="305">
                  <c:v>0.39741593378779655</c:v>
                </c:pt>
                <c:pt idx="306">
                  <c:v>0.39320277005859006</c:v>
                </c:pt>
                <c:pt idx="307">
                  <c:v>0.38898503515723026</c:v>
                </c:pt>
                <c:pt idx="308">
                  <c:v>0.38476277841288425</c:v>
                </c:pt>
                <c:pt idx="309">
                  <c:v>0.38053604844749095</c:v>
                </c:pt>
                <c:pt idx="310">
                  <c:v>0.37630489318844734</c:v>
                </c:pt>
                <c:pt idx="311">
                  <c:v>0.37206935988090972</c:v>
                </c:pt>
                <c:pt idx="312">
                  <c:v>0.36782949509986218</c:v>
                </c:pt>
                <c:pt idx="313">
                  <c:v>0.36358534476190019</c:v>
                </c:pt>
                <c:pt idx="314">
                  <c:v>0.35933695413707573</c:v>
                </c:pt>
                <c:pt idx="315">
                  <c:v>0.35508436785995912</c:v>
                </c:pt>
                <c:pt idx="316">
                  <c:v>0.35082762994088923</c:v>
                </c:pt>
                <c:pt idx="317">
                  <c:v>0.34656678377679234</c:v>
                </c:pt>
                <c:pt idx="318">
                  <c:v>0.34230187216194308</c:v>
                </c:pt>
                <c:pt idx="319">
                  <c:v>0.33803293729822464</c:v>
                </c:pt>
                <c:pt idx="320">
                  <c:v>0.33376002080542538</c:v>
                </c:pt>
                <c:pt idx="321">
                  <c:v>0.32948316373135017</c:v>
                </c:pt>
                <c:pt idx="322">
                  <c:v>0.32520240656134103</c:v>
                </c:pt>
                <c:pt idx="323">
                  <c:v>0.32091778922814795</c:v>
                </c:pt>
                <c:pt idx="324">
                  <c:v>0.31662935112119134</c:v>
                </c:pt>
                <c:pt idx="325">
                  <c:v>0.31233713109579753</c:v>
                </c:pt>
                <c:pt idx="326">
                  <c:v>0.30804116748222093</c:v>
                </c:pt>
                <c:pt idx="327">
                  <c:v>0.30374149809448364</c:v>
                </c:pt>
                <c:pt idx="328">
                  <c:v>0.29943816023903691</c:v>
                </c:pt>
                <c:pt idx="329">
                  <c:v>0.3053107828887881</c:v>
                </c:pt>
                <c:pt idx="330">
                  <c:v>0.31117025463890613</c:v>
                </c:pt>
                <c:pt idx="331">
                  <c:v>0.31701670656158665</c:v>
                </c:pt>
                <c:pt idx="332">
                  <c:v>0.32285026799273137</c:v>
                </c:pt>
                <c:pt idx="333">
                  <c:v>0.32867106656104861</c:v>
                </c:pt>
                <c:pt idx="334">
                  <c:v>0.33447922821581622</c:v>
                </c:pt>
                <c:pt idx="335">
                  <c:v>0.34027487725454458</c:v>
                </c:pt>
                <c:pt idx="336">
                  <c:v>0.34605813634993987</c:v>
                </c:pt>
                <c:pt idx="337">
                  <c:v>0.35182912657639309</c:v>
                </c:pt>
                <c:pt idx="338">
                  <c:v>0.35758796743584836</c:v>
                </c:pt>
                <c:pt idx="339">
                  <c:v>0.36333477688329929</c:v>
                </c:pt>
                <c:pt idx="340">
                  <c:v>0.36906967135184254</c:v>
                </c:pt>
                <c:pt idx="341">
                  <c:v>0.37479276577688903</c:v>
                </c:pt>
                <c:pt idx="342">
                  <c:v>0.38050417362044653</c:v>
                </c:pt>
                <c:pt idx="343">
                  <c:v>0.38620400689442719</c:v>
                </c:pt>
                <c:pt idx="344">
                  <c:v>0.39189237618394163</c:v>
                </c:pt>
                <c:pt idx="345">
                  <c:v>0.39756939066976876</c:v>
                </c:pt>
                <c:pt idx="346">
                  <c:v>0.4032351581506779</c:v>
                </c:pt>
                <c:pt idx="347">
                  <c:v>0.40888978506522655</c:v>
                </c:pt>
                <c:pt idx="348">
                  <c:v>0.41453337651307226</c:v>
                </c:pt>
                <c:pt idx="349">
                  <c:v>0.42016603627600846</c:v>
                </c:pt>
                <c:pt idx="350">
                  <c:v>0.4257878668386561</c:v>
                </c:pt>
                <c:pt idx="351">
                  <c:v>0.43139896940841982</c:v>
                </c:pt>
                <c:pt idx="352">
                  <c:v>0.43699944393556883</c:v>
                </c:pt>
                <c:pt idx="353">
                  <c:v>0.44258938913257301</c:v>
                </c:pt>
                <c:pt idx="354">
                  <c:v>0.44816890249325486</c:v>
                </c:pt>
                <c:pt idx="355">
                  <c:v>0.4537380803114634</c:v>
                </c:pt>
                <c:pt idx="356">
                  <c:v>0.45929701769955272</c:v>
                </c:pt>
                <c:pt idx="357">
                  <c:v>0.46484580860642305</c:v>
                </c:pt>
                <c:pt idx="358">
                  <c:v>0.47038454583525624</c:v>
                </c:pt>
                <c:pt idx="359">
                  <c:v>0.47591332106097656</c:v>
                </c:pt>
                <c:pt idx="360">
                  <c:v>0.48070802000487495</c:v>
                </c:pt>
                <c:pt idx="361">
                  <c:v>0.48549350272296038</c:v>
                </c:pt>
                <c:pt idx="362">
                  <c:v>0.49026985249438199</c:v>
                </c:pt>
                <c:pt idx="363">
                  <c:v>0.49503715159796241</c:v>
                </c:pt>
                <c:pt idx="364">
                  <c:v>0.49979548132707752</c:v>
                </c:pt>
                <c:pt idx="365">
                  <c:v>0.50454492200453138</c:v>
                </c:pt>
                <c:pt idx="366">
                  <c:v>0.50928555299683298</c:v>
                </c:pt>
                <c:pt idx="367">
                  <c:v>0.51401745272845556</c:v>
                </c:pt>
                <c:pt idx="368">
                  <c:v>0.51874069869584283</c:v>
                </c:pt>
                <c:pt idx="369">
                  <c:v>0.52345536748095578</c:v>
                </c:pt>
                <c:pt idx="370">
                  <c:v>0.52816153476483785</c:v>
                </c:pt>
                <c:pt idx="371">
                  <c:v>0.53285927534073152</c:v>
                </c:pt>
                <c:pt idx="372">
                  <c:v>0.53754866312710459</c:v>
                </c:pt>
                <c:pt idx="373">
                  <c:v>0.542229771180472</c:v>
                </c:pt>
                <c:pt idx="374">
                  <c:v>0.54690267170778395</c:v>
                </c:pt>
                <c:pt idx="375">
                  <c:v>0.55156743607883263</c:v>
                </c:pt>
                <c:pt idx="376">
                  <c:v>0.55622413483834843</c:v>
                </c:pt>
                <c:pt idx="377">
                  <c:v>0.56087283771779706</c:v>
                </c:pt>
                <c:pt idx="378">
                  <c:v>0.56551361364720232</c:v>
                </c:pt>
                <c:pt idx="379">
                  <c:v>0.57014653076655852</c:v>
                </c:pt>
                <c:pt idx="380">
                  <c:v>0.57477165643707195</c:v>
                </c:pt>
                <c:pt idx="381">
                  <c:v>0.57938905725229972</c:v>
                </c:pt>
                <c:pt idx="382">
                  <c:v>0.583998799049122</c:v>
                </c:pt>
                <c:pt idx="383">
                  <c:v>0.58860094691836951</c:v>
                </c:pt>
                <c:pt idx="384">
                  <c:v>0.59319556521527028</c:v>
                </c:pt>
                <c:pt idx="385">
                  <c:v>0.5977827175700583</c:v>
                </c:pt>
                <c:pt idx="386">
                  <c:v>0.60236246689799822</c:v>
                </c:pt>
                <c:pt idx="387">
                  <c:v>0.60693487540935531</c:v>
                </c:pt>
                <c:pt idx="388">
                  <c:v>0.61150000461941911</c:v>
                </c:pt>
                <c:pt idx="389">
                  <c:v>0.61030501328669406</c:v>
                </c:pt>
                <c:pt idx="390">
                  <c:v>0.60910670203782047</c:v>
                </c:pt>
                <c:pt idx="391">
                  <c:v>0.60790509846215157</c:v>
                </c:pt>
                <c:pt idx="392">
                  <c:v>0.60670022984416327</c:v>
                </c:pt>
                <c:pt idx="393">
                  <c:v>0.6054921231675886</c:v>
                </c:pt>
                <c:pt idx="394">
                  <c:v>0.60428080511978932</c:v>
                </c:pt>
                <c:pt idx="395">
                  <c:v>0.60306630209564127</c:v>
                </c:pt>
                <c:pt idx="396">
                  <c:v>0.60184864020142059</c:v>
                </c:pt>
                <c:pt idx="397">
                  <c:v>0.60062784525899704</c:v>
                </c:pt>
                <c:pt idx="398">
                  <c:v>0.59940394280954612</c:v>
                </c:pt>
                <c:pt idx="399">
                  <c:v>0.59817695811730942</c:v>
                </c:pt>
                <c:pt idx="400">
                  <c:v>0.59694691617346618</c:v>
                </c:pt>
                <c:pt idx="401">
                  <c:v>0.59571384169970598</c:v>
                </c:pt>
                <c:pt idx="402">
                  <c:v>0.59447775915195822</c:v>
                </c:pt>
                <c:pt idx="403">
                  <c:v>0.59323869272380458</c:v>
                </c:pt>
                <c:pt idx="404">
                  <c:v>0.59199666635013592</c:v>
                </c:pt>
                <c:pt idx="405">
                  <c:v>0.59075170371049524</c:v>
                </c:pt>
                <c:pt idx="406">
                  <c:v>0.58950382823260017</c:v>
                </c:pt>
                <c:pt idx="407">
                  <c:v>0.58825306309542913</c:v>
                </c:pt>
                <c:pt idx="408">
                  <c:v>0.58699943123289144</c:v>
                </c:pt>
                <c:pt idx="409">
                  <c:v>0.58574295533668141</c:v>
                </c:pt>
                <c:pt idx="410">
                  <c:v>0.58448365785969658</c:v>
                </c:pt>
                <c:pt idx="411">
                  <c:v>0.58322156101915013</c:v>
                </c:pt>
                <c:pt idx="412">
                  <c:v>0.58195668679953094</c:v>
                </c:pt>
                <c:pt idx="413">
                  <c:v>0.58068905695578743</c:v>
                </c:pt>
                <c:pt idx="414">
                  <c:v>0.57941869301623283</c:v>
                </c:pt>
                <c:pt idx="415">
                  <c:v>0.5781456162855102</c:v>
                </c:pt>
                <c:pt idx="416">
                  <c:v>0.57686984784748829</c:v>
                </c:pt>
                <c:pt idx="417">
                  <c:v>0.5755914085681153</c:v>
                </c:pt>
                <c:pt idx="418">
                  <c:v>0.57431031909820607</c:v>
                </c:pt>
                <c:pt idx="419">
                  <c:v>0.57302659987624771</c:v>
                </c:pt>
                <c:pt idx="420">
                  <c:v>0.57353463715652875</c:v>
                </c:pt>
                <c:pt idx="421">
                  <c:v>0.57403906047356323</c:v>
                </c:pt>
                <c:pt idx="422">
                  <c:v>0.57453989748529444</c:v>
                </c:pt>
                <c:pt idx="423">
                  <c:v>0.57503717556807832</c:v>
                </c:pt>
                <c:pt idx="424">
                  <c:v>0.57553092182033838</c:v>
                </c:pt>
                <c:pt idx="425">
                  <c:v>0.57602116306612416</c:v>
                </c:pt>
                <c:pt idx="426">
                  <c:v>0.57650792585849475</c:v>
                </c:pt>
                <c:pt idx="427">
                  <c:v>0.57699123648301254</c:v>
                </c:pt>
                <c:pt idx="428">
                  <c:v>0.57747112096106334</c:v>
                </c:pt>
                <c:pt idx="429">
                  <c:v>0.57794760505308673</c:v>
                </c:pt>
                <c:pt idx="430">
                  <c:v>0.57842071426203789</c:v>
                </c:pt>
                <c:pt idx="431">
                  <c:v>0.57889047383637882</c:v>
                </c:pt>
                <c:pt idx="432">
                  <c:v>0.57935690877340251</c:v>
                </c:pt>
                <c:pt idx="433">
                  <c:v>0.57982004382227015</c:v>
                </c:pt>
                <c:pt idx="434">
                  <c:v>0.58027990348708203</c:v>
                </c:pt>
                <c:pt idx="435">
                  <c:v>0.58073651202996179</c:v>
                </c:pt>
                <c:pt idx="436">
                  <c:v>0.58118989347399785</c:v>
                </c:pt>
                <c:pt idx="437">
                  <c:v>0.58164007160612008</c:v>
                </c:pt>
                <c:pt idx="438">
                  <c:v>0.58208706998009274</c:v>
                </c:pt>
                <c:pt idx="439">
                  <c:v>0.58253091191934459</c:v>
                </c:pt>
                <c:pt idx="440">
                  <c:v>0.58297162051972007</c:v>
                </c:pt>
                <c:pt idx="441">
                  <c:v>0.58340921865234463</c:v>
                </c:pt>
                <c:pt idx="442">
                  <c:v>0.58384372896623615</c:v>
                </c:pt>
                <c:pt idx="443">
                  <c:v>0.58427517389103156</c:v>
                </c:pt>
                <c:pt idx="444">
                  <c:v>0.58470357563975373</c:v>
                </c:pt>
                <c:pt idx="445">
                  <c:v>0.58512895621122685</c:v>
                </c:pt>
                <c:pt idx="446">
                  <c:v>0.5855513373928064</c:v>
                </c:pt>
                <c:pt idx="447">
                  <c:v>0.58597074076283684</c:v>
                </c:pt>
                <c:pt idx="448">
                  <c:v>0.58638718769317122</c:v>
                </c:pt>
                <c:pt idx="449">
                  <c:v>0.58680069935161672</c:v>
                </c:pt>
                <c:pt idx="450">
                  <c:v>0.58721129670441985</c:v>
                </c:pt>
                <c:pt idx="451">
                  <c:v>0.58540488585422323</c:v>
                </c:pt>
                <c:pt idx="452">
                  <c:v>0.58359669603189723</c:v>
                </c:pt>
                <c:pt idx="453">
                  <c:v>0.58178673985434115</c:v>
                </c:pt>
                <c:pt idx="454">
                  <c:v>0.57997502981929472</c:v>
                </c:pt>
                <c:pt idx="455">
                  <c:v>0.57816157830694737</c:v>
                </c:pt>
                <c:pt idx="456">
                  <c:v>0.5763463975812424</c:v>
                </c:pt>
                <c:pt idx="457">
                  <c:v>0.57452949979118262</c:v>
                </c:pt>
                <c:pt idx="458">
                  <c:v>0.57271089697230293</c:v>
                </c:pt>
                <c:pt idx="459">
                  <c:v>0.57089060104788192</c:v>
                </c:pt>
                <c:pt idx="460">
                  <c:v>0.56906862383024659</c:v>
                </c:pt>
                <c:pt idx="461">
                  <c:v>0.56724497702215249</c:v>
                </c:pt>
                <c:pt idx="462">
                  <c:v>0.56541967221797784</c:v>
                </c:pt>
                <c:pt idx="463">
                  <c:v>0.56359272090499357</c:v>
                </c:pt>
                <c:pt idx="464">
                  <c:v>0.56176413446461504</c:v>
                </c:pt>
                <c:pt idx="465">
                  <c:v>0.55993392417356469</c:v>
                </c:pt>
                <c:pt idx="466">
                  <c:v>0.55810210120512693</c:v>
                </c:pt>
                <c:pt idx="467">
                  <c:v>0.55626867663031376</c:v>
                </c:pt>
                <c:pt idx="468">
                  <c:v>0.55443366141904993</c:v>
                </c:pt>
                <c:pt idx="469">
                  <c:v>0.55259706644125206</c:v>
                </c:pt>
                <c:pt idx="470">
                  <c:v>0.55075890246807369</c:v>
                </c:pt>
                <c:pt idx="471">
                  <c:v>0.54891918017298913</c:v>
                </c:pt>
                <c:pt idx="472">
                  <c:v>0.54707791013277141</c:v>
                </c:pt>
                <c:pt idx="473">
                  <c:v>0.54523510282883703</c:v>
                </c:pt>
                <c:pt idx="474">
                  <c:v>0.5433907686480306</c:v>
                </c:pt>
                <c:pt idx="475">
                  <c:v>0.54154491788397618</c:v>
                </c:pt>
                <c:pt idx="476">
                  <c:v>0.53969756073785236</c:v>
                </c:pt>
                <c:pt idx="477">
                  <c:v>0.53784870731964207</c:v>
                </c:pt>
                <c:pt idx="478">
                  <c:v>0.53599836764900632</c:v>
                </c:pt>
                <c:pt idx="479">
                  <c:v>0.53414655165636227</c:v>
                </c:pt>
                <c:pt idx="480">
                  <c:v>0.53379886349373962</c:v>
                </c:pt>
                <c:pt idx="481">
                  <c:v>0.53344906297892747</c:v>
                </c:pt>
                <c:pt idx="482">
                  <c:v>0.53309716413197994</c:v>
                </c:pt>
                <c:pt idx="483">
                  <c:v>0.53274318084910133</c:v>
                </c:pt>
                <c:pt idx="484">
                  <c:v>0.53238712690411483</c:v>
                </c:pt>
                <c:pt idx="485">
                  <c:v>0.53202901594975516</c:v>
                </c:pt>
                <c:pt idx="486">
                  <c:v>0.53166886151894366</c:v>
                </c:pt>
                <c:pt idx="487">
                  <c:v>0.53130667702623924</c:v>
                </c:pt>
                <c:pt idx="488">
                  <c:v>0.5309424757689204</c:v>
                </c:pt>
                <c:pt idx="489">
                  <c:v>0.53057627092849036</c:v>
                </c:pt>
                <c:pt idx="490">
                  <c:v>0.53020807557179528</c:v>
                </c:pt>
                <c:pt idx="491">
                  <c:v>0.52983790265232078</c:v>
                </c:pt>
                <c:pt idx="492">
                  <c:v>0.52946576501136611</c:v>
                </c:pt>
                <c:pt idx="493">
                  <c:v>0.52909167537930835</c:v>
                </c:pt>
                <c:pt idx="494">
                  <c:v>0.52871564637676205</c:v>
                </c:pt>
                <c:pt idx="495">
                  <c:v>0.52833769051582935</c:v>
                </c:pt>
                <c:pt idx="496">
                  <c:v>0.52795782020116089</c:v>
                </c:pt>
                <c:pt idx="497">
                  <c:v>0.52757604773115752</c:v>
                </c:pt>
                <c:pt idx="498">
                  <c:v>0.527192385299174</c:v>
                </c:pt>
                <c:pt idx="499">
                  <c:v>0.52680684499446817</c:v>
                </c:pt>
                <c:pt idx="500">
                  <c:v>0.52641943880347863</c:v>
                </c:pt>
                <c:pt idx="501">
                  <c:v>0.52603017861081447</c:v>
                </c:pt>
                <c:pt idx="502">
                  <c:v>0.52563907620041839</c:v>
                </c:pt>
                <c:pt idx="503">
                  <c:v>0.52524614325654684</c:v>
                </c:pt>
                <c:pt idx="504">
                  <c:v>0.52485139136482095</c:v>
                </c:pt>
                <c:pt idx="505">
                  <c:v>0.52445483201333221</c:v>
                </c:pt>
                <c:pt idx="506">
                  <c:v>0.52405647659368437</c:v>
                </c:pt>
                <c:pt idx="507">
                  <c:v>0.5236563364018364</c:v>
                </c:pt>
                <c:pt idx="508">
                  <c:v>0.5232544226393544</c:v>
                </c:pt>
                <c:pt idx="509">
                  <c:v>0.52285074641414642</c:v>
                </c:pt>
                <c:pt idx="510">
                  <c:v>0.52244531874162115</c:v>
                </c:pt>
                <c:pt idx="511">
                  <c:v>0.52203815054558289</c:v>
                </c:pt>
                <c:pt idx="512">
                  <c:v>0.52357770261062375</c:v>
                </c:pt>
                <c:pt idx="513">
                  <c:v>0.52511479121332272</c:v>
                </c:pt>
                <c:pt idx="514">
                  <c:v>0.52664943162302502</c:v>
                </c:pt>
                <c:pt idx="515">
                  <c:v>0.52818163898322545</c:v>
                </c:pt>
                <c:pt idx="516">
                  <c:v>0.52971142831273155</c:v>
                </c:pt>
                <c:pt idx="517">
                  <c:v>0.53123881450704258</c:v>
                </c:pt>
                <c:pt idx="518">
                  <c:v>0.53276381233949788</c:v>
                </c:pt>
                <c:pt idx="519">
                  <c:v>0.5342864364626404</c:v>
                </c:pt>
                <c:pt idx="520">
                  <c:v>0.53580670140936815</c:v>
                </c:pt>
                <c:pt idx="521">
                  <c:v>0.53732462159421701</c:v>
                </c:pt>
                <c:pt idx="522">
                  <c:v>0.53884021131449955</c:v>
                </c:pt>
                <c:pt idx="523">
                  <c:v>0.54035348475157396</c:v>
                </c:pt>
                <c:pt idx="524">
                  <c:v>0.54186445597190513</c:v>
                </c:pt>
                <c:pt idx="525">
                  <c:v>0.54337313892832195</c:v>
                </c:pt>
                <c:pt idx="526">
                  <c:v>0.5448795474611301</c:v>
                </c:pt>
                <c:pt idx="527">
                  <c:v>0.5463836952992609</c:v>
                </c:pt>
                <c:pt idx="528">
                  <c:v>0.54788559606135723</c:v>
                </c:pt>
                <c:pt idx="529">
                  <c:v>0.54938526325690995</c:v>
                </c:pt>
                <c:pt idx="530">
                  <c:v>0.55088271028727043</c:v>
                </c:pt>
                <c:pt idx="531">
                  <c:v>0.55237795044685711</c:v>
                </c:pt>
                <c:pt idx="532">
                  <c:v>0.5538709969241723</c:v>
                </c:pt>
                <c:pt idx="533">
                  <c:v>0.55536186280277677</c:v>
                </c:pt>
                <c:pt idx="534">
                  <c:v>0.55685056106244013</c:v>
                </c:pt>
                <c:pt idx="535">
                  <c:v>0.55833710458009111</c:v>
                </c:pt>
                <c:pt idx="536">
                  <c:v>0.55982150613089543</c:v>
                </c:pt>
                <c:pt idx="537">
                  <c:v>0.56130377838919776</c:v>
                </c:pt>
                <c:pt idx="538">
                  <c:v>0.5627839339295756</c:v>
                </c:pt>
                <c:pt idx="539">
                  <c:v>0.56426198522775739</c:v>
                </c:pt>
                <c:pt idx="540">
                  <c:v>0.56573794466166993</c:v>
                </c:pt>
                <c:pt idx="541">
                  <c:v>0.56721182451228536</c:v>
                </c:pt>
                <c:pt idx="542">
                  <c:v>0.56725716751812938</c:v>
                </c:pt>
                <c:pt idx="543">
                  <c:v>0.56730094096076311</c:v>
                </c:pt>
                <c:pt idx="544">
                  <c:v>0.56734315400106128</c:v>
                </c:pt>
                <c:pt idx="545">
                  <c:v>0.56738381572877716</c:v>
                </c:pt>
                <c:pt idx="546">
                  <c:v>0.56742293516313902</c:v>
                </c:pt>
                <c:pt idx="547">
                  <c:v>0.56746052125364033</c:v>
                </c:pt>
                <c:pt idx="548">
                  <c:v>0.56749658288065064</c:v>
                </c:pt>
                <c:pt idx="549">
                  <c:v>0.56753112885608259</c:v>
                </c:pt>
                <c:pt idx="550">
                  <c:v>0.56756416792409503</c:v>
                </c:pt>
                <c:pt idx="551">
                  <c:v>0.5675957087617135</c:v>
                </c:pt>
                <c:pt idx="552">
                  <c:v>0.56762575997941156</c:v>
                </c:pt>
                <c:pt idx="553">
                  <c:v>0.56765433012191524</c:v>
                </c:pt>
                <c:pt idx="554">
                  <c:v>0.56768142766858642</c:v>
                </c:pt>
                <c:pt idx="555">
                  <c:v>0.56770706103431934</c:v>
                </c:pt>
                <c:pt idx="556">
                  <c:v>0.56773123856995589</c:v>
                </c:pt>
                <c:pt idx="557">
                  <c:v>0.56775396856290827</c:v>
                </c:pt>
                <c:pt idx="558">
                  <c:v>0.56777525923789651</c:v>
                </c:pt>
                <c:pt idx="559">
                  <c:v>0.56779511875735877</c:v>
                </c:pt>
                <c:pt idx="560">
                  <c:v>0.56781355522222066</c:v>
                </c:pt>
                <c:pt idx="561">
                  <c:v>0.56783057667230863</c:v>
                </c:pt>
                <c:pt idx="562">
                  <c:v>0.56784619108704437</c:v>
                </c:pt>
                <c:pt idx="563">
                  <c:v>0.56786040638595126</c:v>
                </c:pt>
                <c:pt idx="564">
                  <c:v>0.56787323042924587</c:v>
                </c:pt>
                <c:pt idx="565">
                  <c:v>0.56788467101831641</c:v>
                </c:pt>
                <c:pt idx="566">
                  <c:v>0.5678947358964217</c:v>
                </c:pt>
                <c:pt idx="567">
                  <c:v>0.56790343274905319</c:v>
                </c:pt>
                <c:pt idx="568">
                  <c:v>0.56791076920465022</c:v>
                </c:pt>
                <c:pt idx="569">
                  <c:v>0.56791675283498122</c:v>
                </c:pt>
                <c:pt idx="570">
                  <c:v>0.56792139115572726</c:v>
                </c:pt>
                <c:pt idx="571">
                  <c:v>0.56792469162702996</c:v>
                </c:pt>
                <c:pt idx="572">
                  <c:v>0.56792666165394579</c:v>
                </c:pt>
                <c:pt idx="573">
                  <c:v>0.56792730858702523</c:v>
                </c:pt>
                <c:pt idx="574">
                  <c:v>0.56792663972272706</c:v>
                </c:pt>
                <c:pt idx="575">
                  <c:v>0.56792466230394334</c:v>
                </c:pt>
                <c:pt idx="576">
                  <c:v>0.56792138352056321</c:v>
                </c:pt>
                <c:pt idx="577">
                  <c:v>0.56791681050989884</c:v>
                </c:pt>
                <c:pt idx="578">
                  <c:v>0.56791095035707773</c:v>
                </c:pt>
                <c:pt idx="579">
                  <c:v>0.56790381009569246</c:v>
                </c:pt>
                <c:pt idx="580">
                  <c:v>0.56789539670813938</c:v>
                </c:pt>
                <c:pt idx="581">
                  <c:v>0.56788571712618297</c:v>
                </c:pt>
                <c:pt idx="582">
                  <c:v>0.56787477823124233</c:v>
                </c:pt>
                <c:pt idx="583">
                  <c:v>0.56786258685509128</c:v>
                </c:pt>
                <c:pt idx="584">
                  <c:v>0.56784914978010459</c:v>
                </c:pt>
                <c:pt idx="585">
                  <c:v>0.56783447373977514</c:v>
                </c:pt>
                <c:pt idx="586">
                  <c:v>0.5678185654191964</c:v>
                </c:pt>
                <c:pt idx="587">
                  <c:v>0.56780143145538231</c:v>
                </c:pt>
                <c:pt idx="588">
                  <c:v>0.56778307843785569</c:v>
                </c:pt>
                <c:pt idx="589">
                  <c:v>0.56776351290894411</c:v>
                </c:pt>
                <c:pt idx="590">
                  <c:v>0.56774274136418723</c:v>
                </c:pt>
                <c:pt idx="591">
                  <c:v>0.56772077025292444</c:v>
                </c:pt>
                <c:pt idx="592">
                  <c:v>0.56769760597852159</c:v>
                </c:pt>
                <c:pt idx="593">
                  <c:v>0.5676732548988499</c:v>
                </c:pt>
                <c:pt idx="594">
                  <c:v>0.56764772332671742</c:v>
                </c:pt>
                <c:pt idx="595">
                  <c:v>0.56762101753022565</c:v>
                </c:pt>
                <c:pt idx="596">
                  <c:v>0.5675931437331645</c:v>
                </c:pt>
                <c:pt idx="597">
                  <c:v>0.56756410811547353</c:v>
                </c:pt>
                <c:pt idx="598">
                  <c:v>0.56753391681347298</c:v>
                </c:pt>
                <c:pt idx="599">
                  <c:v>0.56750257592042974</c:v>
                </c:pt>
                <c:pt idx="600">
                  <c:v>0.56747009148680905</c:v>
                </c:pt>
                <c:pt idx="601">
                  <c:v>0.56743646952073312</c:v>
                </c:pt>
                <c:pt idx="602">
                  <c:v>0.56740171598825317</c:v>
                </c:pt>
                <c:pt idx="603">
                  <c:v>0.56736583681381458</c:v>
                </c:pt>
                <c:pt idx="604">
                  <c:v>0.56732883788054966</c:v>
                </c:pt>
                <c:pt idx="605">
                  <c:v>0.56729072503070599</c:v>
                </c:pt>
                <c:pt idx="606">
                  <c:v>0.56725150406590485</c:v>
                </c:pt>
                <c:pt idx="607">
                  <c:v>0.56721118074758958</c:v>
                </c:pt>
                <c:pt idx="608">
                  <c:v>0.56716976079731829</c:v>
                </c:pt>
                <c:pt idx="609">
                  <c:v>0.56712724989712171</c:v>
                </c:pt>
                <c:pt idx="610">
                  <c:v>0.56708365368981684</c:v>
                </c:pt>
                <c:pt idx="611">
                  <c:v>0.56703897777944035</c:v>
                </c:pt>
                <c:pt idx="612">
                  <c:v>0.5669932277314581</c:v>
                </c:pt>
                <c:pt idx="613">
                  <c:v>0.56694640907316507</c:v>
                </c:pt>
                <c:pt idx="614">
                  <c:v>0.56689852729398382</c:v>
                </c:pt>
                <c:pt idx="615">
                  <c:v>0.56684958784581652</c:v>
                </c:pt>
                <c:pt idx="616">
                  <c:v>0.56679959614337805</c:v>
                </c:pt>
                <c:pt idx="617">
                  <c:v>0.56674855756444487</c:v>
                </c:pt>
                <c:pt idx="618">
                  <c:v>0.56669647745019647</c:v>
                </c:pt>
                <c:pt idx="619">
                  <c:v>0.56664336110562086</c:v>
                </c:pt>
                <c:pt idx="620">
                  <c:v>0.56658921379963145</c:v>
                </c:pt>
                <c:pt idx="621">
                  <c:v>0.56653404076556224</c:v>
                </c:pt>
                <c:pt idx="622">
                  <c:v>0.5664778472013593</c:v>
                </c:pt>
                <c:pt idx="623">
                  <c:v>0.56642063826992051</c:v>
                </c:pt>
                <c:pt idx="624">
                  <c:v>0.56636241909932306</c:v>
                </c:pt>
                <c:pt idx="625">
                  <c:v>0.56630319478324964</c:v>
                </c:pt>
                <c:pt idx="626">
                  <c:v>0.56624297038113103</c:v>
                </c:pt>
                <c:pt idx="627">
                  <c:v>0.56618175091852485</c:v>
                </c:pt>
                <c:pt idx="628">
                  <c:v>0.56611954138740017</c:v>
                </c:pt>
                <c:pt idx="629">
                  <c:v>0.56605634674635075</c:v>
                </c:pt>
                <c:pt idx="630">
                  <c:v>0.56599217192089935</c:v>
                </c:pt>
                <c:pt idx="631">
                  <c:v>0.56592702180386667</c:v>
                </c:pt>
                <c:pt idx="632">
                  <c:v>0.56586090125545674</c:v>
                </c:pt>
                <c:pt idx="633">
                  <c:v>0.56579381510372595</c:v>
                </c:pt>
                <c:pt idx="634">
                  <c:v>0.565725768144691</c:v>
                </c:pt>
                <c:pt idx="635">
                  <c:v>0.56565676514269869</c:v>
                </c:pt>
                <c:pt idx="636">
                  <c:v>0.56558681083062179</c:v>
                </c:pt>
                <c:pt idx="637">
                  <c:v>0.56551590991017076</c:v>
                </c:pt>
                <c:pt idx="638">
                  <c:v>0.5654440670521238</c:v>
                </c:pt>
                <c:pt idx="639">
                  <c:v>0.56537128689652827</c:v>
                </c:pt>
                <c:pt idx="640">
                  <c:v>0.56529757405308334</c:v>
                </c:pt>
                <c:pt idx="641">
                  <c:v>0.56522293310125815</c:v>
                </c:pt>
                <c:pt idx="642">
                  <c:v>0.56514736859059056</c:v>
                </c:pt>
                <c:pt idx="643">
                  <c:v>0.56507088504094427</c:v>
                </c:pt>
                <c:pt idx="644">
                  <c:v>0.56499348694277696</c:v>
                </c:pt>
                <c:pt idx="645">
                  <c:v>0.56491517875723585</c:v>
                </c:pt>
                <c:pt idx="646">
                  <c:v>0.56483596491664245</c:v>
                </c:pt>
                <c:pt idx="647">
                  <c:v>0.56475584982441529</c:v>
                </c:pt>
                <c:pt idx="648">
                  <c:v>0.56467483785563999</c:v>
                </c:pt>
                <c:pt idx="649">
                  <c:v>0.56459293335701366</c:v>
                </c:pt>
                <c:pt idx="650">
                  <c:v>0.56451014064725524</c:v>
                </c:pt>
                <c:pt idx="651">
                  <c:v>0.56442646401720098</c:v>
                </c:pt>
                <c:pt idx="652">
                  <c:v>0.56434190773017057</c:v>
                </c:pt>
                <c:pt idx="653">
                  <c:v>0.56425647602204687</c:v>
                </c:pt>
                <c:pt idx="654">
                  <c:v>0.56417017310159778</c:v>
                </c:pt>
                <c:pt idx="655">
                  <c:v>0.56408300315065529</c:v>
                </c:pt>
                <c:pt idx="656">
                  <c:v>0.5639949703242666</c:v>
                </c:pt>
                <c:pt idx="657">
                  <c:v>0.56390607875108612</c:v>
                </c:pt>
                <c:pt idx="658">
                  <c:v>0.56381633253336927</c:v>
                </c:pt>
                <c:pt idx="659">
                  <c:v>0.56372573574733476</c:v>
                </c:pt>
                <c:pt idx="660">
                  <c:v>0.56363429244330787</c:v>
                </c:pt>
                <c:pt idx="661">
                  <c:v>0.56354200664592569</c:v>
                </c:pt>
                <c:pt idx="662">
                  <c:v>0.56344888235436552</c:v>
                </c:pt>
                <c:pt idx="663">
                  <c:v>0.56335492354257144</c:v>
                </c:pt>
                <c:pt idx="664">
                  <c:v>0.56326013415932674</c:v>
                </c:pt>
                <c:pt idx="665">
                  <c:v>0.56316451812862889</c:v>
                </c:pt>
                <c:pt idx="666">
                  <c:v>0.56306807934972058</c:v>
                </c:pt>
                <c:pt idx="667">
                  <c:v>0.56297082169743484</c:v>
                </c:pt>
                <c:pt idx="668">
                  <c:v>0.56287274902226103</c:v>
                </c:pt>
                <c:pt idx="669">
                  <c:v>0.56277386515058503</c:v>
                </c:pt>
                <c:pt idx="670">
                  <c:v>0.56267417388490282</c:v>
                </c:pt>
                <c:pt idx="671">
                  <c:v>0.56257367900396971</c:v>
                </c:pt>
                <c:pt idx="672">
                  <c:v>0.56247238426298463</c:v>
                </c:pt>
                <c:pt idx="673">
                  <c:v>0.56237029339382338</c:v>
                </c:pt>
                <c:pt idx="674">
                  <c:v>0.56226741010512038</c:v>
                </c:pt>
                <c:pt idx="675">
                  <c:v>0.56216373808258502</c:v>
                </c:pt>
                <c:pt idx="676">
                  <c:v>0.56205928098906788</c:v>
                </c:pt>
                <c:pt idx="677">
                  <c:v>0.56195404246473768</c:v>
                </c:pt>
                <c:pt idx="678">
                  <c:v>0.56184802612734164</c:v>
                </c:pt>
                <c:pt idx="679">
                  <c:v>0.56174123557234246</c:v>
                </c:pt>
                <c:pt idx="680">
                  <c:v>0.56163367437303979</c:v>
                </c:pt>
                <c:pt idx="681">
                  <c:v>0.56152534608077764</c:v>
                </c:pt>
                <c:pt idx="682">
                  <c:v>0.56141625422513719</c:v>
                </c:pt>
                <c:pt idx="683">
                  <c:v>0.56130640231406648</c:v>
                </c:pt>
                <c:pt idx="684">
                  <c:v>0.56119579383404594</c:v>
                </c:pt>
                <c:pt idx="685">
                  <c:v>0.56108443225028937</c:v>
                </c:pt>
                <c:pt idx="686">
                  <c:v>0.56097232100686845</c:v>
                </c:pt>
                <c:pt idx="687">
                  <c:v>0.56085946352689908</c:v>
                </c:pt>
                <c:pt idx="688">
                  <c:v>0.56074586321263897</c:v>
                </c:pt>
                <c:pt idx="689">
                  <c:v>0.56063152344575562</c:v>
                </c:pt>
                <c:pt idx="690">
                  <c:v>0.56051644758739727</c:v>
                </c:pt>
                <c:pt idx="691">
                  <c:v>0.56040063897837245</c:v>
                </c:pt>
                <c:pt idx="692">
                  <c:v>0.56028410093929149</c:v>
                </c:pt>
                <c:pt idx="693">
                  <c:v>0.56016683677076695</c:v>
                </c:pt>
                <c:pt idx="694">
                  <c:v>0.56004884975346814</c:v>
                </c:pt>
                <c:pt idx="695">
                  <c:v>0.55993014314840284</c:v>
                </c:pt>
                <c:pt idx="696">
                  <c:v>0.55981072019693356</c:v>
                </c:pt>
                <c:pt idx="697">
                  <c:v>0.55969058412103201</c:v>
                </c:pt>
                <c:pt idx="698">
                  <c:v>0.5595697381233169</c:v>
                </c:pt>
                <c:pt idx="699">
                  <c:v>0.55944818538734198</c:v>
                </c:pt>
                <c:pt idx="700">
                  <c:v>0.55932592907755929</c:v>
                </c:pt>
                <c:pt idx="701">
                  <c:v>0.5592029723396279</c:v>
                </c:pt>
                <c:pt idx="702">
                  <c:v>0.55907931830045943</c:v>
                </c:pt>
                <c:pt idx="703">
                  <c:v>0.55895497006836836</c:v>
                </c:pt>
                <c:pt idx="704">
                  <c:v>0.55882993073325793</c:v>
                </c:pt>
                <c:pt idx="705">
                  <c:v>0.55870420336668525</c:v>
                </c:pt>
                <c:pt idx="706">
                  <c:v>0.55857779102203242</c:v>
                </c:pt>
                <c:pt idx="707">
                  <c:v>0.55845069673466496</c:v>
                </c:pt>
                <c:pt idx="708">
                  <c:v>0.55832292352200463</c:v>
                </c:pt>
                <c:pt idx="709">
                  <c:v>0.55819447438376868</c:v>
                </c:pt>
                <c:pt idx="710">
                  <c:v>0.55806535230195786</c:v>
                </c:pt>
                <c:pt idx="711">
                  <c:v>0.55793556024105828</c:v>
                </c:pt>
                <c:pt idx="712">
                  <c:v>0.55780510114821513</c:v>
                </c:pt>
                <c:pt idx="713">
                  <c:v>0.55767397795330231</c:v>
                </c:pt>
                <c:pt idx="714">
                  <c:v>0.55754219356901313</c:v>
                </c:pt>
                <c:pt idx="715">
                  <c:v>0.55740975089110278</c:v>
                </c:pt>
                <c:pt idx="716">
                  <c:v>0.55727665279838257</c:v>
                </c:pt>
                <c:pt idx="717">
                  <c:v>0.55714290215294937</c:v>
                </c:pt>
                <c:pt idx="718">
                  <c:v>0.55700850180021344</c:v>
                </c:pt>
                <c:pt idx="719">
                  <c:v>0.55687345456908888</c:v>
                </c:pt>
                <c:pt idx="720">
                  <c:v>0.55673776327211355</c:v>
                </c:pt>
                <c:pt idx="721">
                  <c:v>0.55730128521135391</c:v>
                </c:pt>
                <c:pt idx="722">
                  <c:v>0.55786403472542401</c:v>
                </c:pt>
                <c:pt idx="723">
                  <c:v>0.55842601515817847</c:v>
                </c:pt>
                <c:pt idx="724">
                  <c:v>0.55898722983416504</c:v>
                </c:pt>
                <c:pt idx="725">
                  <c:v>0.55954768205880845</c:v>
                </c:pt>
                <c:pt idx="726">
                  <c:v>0.5601073751185256</c:v>
                </c:pt>
                <c:pt idx="727">
                  <c:v>0.56066631228090713</c:v>
                </c:pt>
                <c:pt idx="728">
                  <c:v>0.5612244967947726</c:v>
                </c:pt>
                <c:pt idx="729">
                  <c:v>0.5617819318903845</c:v>
                </c:pt>
                <c:pt idx="730">
                  <c:v>0.56233862077953545</c:v>
                </c:pt>
                <c:pt idx="731">
                  <c:v>0.56289456665569093</c:v>
                </c:pt>
                <c:pt idx="732">
                  <c:v>0.56344977269413166</c:v>
                </c:pt>
                <c:pt idx="733">
                  <c:v>0.56400424205203703</c:v>
                </c:pt>
                <c:pt idx="734">
                  <c:v>0.56455797786867068</c:v>
                </c:pt>
                <c:pt idx="735">
                  <c:v>0.56511098326550768</c:v>
                </c:pt>
                <c:pt idx="736">
                  <c:v>0.56566326134630329</c:v>
                </c:pt>
                <c:pt idx="737">
                  <c:v>0.56621481519725303</c:v>
                </c:pt>
                <c:pt idx="738">
                  <c:v>0.56676564788714989</c:v>
                </c:pt>
                <c:pt idx="739">
                  <c:v>0.56731576246742865</c:v>
                </c:pt>
                <c:pt idx="740">
                  <c:v>0.56786516197236669</c:v>
                </c:pt>
                <c:pt idx="741">
                  <c:v>0.56841384941917039</c:v>
                </c:pt>
                <c:pt idx="742">
                  <c:v>0.56896182780806259</c:v>
                </c:pt>
                <c:pt idx="743">
                  <c:v>0.5695091001224678</c:v>
                </c:pt>
                <c:pt idx="744">
                  <c:v>0.57005566932908536</c:v>
                </c:pt>
                <c:pt idx="745">
                  <c:v>0.57060153837801808</c:v>
                </c:pt>
                <c:pt idx="746">
                  <c:v>0.57114671020288754</c:v>
                </c:pt>
                <c:pt idx="747">
                  <c:v>0.57169118772094907</c:v>
                </c:pt>
                <c:pt idx="748">
                  <c:v>0.57223497383321742</c:v>
                </c:pt>
                <c:pt idx="749">
                  <c:v>0.57277807142452319</c:v>
                </c:pt>
                <c:pt idx="750">
                  <c:v>0.57332048336372621</c:v>
                </c:pt>
                <c:pt idx="751">
                  <c:v>0.57386221250375868</c:v>
                </c:pt>
                <c:pt idx="752">
                  <c:v>0.57440326168172551</c:v>
                </c:pt>
                <c:pt idx="753">
                  <c:v>0.57494363371903456</c:v>
                </c:pt>
                <c:pt idx="754">
                  <c:v>0.57548333142152863</c:v>
                </c:pt>
                <c:pt idx="755">
                  <c:v>0.57602235757954767</c:v>
                </c:pt>
                <c:pt idx="756">
                  <c:v>0.5765607149681018</c:v>
                </c:pt>
                <c:pt idx="757">
                  <c:v>0.57709840634686693</c:v>
                </c:pt>
                <c:pt idx="758">
                  <c:v>0.57763543446038901</c:v>
                </c:pt>
                <c:pt idx="759">
                  <c:v>0.5781718020381873</c:v>
                </c:pt>
                <c:pt idx="760">
                  <c:v>0.57870751179475954</c:v>
                </c:pt>
                <c:pt idx="761">
                  <c:v>0.57924256642979344</c:v>
                </c:pt>
                <c:pt idx="762">
                  <c:v>0.57977696862820216</c:v>
                </c:pt>
                <c:pt idx="763">
                  <c:v>0.58031072106028037</c:v>
                </c:pt>
                <c:pt idx="764">
                  <c:v>0.58084382638171617</c:v>
                </c:pt>
                <c:pt idx="765">
                  <c:v>0.58137628723383161</c:v>
                </c:pt>
                <c:pt idx="766">
                  <c:v>0.58190810624349643</c:v>
                </c:pt>
                <c:pt idx="767">
                  <c:v>0.5824392860233556</c:v>
                </c:pt>
                <c:pt idx="768">
                  <c:v>0.58296982917193663</c:v>
                </c:pt>
                <c:pt idx="769">
                  <c:v>0.58349973827365897</c:v>
                </c:pt>
                <c:pt idx="770">
                  <c:v>0.58402901589898271</c:v>
                </c:pt>
                <c:pt idx="771">
                  <c:v>0.58455766460450342</c:v>
                </c:pt>
                <c:pt idx="772">
                  <c:v>0.58508568693299101</c:v>
                </c:pt>
                <c:pt idx="773">
                  <c:v>0.58561308541358037</c:v>
                </c:pt>
                <c:pt idx="774">
                  <c:v>0.58613986256180861</c:v>
                </c:pt>
                <c:pt idx="775">
                  <c:v>0.58666602087964226</c:v>
                </c:pt>
                <c:pt idx="776">
                  <c:v>0.58719156285570773</c:v>
                </c:pt>
                <c:pt idx="777">
                  <c:v>0.58771649096525158</c:v>
                </c:pt>
                <c:pt idx="778">
                  <c:v>0.58824080767031606</c:v>
                </c:pt>
                <c:pt idx="779">
                  <c:v>0.58876451541978436</c:v>
                </c:pt>
                <c:pt idx="780">
                  <c:v>0.58928761664948937</c:v>
                </c:pt>
                <c:pt idx="781">
                  <c:v>0.58981011378225856</c:v>
                </c:pt>
                <c:pt idx="782">
                  <c:v>0.5903320092280635</c:v>
                </c:pt>
                <c:pt idx="783">
                  <c:v>0.59085330538407421</c:v>
                </c:pt>
                <c:pt idx="784">
                  <c:v>0.59137400463469048</c:v>
                </c:pt>
                <c:pt idx="785">
                  <c:v>0.59189410935177467</c:v>
                </c:pt>
                <c:pt idx="786">
                  <c:v>0.59241362189457614</c:v>
                </c:pt>
                <c:pt idx="787">
                  <c:v>0.59293254460985712</c:v>
                </c:pt>
                <c:pt idx="788">
                  <c:v>0.59345087983205891</c:v>
                </c:pt>
                <c:pt idx="789">
                  <c:v>0.59396862988326748</c:v>
                </c:pt>
                <c:pt idx="790">
                  <c:v>0.59448579707337879</c:v>
                </c:pt>
                <c:pt idx="791">
                  <c:v>0.59500238370014757</c:v>
                </c:pt>
                <c:pt idx="792">
                  <c:v>0.59551839204923518</c:v>
                </c:pt>
                <c:pt idx="793">
                  <c:v>0.59603382439435215</c:v>
                </c:pt>
                <c:pt idx="794">
                  <c:v>0.59654868299729413</c:v>
                </c:pt>
                <c:pt idx="795">
                  <c:v>0.59706297010803033</c:v>
                </c:pt>
                <c:pt idx="796">
                  <c:v>0.59757668796478103</c:v>
                </c:pt>
                <c:pt idx="797">
                  <c:v>0.59808983879409372</c:v>
                </c:pt>
                <c:pt idx="798">
                  <c:v>0.59860242481091919</c:v>
                </c:pt>
                <c:pt idx="799">
                  <c:v>0.59911444821868742</c:v>
                </c:pt>
                <c:pt idx="800">
                  <c:v>0.59962591120937125</c:v>
                </c:pt>
                <c:pt idx="801">
                  <c:v>0.60013681596360247</c:v>
                </c:pt>
                <c:pt idx="802">
                  <c:v>0.60064716465066292</c:v>
                </c:pt>
                <c:pt idx="803">
                  <c:v>0.60115695942868119</c:v>
                </c:pt>
                <c:pt idx="804">
                  <c:v>0.60166620244457081</c:v>
                </c:pt>
                <c:pt idx="805">
                  <c:v>0.60217489583416473</c:v>
                </c:pt>
                <c:pt idx="806">
                  <c:v>0.60268304172233766</c:v>
                </c:pt>
                <c:pt idx="807">
                  <c:v>0.60319064222299479</c:v>
                </c:pt>
                <c:pt idx="808">
                  <c:v>0.60369769943915219</c:v>
                </c:pt>
                <c:pt idx="809">
                  <c:v>0.60420421546305814</c:v>
                </c:pt>
                <c:pt idx="810">
                  <c:v>0.60471019237622159</c:v>
                </c:pt>
                <c:pt idx="811">
                  <c:v>0.60521563224949015</c:v>
                </c:pt>
                <c:pt idx="812">
                  <c:v>0.60572053714310925</c:v>
                </c:pt>
                <c:pt idx="813">
                  <c:v>0.60622490910682936</c:v>
                </c:pt>
                <c:pt idx="814">
                  <c:v>0.60672875017990313</c:v>
                </c:pt>
                <c:pt idx="815">
                  <c:v>0.60723206239123206</c:v>
                </c:pt>
                <c:pt idx="816">
                  <c:v>0.60773484775934206</c:v>
                </c:pt>
                <c:pt idx="817">
                  <c:v>0.6082371082925605</c:v>
                </c:pt>
                <c:pt idx="818">
                  <c:v>0.60873884598898964</c:v>
                </c:pt>
                <c:pt idx="819">
                  <c:v>0.60924006283659204</c:v>
                </c:pt>
                <c:pt idx="820">
                  <c:v>0.60974076081326445</c:v>
                </c:pt>
                <c:pt idx="821">
                  <c:v>0.61024094188691169</c:v>
                </c:pt>
                <c:pt idx="822">
                  <c:v>0.61074060801552021</c:v>
                </c:pt>
                <c:pt idx="823">
                  <c:v>0.6112397611471595</c:v>
                </c:pt>
                <c:pt idx="824">
                  <c:v>0.61173840322012518</c:v>
                </c:pt>
                <c:pt idx="825">
                  <c:v>0.6122365361629305</c:v>
                </c:pt>
                <c:pt idx="826">
                  <c:v>0.612734161894398</c:v>
                </c:pt>
                <c:pt idx="827">
                  <c:v>0.61323128232373936</c:v>
                </c:pt>
                <c:pt idx="828">
                  <c:v>0.6137278993506069</c:v>
                </c:pt>
                <c:pt idx="829">
                  <c:v>0.61422401486508249</c:v>
                </c:pt>
                <c:pt idx="830">
                  <c:v>0.61471963074785752</c:v>
                </c:pt>
                <c:pt idx="831">
                  <c:v>0.61521474887021188</c:v>
                </c:pt>
                <c:pt idx="832">
                  <c:v>0.61570937109410195</c:v>
                </c:pt>
                <c:pt idx="833">
                  <c:v>0.61620349927217</c:v>
                </c:pt>
                <c:pt idx="834">
                  <c:v>0.61669713524790015</c:v>
                </c:pt>
                <c:pt idx="835">
                  <c:v>0.61719028085557703</c:v>
                </c:pt>
                <c:pt idx="836">
                  <c:v>0.61768293792038176</c:v>
                </c:pt>
                <c:pt idx="837">
                  <c:v>0.61817510825847899</c:v>
                </c:pt>
                <c:pt idx="838">
                  <c:v>0.61866679367701227</c:v>
                </c:pt>
                <c:pt idx="839">
                  <c:v>0.61915799597418031</c:v>
                </c:pt>
                <c:pt idx="840">
                  <c:v>0.61964871693937063</c:v>
                </c:pt>
                <c:pt idx="841">
                  <c:v>0.620138958353047</c:v>
                </c:pt>
                <c:pt idx="842">
                  <c:v>0.62062872198697117</c:v>
                </c:pt>
                <c:pt idx="843">
                  <c:v>0.62111800960416796</c:v>
                </c:pt>
                <c:pt idx="844">
                  <c:v>0.62160682295899894</c:v>
                </c:pt>
                <c:pt idx="845">
                  <c:v>0.62209516379721497</c:v>
                </c:pt>
                <c:pt idx="846">
                  <c:v>0.62258303385600955</c:v>
                </c:pt>
                <c:pt idx="847">
                  <c:v>0.62307043486408076</c:v>
                </c:pt>
                <c:pt idx="848">
                  <c:v>0.62355736854163391</c:v>
                </c:pt>
                <c:pt idx="849">
                  <c:v>0.62404383660053209</c:v>
                </c:pt>
                <c:pt idx="850">
                  <c:v>0.62452984074423845</c:v>
                </c:pt>
                <c:pt idx="851">
                  <c:v>0.62501538266795587</c:v>
                </c:pt>
                <c:pt idx="852">
                  <c:v>0.62550046405859916</c:v>
                </c:pt>
                <c:pt idx="853">
                  <c:v>0.62598508659491348</c:v>
                </c:pt>
                <c:pt idx="854">
                  <c:v>0.62646925194748504</c:v>
                </c:pt>
                <c:pt idx="855">
                  <c:v>0.62695296177880966</c:v>
                </c:pt>
                <c:pt idx="856">
                  <c:v>0.62743621774330371</c:v>
                </c:pt>
                <c:pt idx="857">
                  <c:v>0.62791902148741996</c:v>
                </c:pt>
                <c:pt idx="858">
                  <c:v>0.62840137464961876</c:v>
                </c:pt>
                <c:pt idx="859">
                  <c:v>0.6288832788604739</c:v>
                </c:pt>
                <c:pt idx="860">
                  <c:v>0.62936473574271068</c:v>
                </c:pt>
                <c:pt idx="861">
                  <c:v>0.62984574691124351</c:v>
                </c:pt>
                <c:pt idx="862">
                  <c:v>0.63032631397320371</c:v>
                </c:pt>
                <c:pt idx="863">
                  <c:v>0.63080643852800489</c:v>
                </c:pt>
                <c:pt idx="864">
                  <c:v>0.63128612216741875</c:v>
                </c:pt>
                <c:pt idx="865">
                  <c:v>0.63176536647556281</c:v>
                </c:pt>
                <c:pt idx="866">
                  <c:v>0.63224417302897506</c:v>
                </c:pt>
                <c:pt idx="867">
                  <c:v>0.63272254339668799</c:v>
                </c:pt>
                <c:pt idx="868">
                  <c:v>0.63320047914019706</c:v>
                </c:pt>
                <c:pt idx="869">
                  <c:v>0.63367798181361967</c:v>
                </c:pt>
                <c:pt idx="870">
                  <c:v>0.63415505296359664</c:v>
                </c:pt>
                <c:pt idx="871">
                  <c:v>0.63463169412947928</c:v>
                </c:pt>
                <c:pt idx="872">
                  <c:v>0.63510790684325824</c:v>
                </c:pt>
                <c:pt idx="873">
                  <c:v>0.63558369262969328</c:v>
                </c:pt>
                <c:pt idx="874">
                  <c:v>0.63605905300628895</c:v>
                </c:pt>
                <c:pt idx="875">
                  <c:v>0.63653398948337614</c:v>
                </c:pt>
                <c:pt idx="876">
                  <c:v>0.63700850356414462</c:v>
                </c:pt>
                <c:pt idx="877">
                  <c:v>0.63748259674467589</c:v>
                </c:pt>
                <c:pt idx="878">
                  <c:v>0.63795627051402237</c:v>
                </c:pt>
                <c:pt idx="879">
                  <c:v>0.63842952635418393</c:v>
                </c:pt>
                <c:pt idx="880">
                  <c:v>0.63890236574021375</c:v>
                </c:pt>
                <c:pt idx="881">
                  <c:v>0.63937479014023257</c:v>
                </c:pt>
                <c:pt idx="882">
                  <c:v>0.63984680101543023</c:v>
                </c:pt>
                <c:pt idx="883">
                  <c:v>0.64031839982020144</c:v>
                </c:pt>
                <c:pt idx="884">
                  <c:v>0.64078958800208152</c:v>
                </c:pt>
                <c:pt idx="885">
                  <c:v>0.6412603670018806</c:v>
                </c:pt>
                <c:pt idx="886">
                  <c:v>0.6417307382536106</c:v>
                </c:pt>
                <c:pt idx="887">
                  <c:v>0.64220070318466516</c:v>
                </c:pt>
                <c:pt idx="888">
                  <c:v>0.64267026321570864</c:v>
                </c:pt>
                <c:pt idx="889">
                  <c:v>0.64313941976085487</c:v>
                </c:pt>
                <c:pt idx="890">
                  <c:v>0.64360817422759453</c:v>
                </c:pt>
                <c:pt idx="891">
                  <c:v>0.64407652801690674</c:v>
                </c:pt>
                <c:pt idx="892">
                  <c:v>0.6445444825232608</c:v>
                </c:pt>
                <c:pt idx="893">
                  <c:v>0.64501203913466199</c:v>
                </c:pt>
                <c:pt idx="894">
                  <c:v>0.64547919923269947</c:v>
                </c:pt>
                <c:pt idx="895">
                  <c:v>0.64594596419254569</c:v>
                </c:pt>
                <c:pt idx="896">
                  <c:v>0.64641233538303944</c:v>
                </c:pt>
                <c:pt idx="897">
                  <c:v>0.64687831416672281</c:v>
                </c:pt>
                <c:pt idx="898">
                  <c:v>0.64734390189984092</c:v>
                </c:pt>
                <c:pt idx="899">
                  <c:v>0.64780909993235869</c:v>
                </c:pt>
                <c:pt idx="900">
                  <c:v>0.64827390960811715</c:v>
                </c:pt>
                <c:pt idx="901">
                  <c:v>0.64873833226472188</c:v>
                </c:pt>
                <c:pt idx="902">
                  <c:v>0.64920236923366048</c:v>
                </c:pt>
                <c:pt idx="903">
                  <c:v>0.64966602184031141</c:v>
                </c:pt>
                <c:pt idx="904">
                  <c:v>0.65012929140400477</c:v>
                </c:pt>
                <c:pt idx="905">
                  <c:v>0.65059217923803103</c:v>
                </c:pt>
                <c:pt idx="906">
                  <c:v>0.65105468664968325</c:v>
                </c:pt>
                <c:pt idx="907">
                  <c:v>0.65151681494030156</c:v>
                </c:pt>
                <c:pt idx="908">
                  <c:v>0.65197856540526999</c:v>
                </c:pt>
                <c:pt idx="909">
                  <c:v>0.6524399393340865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94-4475-A6CA-1CBB00C00942}"/>
            </c:ext>
          </c:extLst>
        </c:ser>
        <c:ser>
          <c:idx val="4"/>
          <c:order val="4"/>
          <c:tx>
            <c:strRef>
              <c:f>CARY_UF!$P$1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CARY_UF!$N$3:$N$930</c:f>
              <c:numCache>
                <c:formatCode>General</c:formatCode>
                <c:ptCount val="9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</c:numCache>
            </c:numRef>
          </c:xVal>
          <c:yVal>
            <c:numRef>
              <c:f>CARY_UF!$P$3:$P$930</c:f>
              <c:numCache>
                <c:formatCode>General</c:formatCode>
                <c:ptCount val="928"/>
                <c:pt idx="0">
                  <c:v>4.7086744992457241</c:v>
                </c:pt>
                <c:pt idx="1">
                  <c:v>4.7660421982129719</c:v>
                </c:pt>
                <c:pt idx="2">
                  <c:v>4.8234098971748907</c:v>
                </c:pt>
                <c:pt idx="3">
                  <c:v>4.8807775961394739</c:v>
                </c:pt>
                <c:pt idx="4">
                  <c:v>4.9381452951019256</c:v>
                </c:pt>
                <c:pt idx="5">
                  <c:v>4.9955129940659759</c:v>
                </c:pt>
                <c:pt idx="6">
                  <c:v>5.0528806930286558</c:v>
                </c:pt>
                <c:pt idx="7">
                  <c:v>5.1102483919924779</c:v>
                </c:pt>
                <c:pt idx="8">
                  <c:v>5.1676160909552848</c:v>
                </c:pt>
                <c:pt idx="9">
                  <c:v>4.9074702980330898</c:v>
                </c:pt>
                <c:pt idx="10">
                  <c:v>4.6919338386817566</c:v>
                </c:pt>
                <c:pt idx="11">
                  <c:v>4.5098543795079049</c:v>
                </c:pt>
                <c:pt idx="12">
                  <c:v>4.3535110743179599</c:v>
                </c:pt>
                <c:pt idx="13">
                  <c:v>4.2173890329719423</c:v>
                </c:pt>
                <c:pt idx="14">
                  <c:v>4.0974440027000014</c:v>
                </c:pt>
                <c:pt idx="15">
                  <c:v>3.9906427939267464</c:v>
                </c:pt>
                <c:pt idx="16">
                  <c:v>3.8946659087411151</c:v>
                </c:pt>
                <c:pt idx="17">
                  <c:v>3.807709293210948</c:v>
                </c:pt>
                <c:pt idx="18">
                  <c:v>3.7283486942331718</c:v>
                </c:pt>
                <c:pt idx="19">
                  <c:v>3.6554447093249287</c:v>
                </c:pt>
                <c:pt idx="20">
                  <c:v>3.5880749650477135</c:v>
                </c:pt>
                <c:pt idx="21">
                  <c:v>3.5254847922242036</c:v>
                </c:pt>
                <c:pt idx="22">
                  <c:v>3.4670507684912208</c:v>
                </c:pt>
                <c:pt idx="23">
                  <c:v>3.4122533752121154</c:v>
                </c:pt>
                <c:pt idx="24">
                  <c:v>3.3606562167330623</c:v>
                </c:pt>
                <c:pt idx="25">
                  <c:v>3.3118900351922091</c:v>
                </c:pt>
                <c:pt idx="26">
                  <c:v>3.2656402775961264</c:v>
                </c:pt>
                <c:pt idx="27">
                  <c:v>3.2216373270938754</c:v>
                </c:pt>
                <c:pt idx="28">
                  <c:v>3.1796487553654029</c:v>
                </c:pt>
                <c:pt idx="29">
                  <c:v>3.1394731245330649</c:v>
                </c:pt>
                <c:pt idx="30">
                  <c:v>3.1009349887039463</c:v>
                </c:pt>
                <c:pt idx="31">
                  <c:v>3.0638808327214937</c:v>
                </c:pt>
                <c:pt idx="32">
                  <c:v>3.0281757493269206</c:v>
                </c:pt>
                <c:pt idx="33">
                  <c:v>2.9937007027036477</c:v>
                </c:pt>
                <c:pt idx="34">
                  <c:v>2.9603502611281942</c:v>
                </c:pt>
                <c:pt idx="35">
                  <c:v>2.9280307075134626</c:v>
                </c:pt>
                <c:pt idx="36">
                  <c:v>2.8966584563491247</c:v>
                </c:pt>
                <c:pt idx="37">
                  <c:v>2.8871279670098331</c:v>
                </c:pt>
                <c:pt idx="38">
                  <c:v>2.8778950742514362</c:v>
                </c:pt>
                <c:pt idx="39">
                  <c:v>2.8689374583303673</c:v>
                </c:pt>
                <c:pt idx="40">
                  <c:v>2.8602349770392119</c:v>
                </c:pt>
                <c:pt idx="41">
                  <c:v>2.8517694064754524</c:v>
                </c:pt>
                <c:pt idx="42">
                  <c:v>2.8435242179838753</c:v>
                </c:pt>
                <c:pt idx="43">
                  <c:v>2.8354843855142864</c:v>
                </c:pt>
                <c:pt idx="44">
                  <c:v>2.8276362186650417</c:v>
                </c:pt>
                <c:pt idx="45">
                  <c:v>2.81996721750438</c:v>
                </c:pt>
                <c:pt idx="46">
                  <c:v>2.8124659459245187</c:v>
                </c:pt>
                <c:pt idx="47">
                  <c:v>2.8051219208266587</c:v>
                </c:pt>
                <c:pt idx="48">
                  <c:v>2.7979255148753297</c:v>
                </c:pt>
                <c:pt idx="49">
                  <c:v>2.7908678709215802</c:v>
                </c:pt>
                <c:pt idx="50">
                  <c:v>2.7839408264948085</c:v>
                </c:pt>
                <c:pt idx="51">
                  <c:v>2.7771368470072253</c:v>
                </c:pt>
                <c:pt idx="52">
                  <c:v>2.7704489665187277</c:v>
                </c:pt>
                <c:pt idx="53">
                  <c:v>2.7638707350849208</c:v>
                </c:pt>
                <c:pt idx="54">
                  <c:v>2.757396171848276</c:v>
                </c:pt>
                <c:pt idx="55">
                  <c:v>2.7510197231553741</c:v>
                </c:pt>
                <c:pt idx="56">
                  <c:v>2.7447362250830012</c:v>
                </c:pt>
                <c:pt idx="57">
                  <c:v>2.7385408698401639</c:v>
                </c:pt>
                <c:pt idx="58">
                  <c:v>2.7324291755883428</c:v>
                </c:pt>
                <c:pt idx="59">
                  <c:v>2.7263969592778547</c:v>
                </c:pt>
                <c:pt idx="60">
                  <c:v>2.7204403121576175</c:v>
                </c:pt>
                <c:pt idx="61">
                  <c:v>2.7145555776535222</c:v>
                </c:pt>
                <c:pt idx="62">
                  <c:v>2.7087393313557837</c:v>
                </c:pt>
                <c:pt idx="63">
                  <c:v>2.702988362879355</c:v>
                </c:pt>
                <c:pt idx="64">
                  <c:v>2.6972996594019598</c:v>
                </c:pt>
                <c:pt idx="65">
                  <c:v>2.6916703906961263</c:v>
                </c:pt>
                <c:pt idx="66">
                  <c:v>2.6860978955036661</c:v>
                </c:pt>
                <c:pt idx="67">
                  <c:v>2.6805796691107533</c:v>
                </c:pt>
                <c:pt idx="68">
                  <c:v>2.675113352004133</c:v>
                </c:pt>
                <c:pt idx="69">
                  <c:v>2.6358963736065024</c:v>
                </c:pt>
                <c:pt idx="70">
                  <c:v>2.5970382512532706</c:v>
                </c:pt>
                <c:pt idx="71">
                  <c:v>2.5585240326092551</c:v>
                </c:pt>
                <c:pt idx="72">
                  <c:v>2.5203395846450904</c:v>
                </c:pt>
                <c:pt idx="73">
                  <c:v>2.482471538279269</c:v>
                </c:pt>
                <c:pt idx="74">
                  <c:v>2.4449072374479641</c:v>
                </c:pt>
                <c:pt idx="75">
                  <c:v>2.4076346921958658</c:v>
                </c:pt>
                <c:pt idx="76">
                  <c:v>2.3706425354222773</c:v>
                </c:pt>
                <c:pt idx="77">
                  <c:v>2.3339199829551536</c:v>
                </c:pt>
                <c:pt idx="78">
                  <c:v>2.2974567966561734</c:v>
                </c:pt>
                <c:pt idx="79">
                  <c:v>2.2612432502940316</c:v>
                </c:pt>
                <c:pt idx="80">
                  <c:v>2.2252700979452396</c:v>
                </c:pt>
                <c:pt idx="81">
                  <c:v>2.1895285447067732</c:v>
                </c:pt>
                <c:pt idx="82">
                  <c:v>2.1540102195264512</c:v>
                </c:pt>
                <c:pt idx="83">
                  <c:v>2.1187071499737211</c:v>
                </c:pt>
                <c:pt idx="84">
                  <c:v>2.0836117387910451</c:v>
                </c:pt>
                <c:pt idx="85">
                  <c:v>2.0487167420817922</c:v>
                </c:pt>
                <c:pt idx="86">
                  <c:v>2.014015249002052</c:v>
                </c:pt>
                <c:pt idx="87">
                  <c:v>1.9795006628372727</c:v>
                </c:pt>
                <c:pt idx="88">
                  <c:v>1.9451666833541859</c:v>
                </c:pt>
                <c:pt idx="89">
                  <c:v>1.9110072903303355</c:v>
                </c:pt>
                <c:pt idx="90">
                  <c:v>1.8770167281679002</c:v>
                </c:pt>
                <c:pt idx="91">
                  <c:v>1.8431894915129643</c:v>
                </c:pt>
                <c:pt idx="92">
                  <c:v>1.8095203118005119</c:v>
                </c:pt>
                <c:pt idx="93">
                  <c:v>1.7760041446601231</c:v>
                </c:pt>
                <c:pt idx="94">
                  <c:v>1.7426361581158383</c:v>
                </c:pt>
                <c:pt idx="95">
                  <c:v>1.709411721524112</c:v>
                </c:pt>
                <c:pt idx="96">
                  <c:v>1.6763263951956906</c:v>
                </c:pt>
                <c:pt idx="97">
                  <c:v>1.6433759206529621</c:v>
                </c:pt>
                <c:pt idx="98">
                  <c:v>1.6105562114782597</c:v>
                </c:pt>
                <c:pt idx="99">
                  <c:v>1.6014857513987213</c:v>
                </c:pt>
                <c:pt idx="100">
                  <c:v>1.5924196781105591</c:v>
                </c:pt>
                <c:pt idx="101">
                  <c:v>1.5833578625904183</c:v>
                </c:pt>
                <c:pt idx="102">
                  <c:v>1.574300180825716</c:v>
                </c:pt>
                <c:pt idx="103">
                  <c:v>1.5652465135734306</c:v>
                </c:pt>
                <c:pt idx="104">
                  <c:v>1.5561967461332824</c:v>
                </c:pt>
                <c:pt idx="105">
                  <c:v>1.5471507681332302</c:v>
                </c:pt>
                <c:pt idx="106">
                  <c:v>1.5381084733271411</c:v>
                </c:pt>
                <c:pt idx="107">
                  <c:v>1.5290697594042928</c:v>
                </c:pt>
                <c:pt idx="108">
                  <c:v>1.5200345278081198</c:v>
                </c:pt>
                <c:pt idx="109">
                  <c:v>1.5110026835661488</c:v>
                </c:pt>
                <c:pt idx="110">
                  <c:v>1.5019741351282663</c:v>
                </c:pt>
                <c:pt idx="111">
                  <c:v>1.4929487942139346</c:v>
                </c:pt>
                <c:pt idx="112">
                  <c:v>1.4839265756676607</c:v>
                </c:pt>
                <c:pt idx="113">
                  <c:v>1.4749073973218645</c:v>
                </c:pt>
                <c:pt idx="114">
                  <c:v>1.465891179867107</c:v>
                </c:pt>
                <c:pt idx="115">
                  <c:v>1.4568778467284824</c:v>
                </c:pt>
                <c:pt idx="116">
                  <c:v>1.4478673239492352</c:v>
                </c:pt>
                <c:pt idx="117">
                  <c:v>1.4388595400795503</c:v>
                </c:pt>
                <c:pt idx="118">
                  <c:v>1.4298544260711534</c:v>
                </c:pt>
                <c:pt idx="119">
                  <c:v>1.4208519151776455</c:v>
                </c:pt>
                <c:pt idx="120">
                  <c:v>1.411851942858988</c:v>
                </c:pt>
                <c:pt idx="121">
                  <c:v>1.4028544466912094</c:v>
                </c:pt>
                <c:pt idx="122">
                  <c:v>1.3938593662803205</c:v>
                </c:pt>
                <c:pt idx="123">
                  <c:v>1.3848666431805901</c:v>
                </c:pt>
                <c:pt idx="124">
                  <c:v>1.3758762208166786</c:v>
                </c:pt>
                <c:pt idx="125">
                  <c:v>1.3668880444090348</c:v>
                </c:pt>
                <c:pt idx="126">
                  <c:v>1.3579020609035732</c:v>
                </c:pt>
                <c:pt idx="127">
                  <c:v>1.3489182189042117</c:v>
                </c:pt>
                <c:pt idx="128">
                  <c:v>1.340210897118477</c:v>
                </c:pt>
                <c:pt idx="129">
                  <c:v>1.3315047381085583</c:v>
                </c:pt>
                <c:pt idx="130">
                  <c:v>1.3227997152458193</c:v>
                </c:pt>
                <c:pt idx="131">
                  <c:v>1.3140958027088538</c:v>
                </c:pt>
                <c:pt idx="132">
                  <c:v>1.3053929754527198</c:v>
                </c:pt>
                <c:pt idx="133">
                  <c:v>1.2966912091800256</c:v>
                </c:pt>
                <c:pt idx="134">
                  <c:v>1.2879904803133613</c:v>
                </c:pt>
                <c:pt idx="135">
                  <c:v>1.2792907659688879</c:v>
                </c:pt>
                <c:pt idx="136">
                  <c:v>1.2705920439306162</c:v>
                </c:pt>
                <c:pt idx="137">
                  <c:v>1.2618942926268455</c:v>
                </c:pt>
                <c:pt idx="138">
                  <c:v>1.253197491106357</c:v>
                </c:pt>
                <c:pt idx="139">
                  <c:v>1.2445016190166516</c:v>
                </c:pt>
                <c:pt idx="140">
                  <c:v>1.2358066565827197</c:v>
                </c:pt>
                <c:pt idx="141">
                  <c:v>1.2271125845863127</c:v>
                </c:pt>
                <c:pt idx="142">
                  <c:v>1.2184193843470903</c:v>
                </c:pt>
                <c:pt idx="143">
                  <c:v>1.2097270377033342</c:v>
                </c:pt>
                <c:pt idx="144">
                  <c:v>1.2010355269944482</c:v>
                </c:pt>
                <c:pt idx="145">
                  <c:v>1.1923448350437431</c:v>
                </c:pt>
                <c:pt idx="146">
                  <c:v>1.1836549451418683</c:v>
                </c:pt>
                <c:pt idx="147">
                  <c:v>1.1749658410310235</c:v>
                </c:pt>
                <c:pt idx="148">
                  <c:v>1.1662775068899658</c:v>
                </c:pt>
                <c:pt idx="149">
                  <c:v>1.1575899273192469</c:v>
                </c:pt>
                <c:pt idx="150">
                  <c:v>1.1489030873274027</c:v>
                </c:pt>
                <c:pt idx="151">
                  <c:v>1.1402169723175344</c:v>
                </c:pt>
                <c:pt idx="152">
                  <c:v>1.1315315680743614</c:v>
                </c:pt>
                <c:pt idx="153">
                  <c:v>1.1228468607516235</c:v>
                </c:pt>
                <c:pt idx="154">
                  <c:v>1.1141628368606413</c:v>
                </c:pt>
                <c:pt idx="155">
                  <c:v>1.1054794832584964</c:v>
                </c:pt>
                <c:pt idx="156">
                  <c:v>1.0967967871370197</c:v>
                </c:pt>
                <c:pt idx="157">
                  <c:v>1.0881147360125027</c:v>
                </c:pt>
                <c:pt idx="158">
                  <c:v>1.0794333177152415</c:v>
                </c:pt>
                <c:pt idx="159">
                  <c:v>1.0707525203796253</c:v>
                </c:pt>
                <c:pt idx="160">
                  <c:v>1.068474869041715</c:v>
                </c:pt>
                <c:pt idx="161">
                  <c:v>1.0661840338379331</c:v>
                </c:pt>
                <c:pt idx="162">
                  <c:v>1.063880257416119</c:v>
                </c:pt>
                <c:pt idx="163">
                  <c:v>1.0615637765059189</c:v>
                </c:pt>
                <c:pt idx="164">
                  <c:v>1.059234822097934</c:v>
                </c:pt>
                <c:pt idx="165">
                  <c:v>1.0568936196169192</c:v>
                </c:pt>
                <c:pt idx="166">
                  <c:v>1.0545403890881386</c:v>
                </c:pt>
                <c:pt idx="167">
                  <c:v>1.0521753452980644</c:v>
                </c:pt>
                <c:pt idx="168">
                  <c:v>1.049798697949607</c:v>
                </c:pt>
                <c:pt idx="169">
                  <c:v>1.0474106518114905</c:v>
                </c:pt>
                <c:pt idx="170">
                  <c:v>1.0450114068623879</c:v>
                </c:pt>
                <c:pt idx="171">
                  <c:v>1.0426011584304906</c:v>
                </c:pt>
                <c:pt idx="172">
                  <c:v>1.0401800973275925</c:v>
                </c:pt>
                <c:pt idx="173">
                  <c:v>1.0377484099790557</c:v>
                </c:pt>
                <c:pt idx="174">
                  <c:v>1.0353062785491371</c:v>
                </c:pt>
                <c:pt idx="175">
                  <c:v>1.0328538810619055</c:v>
                </c:pt>
                <c:pt idx="176">
                  <c:v>1.0303913915182872</c:v>
                </c:pt>
                <c:pt idx="177">
                  <c:v>1.0279189800092101</c:v>
                </c:pt>
                <c:pt idx="178">
                  <c:v>1.0254368128245983</c:v>
                </c:pt>
                <c:pt idx="179">
                  <c:v>1.0229450525589545</c:v>
                </c:pt>
                <c:pt idx="180">
                  <c:v>1.0204438582137108</c:v>
                </c:pt>
                <c:pt idx="181">
                  <c:v>1.0179333852956296</c:v>
                </c:pt>
                <c:pt idx="182">
                  <c:v>1.0154137859124621</c:v>
                </c:pt>
                <c:pt idx="183">
                  <c:v>1.01288520886527</c:v>
                </c:pt>
                <c:pt idx="184">
                  <c:v>1.0103477997377508</c:v>
                </c:pt>
                <c:pt idx="185">
                  <c:v>1.0078017009829419</c:v>
                </c:pt>
                <c:pt idx="186">
                  <c:v>1.0052470520065433</c:v>
                </c:pt>
                <c:pt idx="187">
                  <c:v>1.0026839892482609</c:v>
                </c:pt>
                <c:pt idx="188">
                  <c:v>1.000112646260146</c:v>
                </c:pt>
                <c:pt idx="189">
                  <c:v>0.99753315378279606</c:v>
                </c:pt>
                <c:pt idx="190">
                  <c:v>0.99494563981853401</c:v>
                </c:pt>
                <c:pt idx="191">
                  <c:v>0.98978209246772264</c:v>
                </c:pt>
                <c:pt idx="192">
                  <c:v>0.9846147754026825</c:v>
                </c:pt>
                <c:pt idx="193">
                  <c:v>0.97944374691788116</c:v>
                </c:pt>
                <c:pt idx="194">
                  <c:v>0.97426906411204328</c:v>
                </c:pt>
                <c:pt idx="195">
                  <c:v>0.96909078291877637</c:v>
                </c:pt>
                <c:pt idx="196">
                  <c:v>0.96390895813585864</c:v>
                </c:pt>
                <c:pt idx="197">
                  <c:v>0.95872364345392114</c:v>
                </c:pt>
                <c:pt idx="198">
                  <c:v>0.95353489148462744</c:v>
                </c:pt>
                <c:pt idx="199">
                  <c:v>0.94834275378716792</c:v>
                </c:pt>
                <c:pt idx="200">
                  <c:v>0.94314728089491839</c:v>
                </c:pt>
                <c:pt idx="201">
                  <c:v>0.9379485223404348</c:v>
                </c:pt>
                <c:pt idx="202">
                  <c:v>0.93274652668026248</c:v>
                </c:pt>
                <c:pt idx="203">
                  <c:v>0.9275413415189756</c:v>
                </c:pt>
                <c:pt idx="204">
                  <c:v>0.92233301353208297</c:v>
                </c:pt>
                <c:pt idx="205">
                  <c:v>0.91712158848900582</c:v>
                </c:pt>
                <c:pt idx="206">
                  <c:v>0.91190711127453949</c:v>
                </c:pt>
                <c:pt idx="207">
                  <c:v>0.90668962591042512</c:v>
                </c:pt>
                <c:pt idx="208">
                  <c:v>0.90146917557584383</c:v>
                </c:pt>
                <c:pt idx="209">
                  <c:v>0.89624580262747899</c:v>
                </c:pt>
                <c:pt idx="210">
                  <c:v>0.8910195486191187</c:v>
                </c:pt>
                <c:pt idx="211">
                  <c:v>0.88579045432048009</c:v>
                </c:pt>
                <c:pt idx="212">
                  <c:v>0.88055855973561392</c:v>
                </c:pt>
                <c:pt idx="213">
                  <c:v>0.87532390412094374</c:v>
                </c:pt>
                <c:pt idx="214">
                  <c:v>0.87008652600239278</c:v>
                </c:pt>
                <c:pt idx="215">
                  <c:v>0.86484646319255154</c:v>
                </c:pt>
                <c:pt idx="216">
                  <c:v>0.85960375280693135</c:v>
                </c:pt>
                <c:pt idx="217">
                  <c:v>0.85435843128013444</c:v>
                </c:pt>
                <c:pt idx="218">
                  <c:v>0.84911053438114514</c:v>
                </c:pt>
                <c:pt idx="219">
                  <c:v>0.84386009722871125</c:v>
                </c:pt>
                <c:pt idx="220">
                  <c:v>0.83860715430587529</c:v>
                </c:pt>
                <c:pt idx="221">
                  <c:v>0.8333517394744353</c:v>
                </c:pt>
                <c:pt idx="222">
                  <c:v>0.83204691517361717</c:v>
                </c:pt>
                <c:pt idx="223">
                  <c:v>0.83073501551450146</c:v>
                </c:pt>
                <c:pt idx="224">
                  <c:v>0.8294161348351281</c:v>
                </c:pt>
                <c:pt idx="225">
                  <c:v>0.82809036580390738</c:v>
                </c:pt>
                <c:pt idx="226">
                  <c:v>0.82675779945636163</c:v>
                </c:pt>
                <c:pt idx="227">
                  <c:v>0.82541852523086356</c:v>
                </c:pt>
                <c:pt idx="228">
                  <c:v>0.82407263100350836</c:v>
                </c:pt>
                <c:pt idx="229">
                  <c:v>0.8227202031221813</c:v>
                </c:pt>
                <c:pt idx="230">
                  <c:v>0.82136132643949689</c:v>
                </c:pt>
                <c:pt idx="231">
                  <c:v>0.81999608434516214</c:v>
                </c:pt>
                <c:pt idx="232">
                  <c:v>0.81862455879726692</c:v>
                </c:pt>
                <c:pt idx="233">
                  <c:v>0.81724683035290835</c:v>
                </c:pt>
                <c:pt idx="234">
                  <c:v>0.81586297819793052</c:v>
                </c:pt>
                <c:pt idx="235">
                  <c:v>0.81447308017621411</c:v>
                </c:pt>
                <c:pt idx="236">
                  <c:v>0.81307721281765066</c:v>
                </c:pt>
                <c:pt idx="237">
                  <c:v>0.8116754513659814</c:v>
                </c:pt>
                <c:pt idx="238">
                  <c:v>0.81026786980570609</c:v>
                </c:pt>
                <c:pt idx="239">
                  <c:v>0.80885454088811537</c:v>
                </c:pt>
                <c:pt idx="240">
                  <c:v>0.8074355361571095</c:v>
                </c:pt>
                <c:pt idx="241">
                  <c:v>0.80601092597397861</c:v>
                </c:pt>
                <c:pt idx="242">
                  <c:v>0.80458077954186857</c:v>
                </c:pt>
                <c:pt idx="243">
                  <c:v>0.80314516492941401</c:v>
                </c:pt>
                <c:pt idx="244">
                  <c:v>0.80170414909386023</c:v>
                </c:pt>
                <c:pt idx="245">
                  <c:v>0.80025779790387919</c:v>
                </c:pt>
                <c:pt idx="246">
                  <c:v>0.798806176161314</c:v>
                </c:pt>
                <c:pt idx="247">
                  <c:v>0.79734934762281673</c:v>
                </c:pt>
                <c:pt idx="248">
                  <c:v>0.79588737502086893</c:v>
                </c:pt>
                <c:pt idx="249">
                  <c:v>0.79442032008426378</c:v>
                </c:pt>
                <c:pt idx="250">
                  <c:v>0.79294824355803684</c:v>
                </c:pt>
                <c:pt idx="251">
                  <c:v>0.79147120522301706</c:v>
                </c:pt>
                <c:pt idx="252">
                  <c:v>0.78599253102547895</c:v>
                </c:pt>
                <c:pt idx="253">
                  <c:v>0.78051273995727566</c:v>
                </c:pt>
                <c:pt idx="254">
                  <c:v>0.77503184515806234</c:v>
                </c:pt>
                <c:pt idx="255">
                  <c:v>0.76954985956218658</c:v>
                </c:pt>
                <c:pt idx="256">
                  <c:v>0.76406679590262139</c:v>
                </c:pt>
                <c:pt idx="257">
                  <c:v>0.75858266671505259</c:v>
                </c:pt>
                <c:pt idx="258">
                  <c:v>0.7530974843415037</c:v>
                </c:pt>
                <c:pt idx="259">
                  <c:v>0.74761126093412056</c:v>
                </c:pt>
                <c:pt idx="260">
                  <c:v>0.74212400845877879</c:v>
                </c:pt>
                <c:pt idx="261">
                  <c:v>0.73663573869872978</c:v>
                </c:pt>
                <c:pt idx="262">
                  <c:v>0.73114646325795107</c:v>
                </c:pt>
                <c:pt idx="263">
                  <c:v>0.72565619356466304</c:v>
                </c:pt>
                <c:pt idx="264">
                  <c:v>0.72016494087455474</c:v>
                </c:pt>
                <c:pt idx="265">
                  <c:v>0.71467271627402607</c:v>
                </c:pt>
                <c:pt idx="266">
                  <c:v>0.70917953068344897</c:v>
                </c:pt>
                <c:pt idx="267">
                  <c:v>0.70368539486014492</c:v>
                </c:pt>
                <c:pt idx="268">
                  <c:v>0.69819031940156429</c:v>
                </c:pt>
                <c:pt idx="269">
                  <c:v>0.69269431474801024</c:v>
                </c:pt>
                <c:pt idx="270">
                  <c:v>0.68719739118583301</c:v>
                </c:pt>
                <c:pt idx="271">
                  <c:v>0.68169955885002476</c:v>
                </c:pt>
                <c:pt idx="272">
                  <c:v>0.6762008277271675</c:v>
                </c:pt>
                <c:pt idx="273">
                  <c:v>0.67070120765790775</c:v>
                </c:pt>
                <c:pt idx="274">
                  <c:v>0.66520070833990075</c:v>
                </c:pt>
                <c:pt idx="275">
                  <c:v>0.65969933933022729</c:v>
                </c:pt>
                <c:pt idx="276">
                  <c:v>0.65419711004784387</c:v>
                </c:pt>
                <c:pt idx="277">
                  <c:v>0.64869402977635526</c:v>
                </c:pt>
                <c:pt idx="278">
                  <c:v>0.64319010766609608</c:v>
                </c:pt>
                <c:pt idx="279">
                  <c:v>0.63768535273682447</c:v>
                </c:pt>
                <c:pt idx="280">
                  <c:v>0.63217977387984658</c:v>
                </c:pt>
                <c:pt idx="281">
                  <c:v>0.62667337986035077</c:v>
                </c:pt>
                <c:pt idx="282">
                  <c:v>0.62202417601376658</c:v>
                </c:pt>
                <c:pt idx="283">
                  <c:v>0.61737352610298912</c:v>
                </c:pt>
                <c:pt idx="284">
                  <c:v>0.61272144534971873</c:v>
                </c:pt>
                <c:pt idx="285">
                  <c:v>0.60806794876284875</c:v>
                </c:pt>
                <c:pt idx="286">
                  <c:v>0.60341305114200561</c:v>
                </c:pt>
                <c:pt idx="287">
                  <c:v>0.59875676708132097</c:v>
                </c:pt>
                <c:pt idx="288">
                  <c:v>0.59409911097284851</c:v>
                </c:pt>
                <c:pt idx="289">
                  <c:v>0.58944009701024125</c:v>
                </c:pt>
                <c:pt idx="290">
                  <c:v>0.58477973919194048</c:v>
                </c:pt>
                <c:pt idx="291">
                  <c:v>0.58011805132471017</c:v>
                </c:pt>
                <c:pt idx="292">
                  <c:v>0.57545504702682593</c:v>
                </c:pt>
                <c:pt idx="293">
                  <c:v>0.57079073973122652</c:v>
                </c:pt>
                <c:pt idx="294">
                  <c:v>0.56612514268873615</c:v>
                </c:pt>
                <c:pt idx="295">
                  <c:v>0.56145826897111384</c:v>
                </c:pt>
                <c:pt idx="296">
                  <c:v>0.55679013147409484</c:v>
                </c:pt>
                <c:pt idx="297">
                  <c:v>0.55212074292023694</c:v>
                </c:pt>
                <c:pt idx="298">
                  <c:v>0.54745011586200343</c:v>
                </c:pt>
                <c:pt idx="299">
                  <c:v>0.54277826268438467</c:v>
                </c:pt>
                <c:pt idx="300">
                  <c:v>0.53810519560791936</c:v>
                </c:pt>
                <c:pt idx="301">
                  <c:v>0.53343092669109937</c:v>
                </c:pt>
                <c:pt idx="302">
                  <c:v>0.52875546783343985</c:v>
                </c:pt>
                <c:pt idx="303">
                  <c:v>0.52407883077769901</c:v>
                </c:pt>
                <c:pt idx="304">
                  <c:v>0.51940102711273672</c:v>
                </c:pt>
                <c:pt idx="305">
                  <c:v>0.51472206827589817</c:v>
                </c:pt>
                <c:pt idx="306">
                  <c:v>0.51004196555553405</c:v>
                </c:pt>
                <c:pt idx="307">
                  <c:v>0.50536073009331495</c:v>
                </c:pt>
                <c:pt idx="308">
                  <c:v>0.50067837288678652</c:v>
                </c:pt>
                <c:pt idx="309">
                  <c:v>0.49599490479153879</c:v>
                </c:pt>
                <c:pt idx="310">
                  <c:v>0.49131033652346295</c:v>
                </c:pt>
                <c:pt idx="311">
                  <c:v>0.48662467866122083</c:v>
                </c:pt>
                <c:pt idx="312">
                  <c:v>0.48193794164820702</c:v>
                </c:pt>
                <c:pt idx="313">
                  <c:v>0.48695999078458474</c:v>
                </c:pt>
                <c:pt idx="314">
                  <c:v>0.49197495799648194</c:v>
                </c:pt>
                <c:pt idx="315">
                  <c:v>0.49698291051740923</c:v>
                </c:pt>
                <c:pt idx="316">
                  <c:v>0.50198391473242965</c:v>
                </c:pt>
                <c:pt idx="317">
                  <c:v>0.50697803619162374</c:v>
                </c:pt>
                <c:pt idx="318">
                  <c:v>0.51196533962302782</c:v>
                </c:pt>
                <c:pt idx="319">
                  <c:v>0.51694588894572735</c:v>
                </c:pt>
                <c:pt idx="320">
                  <c:v>0.52191974728223345</c:v>
                </c:pt>
                <c:pt idx="321">
                  <c:v>0.52688697697087727</c:v>
                </c:pt>
                <c:pt idx="322">
                  <c:v>0.53184763957809711</c:v>
                </c:pt>
                <c:pt idx="323">
                  <c:v>0.53680179591015298</c:v>
                </c:pt>
                <c:pt idx="324">
                  <c:v>0.54174950602504335</c:v>
                </c:pt>
                <c:pt idx="325">
                  <c:v>0.54669082924368695</c:v>
                </c:pt>
                <c:pt idx="326">
                  <c:v>0.55162582416153572</c:v>
                </c:pt>
                <c:pt idx="327">
                  <c:v>0.55655454865936493</c:v>
                </c:pt>
                <c:pt idx="328">
                  <c:v>0.56147705991425712</c:v>
                </c:pt>
                <c:pt idx="329">
                  <c:v>0.56639341441023883</c:v>
                </c:pt>
                <c:pt idx="330">
                  <c:v>0.57130366794875032</c:v>
                </c:pt>
                <c:pt idx="331">
                  <c:v>0.5762078756589496</c:v>
                </c:pt>
                <c:pt idx="332">
                  <c:v>0.58110609200773422</c:v>
                </c:pt>
                <c:pt idx="333">
                  <c:v>0.58599837080972761</c:v>
                </c:pt>
                <c:pt idx="334">
                  <c:v>0.59088476523699085</c:v>
                </c:pt>
                <c:pt idx="335">
                  <c:v>0.59576532782855995</c:v>
                </c:pt>
                <c:pt idx="336">
                  <c:v>0.60064011049993393</c:v>
                </c:pt>
                <c:pt idx="337">
                  <c:v>0.60550916455215575</c:v>
                </c:pt>
                <c:pt idx="338">
                  <c:v>0.61037254068097013</c:v>
                </c:pt>
                <c:pt idx="339">
                  <c:v>0.61523028898570131</c:v>
                </c:pt>
                <c:pt idx="340">
                  <c:v>0.62008245897799819</c:v>
                </c:pt>
                <c:pt idx="341">
                  <c:v>0.62492909959044907</c:v>
                </c:pt>
                <c:pt idx="342">
                  <c:v>0.62977025918493057</c:v>
                </c:pt>
                <c:pt idx="343">
                  <c:v>0.63460598556106429</c:v>
                </c:pt>
                <c:pt idx="344">
                  <c:v>0.63874242563398831</c:v>
                </c:pt>
                <c:pt idx="345">
                  <c:v>0.642873886257606</c:v>
                </c:pt>
                <c:pt idx="346">
                  <c:v>0.64700041048186518</c:v>
                </c:pt>
                <c:pt idx="347">
                  <c:v>0.65112204086197867</c:v>
                </c:pt>
                <c:pt idx="348">
                  <c:v>0.65523881946532903</c:v>
                </c:pt>
                <c:pt idx="349">
                  <c:v>0.65935078787861956</c:v>
                </c:pt>
                <c:pt idx="350">
                  <c:v>0.66345798721454063</c:v>
                </c:pt>
                <c:pt idx="351">
                  <c:v>0.66756045811866049</c:v>
                </c:pt>
                <c:pt idx="352">
                  <c:v>0.67165824077595215</c:v>
                </c:pt>
                <c:pt idx="353">
                  <c:v>0.67575137491732062</c:v>
                </c:pt>
                <c:pt idx="354">
                  <c:v>0.67983989982602189</c:v>
                </c:pt>
                <c:pt idx="355">
                  <c:v>0.68392385434385927</c:v>
                </c:pt>
                <c:pt idx="356">
                  <c:v>0.68800327687747853</c:v>
                </c:pt>
                <c:pt idx="357">
                  <c:v>0.69207820540444576</c:v>
                </c:pt>
                <c:pt idx="358">
                  <c:v>0.69614867747911213</c:v>
                </c:pt>
                <c:pt idx="359">
                  <c:v>0.70021473023857972</c:v>
                </c:pt>
                <c:pt idx="360">
                  <c:v>0.70427640040845985</c:v>
                </c:pt>
                <c:pt idx="361">
                  <c:v>0.70833372430853359</c:v>
                </c:pt>
                <c:pt idx="362">
                  <c:v>0.7123867378584301</c:v>
                </c:pt>
                <c:pt idx="363">
                  <c:v>0.71643547658296969</c:v>
                </c:pt>
                <c:pt idx="364">
                  <c:v>0.7204799756177469</c:v>
                </c:pt>
                <c:pt idx="365">
                  <c:v>0.72452026971427352</c:v>
                </c:pt>
                <c:pt idx="366">
                  <c:v>0.7285563932453637</c:v>
                </c:pt>
                <c:pt idx="367">
                  <c:v>0.73258838021021377</c:v>
                </c:pt>
                <c:pt idx="368">
                  <c:v>0.73661626423942195</c:v>
                </c:pt>
                <c:pt idx="369">
                  <c:v>0.74064007859999059</c:v>
                </c:pt>
                <c:pt idx="370">
                  <c:v>0.744659856200378</c:v>
                </c:pt>
                <c:pt idx="371">
                  <c:v>0.74867562959503708</c:v>
                </c:pt>
                <c:pt idx="372">
                  <c:v>0.75268743098939728</c:v>
                </c:pt>
                <c:pt idx="373">
                  <c:v>0.7511636937125119</c:v>
                </c:pt>
                <c:pt idx="374">
                  <c:v>0.74963850630562945</c:v>
                </c:pt>
                <c:pt idx="375">
                  <c:v>0.74811188033895715</c:v>
                </c:pt>
                <c:pt idx="376">
                  <c:v>0.74658382725994143</c:v>
                </c:pt>
                <c:pt idx="377">
                  <c:v>0.74505435839478629</c:v>
                </c:pt>
                <c:pt idx="378">
                  <c:v>0.74352348495032661</c:v>
                </c:pt>
                <c:pt idx="379">
                  <c:v>0.74199121801532542</c:v>
                </c:pt>
                <c:pt idx="380">
                  <c:v>0.74045756856214884</c:v>
                </c:pt>
                <c:pt idx="381">
                  <c:v>0.73892254744822805</c:v>
                </c:pt>
                <c:pt idx="382">
                  <c:v>0.7373861654177043</c:v>
                </c:pt>
                <c:pt idx="383">
                  <c:v>0.73584843310269676</c:v>
                </c:pt>
                <c:pt idx="384">
                  <c:v>0.73430936102492383</c:v>
                </c:pt>
                <c:pt idx="385">
                  <c:v>0.73276895959704946</c:v>
                </c:pt>
                <c:pt idx="386">
                  <c:v>0.73122723912407162</c:v>
                </c:pt>
                <c:pt idx="387">
                  <c:v>0.7296842098048546</c:v>
                </c:pt>
                <c:pt idx="388">
                  <c:v>0.72813988173328736</c:v>
                </c:pt>
                <c:pt idx="389">
                  <c:v>0.7265942648997723</c:v>
                </c:pt>
                <c:pt idx="390">
                  <c:v>0.72504736919256996</c:v>
                </c:pt>
                <c:pt idx="391">
                  <c:v>0.72349920439887694</c:v>
                </c:pt>
                <c:pt idx="392">
                  <c:v>0.72194978020645784</c:v>
                </c:pt>
                <c:pt idx="393">
                  <c:v>0.72039910620460246</c:v>
                </c:pt>
                <c:pt idx="394">
                  <c:v>0.71884719188557489</c:v>
                </c:pt>
                <c:pt idx="395">
                  <c:v>0.71729404664565677</c:v>
                </c:pt>
                <c:pt idx="396">
                  <c:v>0.71573967978655728</c:v>
                </c:pt>
                <c:pt idx="397">
                  <c:v>0.71418410051646164</c:v>
                </c:pt>
                <c:pt idx="398">
                  <c:v>0.71262731795122169</c:v>
                </c:pt>
                <c:pt idx="399">
                  <c:v>0.71106934111557107</c:v>
                </c:pt>
                <c:pt idx="400">
                  <c:v>0.7095101789442011</c:v>
                </c:pt>
                <c:pt idx="401">
                  <c:v>0.70794984028288099</c:v>
                </c:pt>
                <c:pt idx="402">
                  <c:v>0.70638833388962019</c:v>
                </c:pt>
                <c:pt idx="403">
                  <c:v>0.70482566843569538</c:v>
                </c:pt>
                <c:pt idx="404">
                  <c:v>0.70499271053379908</c:v>
                </c:pt>
                <c:pt idx="405">
                  <c:v>0.70515795029938333</c:v>
                </c:pt>
                <c:pt idx="406">
                  <c:v>0.70532140101743479</c:v>
                </c:pt>
                <c:pt idx="407">
                  <c:v>0.7054830758426951</c:v>
                </c:pt>
                <c:pt idx="408">
                  <c:v>0.70564298780129231</c:v>
                </c:pt>
                <c:pt idx="409">
                  <c:v>0.70580114979227038</c:v>
                </c:pt>
                <c:pt idx="410">
                  <c:v>0.7059575745890766</c:v>
                </c:pt>
                <c:pt idx="411">
                  <c:v>0.70611227484122185</c:v>
                </c:pt>
                <c:pt idx="412">
                  <c:v>0.70626526307564574</c:v>
                </c:pt>
                <c:pt idx="413">
                  <c:v>0.70641655169825424</c:v>
                </c:pt>
                <c:pt idx="414">
                  <c:v>0.70656615299541725</c:v>
                </c:pt>
                <c:pt idx="415">
                  <c:v>0.70671407913534712</c:v>
                </c:pt>
                <c:pt idx="416">
                  <c:v>0.70686034216953475</c:v>
                </c:pt>
                <c:pt idx="417">
                  <c:v>0.70700495403416475</c:v>
                </c:pt>
                <c:pt idx="418">
                  <c:v>0.70714792655141534</c:v>
                </c:pt>
                <c:pt idx="419">
                  <c:v>0.70728927143093001</c:v>
                </c:pt>
                <c:pt idx="420">
                  <c:v>0.70742900027107702</c:v>
                </c:pt>
                <c:pt idx="421">
                  <c:v>0.70756712456028814</c:v>
                </c:pt>
                <c:pt idx="422">
                  <c:v>0.70770365567835714</c:v>
                </c:pt>
                <c:pt idx="423">
                  <c:v>0.70783860489772155</c:v>
                </c:pt>
                <c:pt idx="424">
                  <c:v>0.70797198338470602</c:v>
                </c:pt>
                <c:pt idx="425">
                  <c:v>0.7081038022008439</c:v>
                </c:pt>
                <c:pt idx="426">
                  <c:v>0.70823407230401003</c:v>
                </c:pt>
                <c:pt idx="427">
                  <c:v>0.70836280454961309</c:v>
                </c:pt>
                <c:pt idx="428">
                  <c:v>0.70849000969195763</c:v>
                </c:pt>
                <c:pt idx="429">
                  <c:v>0.70861569838521543</c:v>
                </c:pt>
                <c:pt idx="430">
                  <c:v>0.70873988118475328</c:v>
                </c:pt>
                <c:pt idx="431">
                  <c:v>0.70886256854814833</c:v>
                </c:pt>
                <c:pt idx="432">
                  <c:v>0.70898377083637132</c:v>
                </c:pt>
                <c:pt idx="433">
                  <c:v>0.70910349831495589</c:v>
                </c:pt>
                <c:pt idx="434">
                  <c:v>0.70922176115496605</c:v>
                </c:pt>
                <c:pt idx="435">
                  <c:v>0.70719697840050499</c:v>
                </c:pt>
                <c:pt idx="436">
                  <c:v>0.70517146010334641</c:v>
                </c:pt>
                <c:pt idx="437">
                  <c:v>0.70314521130145369</c:v>
                </c:pt>
                <c:pt idx="438">
                  <c:v>0.70111823698685027</c:v>
                </c:pt>
                <c:pt idx="439">
                  <c:v>0.6990905421062682</c:v>
                </c:pt>
                <c:pt idx="440">
                  <c:v>0.69706213156151675</c:v>
                </c:pt>
                <c:pt idx="441">
                  <c:v>0.69503301021000896</c:v>
                </c:pt>
                <c:pt idx="442">
                  <c:v>0.69300318286535278</c:v>
                </c:pt>
                <c:pt idx="443">
                  <c:v>0.69097265429775401</c:v>
                </c:pt>
                <c:pt idx="444">
                  <c:v>0.68894142923457624</c:v>
                </c:pt>
                <c:pt idx="445">
                  <c:v>0.68690951236078546</c:v>
                </c:pt>
                <c:pt idx="446">
                  <c:v>0.68487690831936998</c:v>
                </c:pt>
                <c:pt idx="447">
                  <c:v>0.68284362171191659</c:v>
                </c:pt>
                <c:pt idx="448">
                  <c:v>0.68080965709898233</c:v>
                </c:pt>
                <c:pt idx="449">
                  <c:v>0.67877501900065695</c:v>
                </c:pt>
                <c:pt idx="450">
                  <c:v>0.67673971189681681</c:v>
                </c:pt>
                <c:pt idx="451">
                  <c:v>0.67470374022779955</c:v>
                </c:pt>
                <c:pt idx="452">
                  <c:v>0.6726671083946989</c:v>
                </c:pt>
                <c:pt idx="453">
                  <c:v>0.67062982075985011</c:v>
                </c:pt>
                <c:pt idx="454">
                  <c:v>0.6685918816471681</c:v>
                </c:pt>
                <c:pt idx="455">
                  <c:v>0.66655329534274399</c:v>
                </c:pt>
                <c:pt idx="456">
                  <c:v>0.66451406609506602</c:v>
                </c:pt>
                <c:pt idx="457">
                  <c:v>0.66247419811560548</c:v>
                </c:pt>
                <c:pt idx="458">
                  <c:v>0.66043369557899256</c:v>
                </c:pt>
                <c:pt idx="459">
                  <c:v>0.65839256262373058</c:v>
                </c:pt>
                <c:pt idx="460">
                  <c:v>0.65635080335227491</c:v>
                </c:pt>
                <c:pt idx="461">
                  <c:v>0.65430842183163118</c:v>
                </c:pt>
                <c:pt idx="462">
                  <c:v>0.65226542209363436</c:v>
                </c:pt>
                <c:pt idx="463">
                  <c:v>0.65022180813541364</c:v>
                </c:pt>
                <c:pt idx="464">
                  <c:v>0.64963709820679405</c:v>
                </c:pt>
                <c:pt idx="465">
                  <c:v>0.64905135514305246</c:v>
                </c:pt>
                <c:pt idx="466">
                  <c:v>0.64846458558104847</c:v>
                </c:pt>
                <c:pt idx="467">
                  <c:v>0.647876796100882</c:v>
                </c:pt>
                <c:pt idx="468">
                  <c:v>0.64728799322654984</c:v>
                </c:pt>
                <c:pt idx="469">
                  <c:v>0.64669818342654239</c:v>
                </c:pt>
                <c:pt idx="470">
                  <c:v>0.64610737311438216</c:v>
                </c:pt>
                <c:pt idx="471">
                  <c:v>0.64551556864927317</c:v>
                </c:pt>
                <c:pt idx="472">
                  <c:v>0.64492277633659167</c:v>
                </c:pt>
                <c:pt idx="473">
                  <c:v>0.64432900242858804</c:v>
                </c:pt>
                <c:pt idx="474">
                  <c:v>0.64373425312476118</c:v>
                </c:pt>
                <c:pt idx="475">
                  <c:v>0.64313853457258063</c:v>
                </c:pt>
                <c:pt idx="476">
                  <c:v>0.6425418528679645</c:v>
                </c:pt>
                <c:pt idx="477">
                  <c:v>0.64194421405580282</c:v>
                </c:pt>
                <c:pt idx="478">
                  <c:v>0.64134562413048946</c:v>
                </c:pt>
                <c:pt idx="479">
                  <c:v>0.64074608903648134</c:v>
                </c:pt>
                <c:pt idx="480">
                  <c:v>0.64014561466881836</c:v>
                </c:pt>
                <c:pt idx="481">
                  <c:v>0.63954420687356872</c:v>
                </c:pt>
                <c:pt idx="482">
                  <c:v>0.63894187144846915</c:v>
                </c:pt>
                <c:pt idx="483">
                  <c:v>0.63833861414325832</c:v>
                </c:pt>
                <c:pt idx="484">
                  <c:v>0.6377344406602875</c:v>
                </c:pt>
                <c:pt idx="485">
                  <c:v>0.6371293566549584</c:v>
                </c:pt>
                <c:pt idx="486">
                  <c:v>0.63652336773628759</c:v>
                </c:pt>
                <c:pt idx="487">
                  <c:v>0.6359164794672505</c:v>
                </c:pt>
                <c:pt idx="488">
                  <c:v>0.63530869736528528</c:v>
                </c:pt>
                <c:pt idx="489">
                  <c:v>0.63470002690290339</c:v>
                </c:pt>
                <c:pt idx="490">
                  <c:v>0.63409047350795256</c:v>
                </c:pt>
                <c:pt idx="491">
                  <c:v>0.63348004256411949</c:v>
                </c:pt>
                <c:pt idx="492">
                  <c:v>0.63286873941152288</c:v>
                </c:pt>
                <c:pt idx="493">
                  <c:v>0.63225656934696117</c:v>
                </c:pt>
                <c:pt idx="494">
                  <c:v>0.63164353762441361</c:v>
                </c:pt>
                <c:pt idx="495">
                  <c:v>0.63102964945555362</c:v>
                </c:pt>
                <c:pt idx="496">
                  <c:v>0.63230777975369656</c:v>
                </c:pt>
                <c:pt idx="497">
                  <c:v>0.63358457715359562</c:v>
                </c:pt>
                <c:pt idx="498">
                  <c:v>0.63486004966865117</c:v>
                </c:pt>
                <c:pt idx="499">
                  <c:v>0.6361342052482043</c:v>
                </c:pt>
                <c:pt idx="500">
                  <c:v>0.63740705177804857</c:v>
                </c:pt>
                <c:pt idx="501">
                  <c:v>0.63867859708122188</c:v>
                </c:pt>
                <c:pt idx="502">
                  <c:v>0.63994884891851944</c:v>
                </c:pt>
                <c:pt idx="503">
                  <c:v>0.6412178149891431</c:v>
                </c:pt>
                <c:pt idx="504">
                  <c:v>0.64248550293127893</c:v>
                </c:pt>
                <c:pt idx="505">
                  <c:v>0.64375192032281126</c:v>
                </c:pt>
                <c:pt idx="506">
                  <c:v>0.64501707468175928</c:v>
                </c:pt>
                <c:pt idx="507">
                  <c:v>0.64628097346699287</c:v>
                </c:pt>
                <c:pt idx="508">
                  <c:v>0.64754362407873411</c:v>
                </c:pt>
                <c:pt idx="509">
                  <c:v>0.64880503385919586</c:v>
                </c:pt>
                <c:pt idx="510">
                  <c:v>0.65006521009308604</c:v>
                </c:pt>
                <c:pt idx="511">
                  <c:v>0.651324160008248</c:v>
                </c:pt>
                <c:pt idx="512">
                  <c:v>0.6525818907760893</c:v>
                </c:pt>
                <c:pt idx="513">
                  <c:v>0.65383840951230277</c:v>
                </c:pt>
                <c:pt idx="514">
                  <c:v>0.65509372327722004</c:v>
                </c:pt>
                <c:pt idx="515">
                  <c:v>0.6563478390765346</c:v>
                </c:pt>
                <c:pt idx="516">
                  <c:v>0.65760076386164468</c:v>
                </c:pt>
                <c:pt idx="517">
                  <c:v>0.65885250453036237</c:v>
                </c:pt>
                <c:pt idx="518">
                  <c:v>0.66010306792726003</c:v>
                </c:pt>
                <c:pt idx="519">
                  <c:v>0.66135246084430599</c:v>
                </c:pt>
                <c:pt idx="520">
                  <c:v>0.66260069002130739</c:v>
                </c:pt>
                <c:pt idx="521">
                  <c:v>0.66384776214639485</c:v>
                </c:pt>
                <c:pt idx="522">
                  <c:v>0.66509368385662315</c:v>
                </c:pt>
                <c:pt idx="523">
                  <c:v>0.66633846173830669</c:v>
                </c:pt>
                <c:pt idx="524">
                  <c:v>0.66758210232760817</c:v>
                </c:pt>
                <c:pt idx="525">
                  <c:v>0.66882461211101674</c:v>
                </c:pt>
                <c:pt idx="526">
                  <c:v>0.66867776362802334</c:v>
                </c:pt>
                <c:pt idx="527">
                  <c:v>0.66853011585947397</c:v>
                </c:pt>
                <c:pt idx="528">
                  <c:v>0.66838167333811871</c:v>
                </c:pt>
                <c:pt idx="529">
                  <c:v>0.66823244056261877</c:v>
                </c:pt>
                <c:pt idx="530">
                  <c:v>0.66808242199765644</c:v>
                </c:pt>
                <c:pt idx="531">
                  <c:v>0.6679316220743754</c:v>
                </c:pt>
                <c:pt idx="532">
                  <c:v>0.66778004519067991</c:v>
                </c:pt>
                <c:pt idx="533">
                  <c:v>0.66762769571150105</c:v>
                </c:pt>
                <c:pt idx="534">
                  <c:v>0.66747457796916509</c:v>
                </c:pt>
                <c:pt idx="535">
                  <c:v>0.66732069626363744</c:v>
                </c:pt>
                <c:pt idx="536">
                  <c:v>0.66716605486286862</c:v>
                </c:pt>
                <c:pt idx="537">
                  <c:v>0.66701065800310744</c:v>
                </c:pt>
                <c:pt idx="538">
                  <c:v>0.66685450988907558</c:v>
                </c:pt>
                <c:pt idx="539">
                  <c:v>0.66669761469446698</c:v>
                </c:pt>
                <c:pt idx="540">
                  <c:v>0.66653997656202801</c:v>
                </c:pt>
                <c:pt idx="541">
                  <c:v>0.66638159960397536</c:v>
                </c:pt>
                <c:pt idx="542">
                  <c:v>0.66622248790218908</c:v>
                </c:pt>
                <c:pt idx="543">
                  <c:v>0.66606264550859418</c:v>
                </c:pt>
                <c:pt idx="544">
                  <c:v>0.66590207644534749</c:v>
                </c:pt>
                <c:pt idx="545">
                  <c:v>0.66574078470510989</c:v>
                </c:pt>
                <c:pt idx="546">
                  <c:v>0.66557877425141909</c:v>
                </c:pt>
                <c:pt idx="547">
                  <c:v>0.66541604901879359</c:v>
                </c:pt>
                <c:pt idx="548">
                  <c:v>0.66525261291317339</c:v>
                </c:pt>
                <c:pt idx="549">
                  <c:v>0.66508846981200365</c:v>
                </c:pt>
                <c:pt idx="550">
                  <c:v>0.66492362356465395</c:v>
                </c:pt>
                <c:pt idx="551">
                  <c:v>0.66475807799257103</c:v>
                </c:pt>
                <c:pt idx="552">
                  <c:v>0.66459183688953083</c:v>
                </c:pt>
                <c:pt idx="553">
                  <c:v>0.66442490402197563</c:v>
                </c:pt>
                <c:pt idx="554">
                  <c:v>0.66425728312915855</c:v>
                </c:pt>
                <c:pt idx="555">
                  <c:v>0.66408897792347477</c:v>
                </c:pt>
                <c:pt idx="556">
                  <c:v>0.66391999209057362</c:v>
                </c:pt>
                <c:pt idx="557">
                  <c:v>0.66375032928979849</c:v>
                </c:pt>
                <c:pt idx="558">
                  <c:v>0.66357999315422223</c:v>
                </c:pt>
                <c:pt idx="559">
                  <c:v>0.66340898729099529</c:v>
                </c:pt>
                <c:pt idx="560">
                  <c:v>0.66323731528156338</c:v>
                </c:pt>
                <c:pt idx="561">
                  <c:v>0.66306498068186703</c:v>
                </c:pt>
                <c:pt idx="562">
                  <c:v>0.66289198702255414</c:v>
                </c:pt>
                <c:pt idx="563">
                  <c:v>0.66271833780928946</c:v>
                </c:pt>
                <c:pt idx="564">
                  <c:v>0.6625440365228763</c:v>
                </c:pt>
                <c:pt idx="565">
                  <c:v>0.66236908661954674</c:v>
                </c:pt>
                <c:pt idx="566">
                  <c:v>0.66219349153112239</c:v>
                </c:pt>
                <c:pt idx="567">
                  <c:v>0.66201725466528483</c:v>
                </c:pt>
                <c:pt idx="568">
                  <c:v>0.66184037940573248</c:v>
                </c:pt>
                <c:pt idx="569">
                  <c:v>0.66166286911243199</c:v>
                </c:pt>
                <c:pt idx="570">
                  <c:v>0.66148472712182715</c:v>
                </c:pt>
                <c:pt idx="571">
                  <c:v>0.66130595674700154</c:v>
                </c:pt>
                <c:pt idx="572">
                  <c:v>0.66112656127792491</c:v>
                </c:pt>
                <c:pt idx="573">
                  <c:v>0.6609465439816683</c:v>
                </c:pt>
                <c:pt idx="574">
                  <c:v>0.66076590810249181</c:v>
                </c:pt>
                <c:pt idx="575">
                  <c:v>0.660584656862237</c:v>
                </c:pt>
                <c:pt idx="576">
                  <c:v>0.66040279346034103</c:v>
                </c:pt>
                <c:pt idx="577">
                  <c:v>0.66022032107408568</c:v>
                </c:pt>
                <c:pt idx="578">
                  <c:v>0.66003724285884435</c:v>
                </c:pt>
                <c:pt idx="579">
                  <c:v>0.65985356194824263</c:v>
                </c:pt>
                <c:pt idx="580">
                  <c:v>0.65966928145426351</c:v>
                </c:pt>
                <c:pt idx="581">
                  <c:v>0.65948440446758427</c:v>
                </c:pt>
                <c:pt idx="582">
                  <c:v>0.65929893405759443</c:v>
                </c:pt>
                <c:pt idx="583">
                  <c:v>0.65911287327272861</c:v>
                </c:pt>
                <c:pt idx="584">
                  <c:v>0.65892622514053678</c:v>
                </c:pt>
                <c:pt idx="585">
                  <c:v>0.65873899266793023</c:v>
                </c:pt>
                <c:pt idx="586">
                  <c:v>0.65855117884128922</c:v>
                </c:pt>
                <c:pt idx="587">
                  <c:v>0.6583627866267463</c:v>
                </c:pt>
                <c:pt idx="588">
                  <c:v>0.65817381897022331</c:v>
                </c:pt>
                <c:pt idx="589">
                  <c:v>0.65798427879769616</c:v>
                </c:pt>
                <c:pt idx="590">
                  <c:v>0.6577941690153376</c:v>
                </c:pt>
                <c:pt idx="591">
                  <c:v>0.65760349250971084</c:v>
                </c:pt>
                <c:pt idx="592">
                  <c:v>0.65741225214784083</c:v>
                </c:pt>
                <c:pt idx="593">
                  <c:v>0.65722045077751345</c:v>
                </c:pt>
                <c:pt idx="594">
                  <c:v>0.65702809122732919</c:v>
                </c:pt>
                <c:pt idx="595">
                  <c:v>0.65683517630691823</c:v>
                </c:pt>
                <c:pt idx="596">
                  <c:v>0.65664170880709916</c:v>
                </c:pt>
                <c:pt idx="597">
                  <c:v>0.65644769150000959</c:v>
                </c:pt>
                <c:pt idx="598">
                  <c:v>0.65625312713924833</c:v>
                </c:pt>
                <c:pt idx="599">
                  <c:v>0.65605801846011058</c:v>
                </c:pt>
                <c:pt idx="600">
                  <c:v>0.6558623681796597</c:v>
                </c:pt>
                <c:pt idx="601">
                  <c:v>0.65566617899689217</c:v>
                </c:pt>
                <c:pt idx="602">
                  <c:v>0.6554694535929142</c:v>
                </c:pt>
                <c:pt idx="603">
                  <c:v>0.65527219463108943</c:v>
                </c:pt>
                <c:pt idx="604">
                  <c:v>0.65507440475713263</c:v>
                </c:pt>
                <c:pt idx="605">
                  <c:v>0.65487608659936136</c:v>
                </c:pt>
                <c:pt idx="606">
                  <c:v>0.65467724276870731</c:v>
                </c:pt>
                <c:pt idx="607">
                  <c:v>0.65447787585895101</c:v>
                </c:pt>
                <c:pt idx="608">
                  <c:v>0.65427798844684981</c:v>
                </c:pt>
                <c:pt idx="609">
                  <c:v>0.65407758309223851</c:v>
                </c:pt>
                <c:pt idx="610">
                  <c:v>0.65387666233820607</c:v>
                </c:pt>
                <c:pt idx="611">
                  <c:v>0.65367522871123362</c:v>
                </c:pt>
                <c:pt idx="612">
                  <c:v>0.65347328472128952</c:v>
                </c:pt>
                <c:pt idx="613">
                  <c:v>0.65327083286201715</c:v>
                </c:pt>
                <c:pt idx="614">
                  <c:v>0.65306787561081492</c:v>
                </c:pt>
                <c:pt idx="615">
                  <c:v>0.65286441542900697</c:v>
                </c:pt>
                <c:pt idx="616">
                  <c:v>0.65266045476197398</c:v>
                </c:pt>
                <c:pt idx="617">
                  <c:v>0.65245599603924298</c:v>
                </c:pt>
                <c:pt idx="618">
                  <c:v>0.65225104167466708</c:v>
                </c:pt>
                <c:pt idx="619">
                  <c:v>0.65204559406650031</c:v>
                </c:pt>
                <c:pt idx="620">
                  <c:v>0.65183965559756207</c:v>
                </c:pt>
                <c:pt idx="621">
                  <c:v>0.65163322863536066</c:v>
                </c:pt>
                <c:pt idx="622">
                  <c:v>0.65142631553217867</c:v>
                </c:pt>
                <c:pt idx="623">
                  <c:v>0.65121891862523185</c:v>
                </c:pt>
                <c:pt idx="624">
                  <c:v>0.65101104023679146</c:v>
                </c:pt>
                <c:pt idx="625">
                  <c:v>0.65080268267427654</c:v>
                </c:pt>
                <c:pt idx="626">
                  <c:v>0.65059384823036071</c:v>
                </c:pt>
                <c:pt idx="627">
                  <c:v>0.65038453918316519</c:v>
                </c:pt>
                <c:pt idx="628">
                  <c:v>0.65017475779629863</c:v>
                </c:pt>
                <c:pt idx="629">
                  <c:v>0.64996450631898484</c:v>
                </c:pt>
                <c:pt idx="630">
                  <c:v>0.64975378698620223</c:v>
                </c:pt>
                <c:pt idx="631">
                  <c:v>0.64954260201879643</c:v>
                </c:pt>
                <c:pt idx="632">
                  <c:v>0.64933095362355375</c:v>
                </c:pt>
                <c:pt idx="633">
                  <c:v>0.64911884399335074</c:v>
                </c:pt>
                <c:pt idx="634">
                  <c:v>0.64890627530726253</c:v>
                </c:pt>
                <c:pt idx="635">
                  <c:v>0.64869324973064701</c:v>
                </c:pt>
                <c:pt idx="636">
                  <c:v>0.6484797694152401</c:v>
                </c:pt>
                <c:pt idx="637">
                  <c:v>0.64826583649933678</c:v>
                </c:pt>
                <c:pt idx="638">
                  <c:v>0.64805145310780954</c:v>
                </c:pt>
                <c:pt idx="639">
                  <c:v>0.64783662135227549</c:v>
                </c:pt>
                <c:pt idx="640">
                  <c:v>0.6476213433311494</c:v>
                </c:pt>
                <c:pt idx="641">
                  <c:v>0.64740562112979727</c:v>
                </c:pt>
                <c:pt idx="642">
                  <c:v>0.64718945682058704</c:v>
                </c:pt>
                <c:pt idx="643">
                  <c:v>0.64697285246302727</c:v>
                </c:pt>
                <c:pt idx="644">
                  <c:v>0.64675581010386707</c:v>
                </c:pt>
                <c:pt idx="645">
                  <c:v>0.64653833177715714</c:v>
                </c:pt>
                <c:pt idx="646">
                  <c:v>0.64632041950438512</c:v>
                </c:pt>
                <c:pt idx="647">
                  <c:v>0.64610207529458563</c:v>
                </c:pt>
                <c:pt idx="648">
                  <c:v>0.64588330114434866</c:v>
                </c:pt>
                <c:pt idx="649">
                  <c:v>0.64566409903803945</c:v>
                </c:pt>
                <c:pt idx="650">
                  <c:v>0.64544447094778123</c:v>
                </c:pt>
                <c:pt idx="651">
                  <c:v>0.64522441883365944</c:v>
                </c:pt>
                <c:pt idx="652">
                  <c:v>0.64500394464369204</c:v>
                </c:pt>
                <c:pt idx="653">
                  <c:v>0.64478305031400673</c:v>
                </c:pt>
                <c:pt idx="654">
                  <c:v>0.64456173776891967</c:v>
                </c:pt>
                <c:pt idx="655">
                  <c:v>0.6443400089209893</c:v>
                </c:pt>
                <c:pt idx="656">
                  <c:v>0.64411786567114171</c:v>
                </c:pt>
                <c:pt idx="657">
                  <c:v>0.64389530990877164</c:v>
                </c:pt>
                <c:pt idx="658">
                  <c:v>0.64367234351173275</c:v>
                </c:pt>
                <c:pt idx="659">
                  <c:v>0.64344896834659482</c:v>
                </c:pt>
                <c:pt idx="660">
                  <c:v>0.64322518626857161</c:v>
                </c:pt>
                <c:pt idx="661">
                  <c:v>0.64300099912165498</c:v>
                </c:pt>
                <c:pt idx="662">
                  <c:v>0.64277640873874797</c:v>
                </c:pt>
                <c:pt idx="663">
                  <c:v>0.64255141694172402</c:v>
                </c:pt>
                <c:pt idx="664">
                  <c:v>0.6423260255414498</c:v>
                </c:pt>
                <c:pt idx="665">
                  <c:v>0.64210023633792801</c:v>
                </c:pt>
                <c:pt idx="666">
                  <c:v>0.64187405112040252</c:v>
                </c:pt>
                <c:pt idx="667">
                  <c:v>0.64164747166739144</c:v>
                </c:pt>
                <c:pt idx="668">
                  <c:v>0.641420499746719</c:v>
                </c:pt>
                <c:pt idx="669">
                  <c:v>0.64119313711575088</c:v>
                </c:pt>
                <c:pt idx="670">
                  <c:v>0.640965385521305</c:v>
                </c:pt>
                <c:pt idx="671">
                  <c:v>0.64073724669983756</c:v>
                </c:pt>
                <c:pt idx="672">
                  <c:v>0.64050872237744794</c:v>
                </c:pt>
                <c:pt idx="673">
                  <c:v>0.64027981427003955</c:v>
                </c:pt>
                <c:pt idx="674">
                  <c:v>0.64005052408332352</c:v>
                </c:pt>
                <c:pt idx="675">
                  <c:v>0.6398208535129063</c:v>
                </c:pt>
                <c:pt idx="676">
                  <c:v>0.63959080424438775</c:v>
                </c:pt>
                <c:pt idx="677">
                  <c:v>0.63936037795343481</c:v>
                </c:pt>
                <c:pt idx="678">
                  <c:v>0.6391295763058199</c:v>
                </c:pt>
                <c:pt idx="679">
                  <c:v>0.63889840095752803</c:v>
                </c:pt>
                <c:pt idx="680">
                  <c:v>0.63866685355482977</c:v>
                </c:pt>
                <c:pt idx="681">
                  <c:v>0.63843493573432786</c:v>
                </c:pt>
                <c:pt idx="682">
                  <c:v>0.63820264912301694</c:v>
                </c:pt>
                <c:pt idx="683">
                  <c:v>0.63796999533842413</c:v>
                </c:pt>
                <c:pt idx="684">
                  <c:v>0.63773697598860768</c:v>
                </c:pt>
                <c:pt idx="685">
                  <c:v>0.63750359267223744</c:v>
                </c:pt>
                <c:pt idx="686">
                  <c:v>0.63726984697868705</c:v>
                </c:pt>
                <c:pt idx="687">
                  <c:v>0.63703574048808975</c:v>
                </c:pt>
                <c:pt idx="688">
                  <c:v>0.63680127477142801</c:v>
                </c:pt>
                <c:pt idx="689">
                  <c:v>0.63656645139051993</c:v>
                </c:pt>
                <c:pt idx="690">
                  <c:v>0.63633127189819971</c:v>
                </c:pt>
                <c:pt idx="691">
                  <c:v>0.63609573783829176</c:v>
                </c:pt>
                <c:pt idx="692">
                  <c:v>0.63585985074572038</c:v>
                </c:pt>
                <c:pt idx="693">
                  <c:v>0.63562361214657515</c:v>
                </c:pt>
                <c:pt idx="694">
                  <c:v>0.63538702355815058</c:v>
                </c:pt>
                <c:pt idx="695">
                  <c:v>0.63515008648899807</c:v>
                </c:pt>
                <c:pt idx="696">
                  <c:v>0.634912802439069</c:v>
                </c:pt>
                <c:pt idx="697">
                  <c:v>0.63467517289966213</c:v>
                </c:pt>
                <c:pt idx="698">
                  <c:v>0.63443719935355336</c:v>
                </c:pt>
                <c:pt idx="699">
                  <c:v>0.63419888327507989</c:v>
                </c:pt>
                <c:pt idx="700">
                  <c:v>0.63396022613014347</c:v>
                </c:pt>
                <c:pt idx="701">
                  <c:v>0.63372122937629305</c:v>
                </c:pt>
                <c:pt idx="702">
                  <c:v>0.63348189446276171</c:v>
                </c:pt>
                <c:pt idx="703">
                  <c:v>0.63324222283059339</c:v>
                </c:pt>
                <c:pt idx="704">
                  <c:v>0.63300221591263339</c:v>
                </c:pt>
                <c:pt idx="705">
                  <c:v>0.63344802966275837</c:v>
                </c:pt>
                <c:pt idx="706">
                  <c:v>0.63389342178596253</c:v>
                </c:pt>
                <c:pt idx="707">
                  <c:v>0.63433839406882353</c:v>
                </c:pt>
                <c:pt idx="708">
                  <c:v>0.6347829482877827</c:v>
                </c:pt>
                <c:pt idx="709">
                  <c:v>0.63522708620931845</c:v>
                </c:pt>
                <c:pt idx="710">
                  <c:v>0.63567080958994882</c:v>
                </c:pt>
                <c:pt idx="711">
                  <c:v>0.63611412017636859</c:v>
                </c:pt>
                <c:pt idx="712">
                  <c:v>0.63655701970541734</c:v>
                </c:pt>
                <c:pt idx="713">
                  <c:v>0.63699950990421583</c:v>
                </c:pt>
                <c:pt idx="714">
                  <c:v>0.63744159249024479</c:v>
                </c:pt>
                <c:pt idx="715">
                  <c:v>0.63788326917138993</c:v>
                </c:pt>
                <c:pt idx="716">
                  <c:v>0.63832454164598706</c:v>
                </c:pt>
                <c:pt idx="717">
                  <c:v>0.63876541160292133</c:v>
                </c:pt>
                <c:pt idx="718">
                  <c:v>0.6392058807216825</c:v>
                </c:pt>
                <c:pt idx="719">
                  <c:v>0.63964595067242946</c:v>
                </c:pt>
                <c:pt idx="720">
                  <c:v>0.64008562311605555</c:v>
                </c:pt>
                <c:pt idx="721">
                  <c:v>0.64052489970426352</c:v>
                </c:pt>
                <c:pt idx="722">
                  <c:v>0.64096378207958471</c:v>
                </c:pt>
                <c:pt idx="723">
                  <c:v>0.64140227187550913</c:v>
                </c:pt>
                <c:pt idx="724">
                  <c:v>0.64184037071651423</c:v>
                </c:pt>
                <c:pt idx="725">
                  <c:v>0.64227808021810517</c:v>
                </c:pt>
                <c:pt idx="726">
                  <c:v>0.64271540198690946</c:v>
                </c:pt>
                <c:pt idx="727">
                  <c:v>0.64315233762072721</c:v>
                </c:pt>
                <c:pt idx="728">
                  <c:v>0.6435888887085911</c:v>
                </c:pt>
                <c:pt idx="729">
                  <c:v>0.64402505683082711</c:v>
                </c:pt>
                <c:pt idx="730">
                  <c:v>0.64446084355911348</c:v>
                </c:pt>
                <c:pt idx="731">
                  <c:v>0.64489625045655119</c:v>
                </c:pt>
                <c:pt idx="732">
                  <c:v>0.64533127907768939</c:v>
                </c:pt>
                <c:pt idx="733">
                  <c:v>0.64576593096860557</c:v>
                </c:pt>
                <c:pt idx="734">
                  <c:v>0.64620020766699604</c:v>
                </c:pt>
                <c:pt idx="735">
                  <c:v>0.64663411070216703</c:v>
                </c:pt>
                <c:pt idx="736">
                  <c:v>0.64706764159513586</c:v>
                </c:pt>
                <c:pt idx="737">
                  <c:v>0.64750080185867576</c:v>
                </c:pt>
                <c:pt idx="738">
                  <c:v>0.64793359299737152</c:v>
                </c:pt>
                <c:pt idx="739">
                  <c:v>0.64836601650767534</c:v>
                </c:pt>
                <c:pt idx="740">
                  <c:v>0.64879807387796118</c:v>
                </c:pt>
                <c:pt idx="741">
                  <c:v>0.64922976658859044</c:v>
                </c:pt>
                <c:pt idx="742">
                  <c:v>0.64966109611192235</c:v>
                </c:pt>
                <c:pt idx="743">
                  <c:v>0.65009206391245411</c:v>
                </c:pt>
                <c:pt idx="744">
                  <c:v>0.65052267144675535</c:v>
                </c:pt>
                <c:pt idx="745">
                  <c:v>0.6509529201636286</c:v>
                </c:pt>
                <c:pt idx="746">
                  <c:v>0.65138281150409705</c:v>
                </c:pt>
                <c:pt idx="747">
                  <c:v>0.65181234690152057</c:v>
                </c:pt>
                <c:pt idx="748">
                  <c:v>0.6522415277815401</c:v>
                </c:pt>
                <c:pt idx="749">
                  <c:v>0.65267035556223618</c:v>
                </c:pt>
                <c:pt idx="750">
                  <c:v>0.65309883165413585</c:v>
                </c:pt>
                <c:pt idx="751">
                  <c:v>0.65352695746023171</c:v>
                </c:pt>
                <c:pt idx="752">
                  <c:v>0.65395473437610596</c:v>
                </c:pt>
                <c:pt idx="753">
                  <c:v>0.65438216378990544</c:v>
                </c:pt>
                <c:pt idx="754">
                  <c:v>0.65480924708243293</c:v>
                </c:pt>
                <c:pt idx="755">
                  <c:v>0.65523598562718577</c:v>
                </c:pt>
                <c:pt idx="756">
                  <c:v>0.65566238079040329</c:v>
                </c:pt>
                <c:pt idx="757">
                  <c:v>0.65608843393111538</c:v>
                </c:pt>
                <c:pt idx="758">
                  <c:v>0.65651414640120043</c:v>
                </c:pt>
                <c:pt idx="759">
                  <c:v>0.65693951954538943</c:v>
                </c:pt>
                <c:pt idx="760">
                  <c:v>0.65736455470138788</c:v>
                </c:pt>
                <c:pt idx="761">
                  <c:v>0.65778925319984738</c:v>
                </c:pt>
                <c:pt idx="762">
                  <c:v>0.65821361636444375</c:v>
                </c:pt>
                <c:pt idx="763">
                  <c:v>0.65863764551195403</c:v>
                </c:pt>
                <c:pt idx="764">
                  <c:v>0.65906134195223842</c:v>
                </c:pt>
                <c:pt idx="765">
                  <c:v>0.65948470698832806</c:v>
                </c:pt>
                <c:pt idx="766">
                  <c:v>0.65990774191645829</c:v>
                </c:pt>
                <c:pt idx="767">
                  <c:v>0.66033044802612373</c:v>
                </c:pt>
                <c:pt idx="768">
                  <c:v>0.66075282660008061</c:v>
                </c:pt>
                <c:pt idx="769">
                  <c:v>0.66117487891445226</c:v>
                </c:pt>
                <c:pt idx="770">
                  <c:v>0.66159660623875194</c:v>
                </c:pt>
                <c:pt idx="771">
                  <c:v>0.66201800983585313</c:v>
                </c:pt>
                <c:pt idx="772">
                  <c:v>0.66243909096216669</c:v>
                </c:pt>
                <c:pt idx="773">
                  <c:v>0.66285985086756904</c:v>
                </c:pt>
                <c:pt idx="774">
                  <c:v>0.66328029079549589</c:v>
                </c:pt>
                <c:pt idx="775">
                  <c:v>0.6637004119829738</c:v>
                </c:pt>
                <c:pt idx="776">
                  <c:v>0.6641202156606707</c:v>
                </c:pt>
                <c:pt idx="777">
                  <c:v>0.66453970305289722</c:v>
                </c:pt>
                <c:pt idx="778">
                  <c:v>0.66495887537771792</c:v>
                </c:pt>
                <c:pt idx="779">
                  <c:v>0.66537773384691001</c:v>
                </c:pt>
                <c:pt idx="780">
                  <c:v>0.66579627966608546</c:v>
                </c:pt>
                <c:pt idx="781">
                  <c:v>0.66621451403465859</c:v>
                </c:pt>
                <c:pt idx="782">
                  <c:v>0.66663243814592665</c:v>
                </c:pt>
                <c:pt idx="783">
                  <c:v>0.66705005318709887</c:v>
                </c:pt>
                <c:pt idx="784">
                  <c:v>0.66746736033933463</c:v>
                </c:pt>
                <c:pt idx="785">
                  <c:v>0.66788436077778279</c:v>
                </c:pt>
                <c:pt idx="786">
                  <c:v>0.66830105567161902</c:v>
                </c:pt>
                <c:pt idx="787">
                  <c:v>0.66871744618410456</c:v>
                </c:pt>
                <c:pt idx="788">
                  <c:v>0.66913353347254245</c:v>
                </c:pt>
                <c:pt idx="789">
                  <c:v>0.6695493186884367</c:v>
                </c:pt>
                <c:pt idx="790">
                  <c:v>0.66996480297745786</c:v>
                </c:pt>
                <c:pt idx="791">
                  <c:v>0.67037998747948069</c:v>
                </c:pt>
                <c:pt idx="792">
                  <c:v>0.67079487332859988</c:v>
                </c:pt>
                <c:pt idx="793">
                  <c:v>0.67120946165325679</c:v>
                </c:pt>
                <c:pt idx="794">
                  <c:v>0.67162375357617543</c:v>
                </c:pt>
                <c:pt idx="795">
                  <c:v>0.67203775021445777</c:v>
                </c:pt>
                <c:pt idx="796">
                  <c:v>0.67245145267956918</c:v>
                </c:pt>
                <c:pt idx="797">
                  <c:v>0.672864862077444</c:v>
                </c:pt>
                <c:pt idx="798">
                  <c:v>0.67327797950844948</c:v>
                </c:pt>
                <c:pt idx="799">
                  <c:v>0.67369080606746179</c:v>
                </c:pt>
                <c:pt idx="800">
                  <c:v>0.67410334284387896</c:v>
                </c:pt>
                <c:pt idx="801">
                  <c:v>0.67451559092170577</c:v>
                </c:pt>
                <c:pt idx="802">
                  <c:v>0.67492755137948723</c:v>
                </c:pt>
                <c:pt idx="803">
                  <c:v>0.67533922529044255</c:v>
                </c:pt>
                <c:pt idx="804">
                  <c:v>0.67575061372244805</c:v>
                </c:pt>
                <c:pt idx="805">
                  <c:v>0.67616171773809053</c:v>
                </c:pt>
                <c:pt idx="806">
                  <c:v>0.67657253839466003</c:v>
                </c:pt>
                <c:pt idx="807">
                  <c:v>0.67698307674425195</c:v>
                </c:pt>
                <c:pt idx="808">
                  <c:v>0.67739333383373024</c:v>
                </c:pt>
                <c:pt idx="809">
                  <c:v>0.67780331070479927</c:v>
                </c:pt>
                <c:pt idx="810">
                  <c:v>0.67821300839402499</c:v>
                </c:pt>
                <c:pt idx="811">
                  <c:v>0.67862242793286776</c:v>
                </c:pt>
                <c:pt idx="812">
                  <c:v>0.67903157034771244</c:v>
                </c:pt>
                <c:pt idx="813">
                  <c:v>0.67944043665991039</c:v>
                </c:pt>
                <c:pt idx="814">
                  <c:v>0.67984902788577106</c:v>
                </c:pt>
                <c:pt idx="815">
                  <c:v>0.68025734503665058</c:v>
                </c:pt>
                <c:pt idx="816">
                  <c:v>0.68066538911895458</c:v>
                </c:pt>
                <c:pt idx="817">
                  <c:v>0.68107316113413707</c:v>
                </c:pt>
                <c:pt idx="818">
                  <c:v>0.68148066207880076</c:v>
                </c:pt>
                <c:pt idx="819">
                  <c:v>0.68188789294466678</c:v>
                </c:pt>
                <c:pt idx="820">
                  <c:v>0.68229485471859563</c:v>
                </c:pt>
                <c:pt idx="821">
                  <c:v>0.68270154838271369</c:v>
                </c:pt>
                <c:pt idx="822">
                  <c:v>0.68310797491430564</c:v>
                </c:pt>
                <c:pt idx="823">
                  <c:v>0.68351413528595117</c:v>
                </c:pt>
                <c:pt idx="824">
                  <c:v>0.68392003046551442</c:v>
                </c:pt>
                <c:pt idx="825">
                  <c:v>0.68432566141615303</c:v>
                </c:pt>
                <c:pt idx="826">
                  <c:v>0.68473102909637562</c:v>
                </c:pt>
                <c:pt idx="827">
                  <c:v>0.68513613446005106</c:v>
                </c:pt>
                <c:pt idx="828">
                  <c:v>0.68554097845647421</c:v>
                </c:pt>
                <c:pt idx="829">
                  <c:v>0.68594556203033663</c:v>
                </c:pt>
                <c:pt idx="830">
                  <c:v>0.68634988612179193</c:v>
                </c:pt>
                <c:pt idx="831">
                  <c:v>0.68675395166648323</c:v>
                </c:pt>
                <c:pt idx="832">
                  <c:v>0.68715775959553227</c:v>
                </c:pt>
                <c:pt idx="833">
                  <c:v>0.6875613108356331</c:v>
                </c:pt>
                <c:pt idx="834">
                  <c:v>0.68796460630900225</c:v>
                </c:pt>
                <c:pt idx="835">
                  <c:v>0.68836764693348229</c:v>
                </c:pt>
                <c:pt idx="836">
                  <c:v>0.68877043362250034</c:v>
                </c:pt>
                <c:pt idx="837">
                  <c:v>0.68917296728512378</c:v>
                </c:pt>
                <c:pt idx="838">
                  <c:v>0.68957524882611443</c:v>
                </c:pt>
                <c:pt idx="839">
                  <c:v>0.68997727914590667</c:v>
                </c:pt>
                <c:pt idx="840">
                  <c:v>0.69037905914063324</c:v>
                </c:pt>
                <c:pt idx="841">
                  <c:v>0.69078058970220779</c:v>
                </c:pt>
                <c:pt idx="842">
                  <c:v>0.69118187171827339</c:v>
                </c:pt>
                <c:pt idx="843">
                  <c:v>0.69158290607229567</c:v>
                </c:pt>
                <c:pt idx="844">
                  <c:v>0.69198369364355716</c:v>
                </c:pt>
                <c:pt idx="845">
                  <c:v>0.69238423530716475</c:v>
                </c:pt>
                <c:pt idx="846">
                  <c:v>0.69278453193410205</c:v>
                </c:pt>
                <c:pt idx="847">
                  <c:v>0.6931845843912342</c:v>
                </c:pt>
                <c:pt idx="848">
                  <c:v>0.69358439354138079</c:v>
                </c:pt>
                <c:pt idx="849">
                  <c:v>0.69398396024325326</c:v>
                </c:pt>
                <c:pt idx="850">
                  <c:v>0.69438328535153648</c:v>
                </c:pt>
                <c:pt idx="851">
                  <c:v>0.69478236971692153</c:v>
                </c:pt>
                <c:pt idx="852">
                  <c:v>0.69518121418610102</c:v>
                </c:pt>
                <c:pt idx="853">
                  <c:v>0.69557981960181081</c:v>
                </c:pt>
                <c:pt idx="854">
                  <c:v>0.69597818680282586</c:v>
                </c:pt>
                <c:pt idx="855">
                  <c:v>0.69637631662401067</c:v>
                </c:pt>
                <c:pt idx="856">
                  <c:v>0.69677420989632366</c:v>
                </c:pt>
                <c:pt idx="857">
                  <c:v>0.69717186744688697</c:v>
                </c:pt>
                <c:pt idx="858">
                  <c:v>0.697569290098915</c:v>
                </c:pt>
                <c:pt idx="859">
                  <c:v>0.69796647867183059</c:v>
                </c:pt>
                <c:pt idx="860">
                  <c:v>0.69836343398124967</c:v>
                </c:pt>
                <c:pt idx="861">
                  <c:v>0.69876015683897552</c:v>
                </c:pt>
                <c:pt idx="862">
                  <c:v>0.69915664805308608</c:v>
                </c:pt>
                <c:pt idx="863">
                  <c:v>0.69955290842788065</c:v>
                </c:pt>
                <c:pt idx="864">
                  <c:v>0.69994893876398601</c:v>
                </c:pt>
                <c:pt idx="865">
                  <c:v>0.70034473985827506</c:v>
                </c:pt>
                <c:pt idx="866">
                  <c:v>0.70074031250397217</c:v>
                </c:pt>
                <c:pt idx="867">
                  <c:v>0.70113565749067375</c:v>
                </c:pt>
                <c:pt idx="868">
                  <c:v>0.70153077560428667</c:v>
                </c:pt>
                <c:pt idx="869">
                  <c:v>0.70192566762715036</c:v>
                </c:pt>
                <c:pt idx="870">
                  <c:v>0.70232033433797447</c:v>
                </c:pt>
                <c:pt idx="871">
                  <c:v>0.70271477651193359</c:v>
                </c:pt>
                <c:pt idx="872">
                  <c:v>0.70310899492061363</c:v>
                </c:pt>
                <c:pt idx="873">
                  <c:v>0.70350299033210606</c:v>
                </c:pt>
                <c:pt idx="874">
                  <c:v>0.70389676351096353</c:v>
                </c:pt>
                <c:pt idx="875">
                  <c:v>0.70429031521825647</c:v>
                </c:pt>
                <c:pt idx="876">
                  <c:v>0.70468364621158452</c:v>
                </c:pt>
                <c:pt idx="877">
                  <c:v>0.70507675724510477</c:v>
                </c:pt>
                <c:pt idx="878">
                  <c:v>0.70546964906951504</c:v>
                </c:pt>
                <c:pt idx="879">
                  <c:v>0.70586232243213709</c:v>
                </c:pt>
                <c:pt idx="880">
                  <c:v>0.70625477807686365</c:v>
                </c:pt>
                <c:pt idx="881">
                  <c:v>0.70664701674425012</c:v>
                </c:pt>
                <c:pt idx="882">
                  <c:v>0.70703903917146949</c:v>
                </c:pt>
                <c:pt idx="883">
                  <c:v>0.70743084609236873</c:v>
                </c:pt>
                <c:pt idx="884">
                  <c:v>0.70782243823746849</c:v>
                </c:pt>
                <c:pt idx="885">
                  <c:v>0.70821381633402769</c:v>
                </c:pt>
                <c:pt idx="886">
                  <c:v>0.70860498110597181</c:v>
                </c:pt>
                <c:pt idx="887">
                  <c:v>0.70899593327400068</c:v>
                </c:pt>
                <c:pt idx="888">
                  <c:v>0.70938667355556306</c:v>
                </c:pt>
                <c:pt idx="889">
                  <c:v>0.70977720266489208</c:v>
                </c:pt>
                <c:pt idx="890">
                  <c:v>0.71016752131298722</c:v>
                </c:pt>
                <c:pt idx="891">
                  <c:v>0.71055763020770468</c:v>
                </c:pt>
                <c:pt idx="892">
                  <c:v>0.71094753005367628</c:v>
                </c:pt>
                <c:pt idx="893">
                  <c:v>0.71133722155240786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94-4475-A6CA-1CBB00C00942}"/>
            </c:ext>
          </c:extLst>
        </c:ser>
        <c:ser>
          <c:idx val="5"/>
          <c:order val="5"/>
          <c:tx>
            <c:strRef>
              <c:f>CARY_UF!$Q$1</c:f>
              <c:strCache>
                <c:ptCount val="1"/>
                <c:pt idx="0">
                  <c:v>Fwd_HP_shift_2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CARY_UF!$O$2:$O$930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25</c:v>
                </c:pt>
                <c:pt idx="56">
                  <c:v>26</c:v>
                </c:pt>
                <c:pt idx="57">
                  <c:v>27</c:v>
                </c:pt>
                <c:pt idx="58">
                  <c:v>28</c:v>
                </c:pt>
                <c:pt idx="59">
                  <c:v>29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33</c:v>
                </c:pt>
                <c:pt idx="64">
                  <c:v>34</c:v>
                </c:pt>
                <c:pt idx="65">
                  <c:v>35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39</c:v>
                </c:pt>
                <c:pt idx="70">
                  <c:v>40</c:v>
                </c:pt>
                <c:pt idx="71">
                  <c:v>41</c:v>
                </c:pt>
                <c:pt idx="72">
                  <c:v>42</c:v>
                </c:pt>
                <c:pt idx="73">
                  <c:v>43</c:v>
                </c:pt>
                <c:pt idx="74">
                  <c:v>44</c:v>
                </c:pt>
                <c:pt idx="75">
                  <c:v>45</c:v>
                </c:pt>
                <c:pt idx="76">
                  <c:v>46</c:v>
                </c:pt>
                <c:pt idx="77">
                  <c:v>47</c:v>
                </c:pt>
                <c:pt idx="78">
                  <c:v>48</c:v>
                </c:pt>
                <c:pt idx="79">
                  <c:v>49</c:v>
                </c:pt>
                <c:pt idx="80">
                  <c:v>50</c:v>
                </c:pt>
                <c:pt idx="81">
                  <c:v>51</c:v>
                </c:pt>
                <c:pt idx="82">
                  <c:v>52</c:v>
                </c:pt>
                <c:pt idx="83">
                  <c:v>53</c:v>
                </c:pt>
                <c:pt idx="84">
                  <c:v>54</c:v>
                </c:pt>
                <c:pt idx="85">
                  <c:v>55</c:v>
                </c:pt>
                <c:pt idx="86">
                  <c:v>56</c:v>
                </c:pt>
                <c:pt idx="87">
                  <c:v>57</c:v>
                </c:pt>
                <c:pt idx="88">
                  <c:v>58</c:v>
                </c:pt>
                <c:pt idx="89">
                  <c:v>59</c:v>
                </c:pt>
                <c:pt idx="90">
                  <c:v>60</c:v>
                </c:pt>
                <c:pt idx="91">
                  <c:v>61</c:v>
                </c:pt>
                <c:pt idx="92">
                  <c:v>62</c:v>
                </c:pt>
                <c:pt idx="93">
                  <c:v>63</c:v>
                </c:pt>
                <c:pt idx="94">
                  <c:v>64</c:v>
                </c:pt>
                <c:pt idx="95">
                  <c:v>65</c:v>
                </c:pt>
                <c:pt idx="96">
                  <c:v>66</c:v>
                </c:pt>
                <c:pt idx="97">
                  <c:v>67</c:v>
                </c:pt>
                <c:pt idx="98">
                  <c:v>68</c:v>
                </c:pt>
                <c:pt idx="99">
                  <c:v>69</c:v>
                </c:pt>
                <c:pt idx="100">
                  <c:v>70</c:v>
                </c:pt>
                <c:pt idx="101">
                  <c:v>71</c:v>
                </c:pt>
                <c:pt idx="102">
                  <c:v>72</c:v>
                </c:pt>
                <c:pt idx="103">
                  <c:v>73</c:v>
                </c:pt>
                <c:pt idx="104">
                  <c:v>74</c:v>
                </c:pt>
                <c:pt idx="105">
                  <c:v>75</c:v>
                </c:pt>
                <c:pt idx="106">
                  <c:v>76</c:v>
                </c:pt>
                <c:pt idx="107">
                  <c:v>77</c:v>
                </c:pt>
                <c:pt idx="108">
                  <c:v>78</c:v>
                </c:pt>
                <c:pt idx="109">
                  <c:v>79</c:v>
                </c:pt>
                <c:pt idx="110">
                  <c:v>80</c:v>
                </c:pt>
                <c:pt idx="111">
                  <c:v>81</c:v>
                </c:pt>
                <c:pt idx="112">
                  <c:v>82</c:v>
                </c:pt>
                <c:pt idx="113">
                  <c:v>83</c:v>
                </c:pt>
                <c:pt idx="114">
                  <c:v>84</c:v>
                </c:pt>
                <c:pt idx="115">
                  <c:v>85</c:v>
                </c:pt>
                <c:pt idx="116">
                  <c:v>86</c:v>
                </c:pt>
                <c:pt idx="117">
                  <c:v>87</c:v>
                </c:pt>
                <c:pt idx="118">
                  <c:v>88</c:v>
                </c:pt>
                <c:pt idx="119">
                  <c:v>89</c:v>
                </c:pt>
                <c:pt idx="120">
                  <c:v>90</c:v>
                </c:pt>
                <c:pt idx="121">
                  <c:v>91</c:v>
                </c:pt>
                <c:pt idx="122">
                  <c:v>92</c:v>
                </c:pt>
                <c:pt idx="123">
                  <c:v>93</c:v>
                </c:pt>
                <c:pt idx="124">
                  <c:v>94</c:v>
                </c:pt>
                <c:pt idx="125">
                  <c:v>95</c:v>
                </c:pt>
                <c:pt idx="126">
                  <c:v>96</c:v>
                </c:pt>
                <c:pt idx="127">
                  <c:v>97</c:v>
                </c:pt>
                <c:pt idx="128">
                  <c:v>98</c:v>
                </c:pt>
                <c:pt idx="129">
                  <c:v>99</c:v>
                </c:pt>
                <c:pt idx="130">
                  <c:v>100</c:v>
                </c:pt>
                <c:pt idx="131">
                  <c:v>101</c:v>
                </c:pt>
                <c:pt idx="132">
                  <c:v>102</c:v>
                </c:pt>
                <c:pt idx="133">
                  <c:v>103</c:v>
                </c:pt>
                <c:pt idx="134">
                  <c:v>104</c:v>
                </c:pt>
                <c:pt idx="135">
                  <c:v>105</c:v>
                </c:pt>
                <c:pt idx="136">
                  <c:v>106</c:v>
                </c:pt>
                <c:pt idx="137">
                  <c:v>107</c:v>
                </c:pt>
                <c:pt idx="138">
                  <c:v>108</c:v>
                </c:pt>
                <c:pt idx="139">
                  <c:v>109</c:v>
                </c:pt>
                <c:pt idx="140">
                  <c:v>110</c:v>
                </c:pt>
                <c:pt idx="141">
                  <c:v>111</c:v>
                </c:pt>
                <c:pt idx="142">
                  <c:v>112</c:v>
                </c:pt>
                <c:pt idx="143">
                  <c:v>113</c:v>
                </c:pt>
                <c:pt idx="144">
                  <c:v>114</c:v>
                </c:pt>
                <c:pt idx="145">
                  <c:v>115</c:v>
                </c:pt>
                <c:pt idx="146">
                  <c:v>116</c:v>
                </c:pt>
                <c:pt idx="147">
                  <c:v>117</c:v>
                </c:pt>
                <c:pt idx="148">
                  <c:v>118</c:v>
                </c:pt>
                <c:pt idx="149">
                  <c:v>119</c:v>
                </c:pt>
                <c:pt idx="150">
                  <c:v>120</c:v>
                </c:pt>
                <c:pt idx="151">
                  <c:v>121</c:v>
                </c:pt>
                <c:pt idx="152">
                  <c:v>122</c:v>
                </c:pt>
                <c:pt idx="153">
                  <c:v>123</c:v>
                </c:pt>
                <c:pt idx="154">
                  <c:v>124</c:v>
                </c:pt>
                <c:pt idx="155">
                  <c:v>125</c:v>
                </c:pt>
                <c:pt idx="156">
                  <c:v>126</c:v>
                </c:pt>
                <c:pt idx="157">
                  <c:v>127</c:v>
                </c:pt>
                <c:pt idx="158">
                  <c:v>128</c:v>
                </c:pt>
                <c:pt idx="159">
                  <c:v>129</c:v>
                </c:pt>
                <c:pt idx="160">
                  <c:v>130</c:v>
                </c:pt>
                <c:pt idx="161">
                  <c:v>131</c:v>
                </c:pt>
                <c:pt idx="162">
                  <c:v>132</c:v>
                </c:pt>
                <c:pt idx="163">
                  <c:v>133</c:v>
                </c:pt>
                <c:pt idx="164">
                  <c:v>134</c:v>
                </c:pt>
                <c:pt idx="165">
                  <c:v>135</c:v>
                </c:pt>
                <c:pt idx="166">
                  <c:v>136</c:v>
                </c:pt>
                <c:pt idx="167">
                  <c:v>137</c:v>
                </c:pt>
                <c:pt idx="168">
                  <c:v>138</c:v>
                </c:pt>
                <c:pt idx="169">
                  <c:v>139</c:v>
                </c:pt>
                <c:pt idx="170">
                  <c:v>140</c:v>
                </c:pt>
                <c:pt idx="171">
                  <c:v>141</c:v>
                </c:pt>
                <c:pt idx="172">
                  <c:v>142</c:v>
                </c:pt>
                <c:pt idx="173">
                  <c:v>143</c:v>
                </c:pt>
                <c:pt idx="174">
                  <c:v>144</c:v>
                </c:pt>
                <c:pt idx="175">
                  <c:v>145</c:v>
                </c:pt>
                <c:pt idx="176">
                  <c:v>146</c:v>
                </c:pt>
                <c:pt idx="177">
                  <c:v>147</c:v>
                </c:pt>
                <c:pt idx="178">
                  <c:v>148</c:v>
                </c:pt>
                <c:pt idx="179">
                  <c:v>149</c:v>
                </c:pt>
                <c:pt idx="180">
                  <c:v>150</c:v>
                </c:pt>
                <c:pt idx="181">
                  <c:v>151</c:v>
                </c:pt>
                <c:pt idx="182">
                  <c:v>152</c:v>
                </c:pt>
                <c:pt idx="183">
                  <c:v>153</c:v>
                </c:pt>
                <c:pt idx="184">
                  <c:v>154</c:v>
                </c:pt>
                <c:pt idx="185">
                  <c:v>155</c:v>
                </c:pt>
                <c:pt idx="186">
                  <c:v>156</c:v>
                </c:pt>
                <c:pt idx="187">
                  <c:v>157</c:v>
                </c:pt>
                <c:pt idx="188">
                  <c:v>158</c:v>
                </c:pt>
                <c:pt idx="189">
                  <c:v>159</c:v>
                </c:pt>
                <c:pt idx="190">
                  <c:v>160</c:v>
                </c:pt>
                <c:pt idx="191">
                  <c:v>161</c:v>
                </c:pt>
                <c:pt idx="192">
                  <c:v>162</c:v>
                </c:pt>
                <c:pt idx="193">
                  <c:v>163</c:v>
                </c:pt>
                <c:pt idx="194">
                  <c:v>164</c:v>
                </c:pt>
                <c:pt idx="195">
                  <c:v>165</c:v>
                </c:pt>
                <c:pt idx="196">
                  <c:v>166</c:v>
                </c:pt>
                <c:pt idx="197">
                  <c:v>167</c:v>
                </c:pt>
                <c:pt idx="198">
                  <c:v>168</c:v>
                </c:pt>
                <c:pt idx="199">
                  <c:v>169</c:v>
                </c:pt>
                <c:pt idx="200">
                  <c:v>170</c:v>
                </c:pt>
                <c:pt idx="201">
                  <c:v>171</c:v>
                </c:pt>
                <c:pt idx="202">
                  <c:v>172</c:v>
                </c:pt>
                <c:pt idx="203">
                  <c:v>173</c:v>
                </c:pt>
                <c:pt idx="204">
                  <c:v>174</c:v>
                </c:pt>
                <c:pt idx="205">
                  <c:v>175</c:v>
                </c:pt>
                <c:pt idx="206">
                  <c:v>176</c:v>
                </c:pt>
                <c:pt idx="207">
                  <c:v>177</c:v>
                </c:pt>
                <c:pt idx="208">
                  <c:v>178</c:v>
                </c:pt>
                <c:pt idx="209">
                  <c:v>179</c:v>
                </c:pt>
                <c:pt idx="210">
                  <c:v>180</c:v>
                </c:pt>
                <c:pt idx="211">
                  <c:v>181</c:v>
                </c:pt>
                <c:pt idx="212">
                  <c:v>182</c:v>
                </c:pt>
                <c:pt idx="213">
                  <c:v>183</c:v>
                </c:pt>
                <c:pt idx="214">
                  <c:v>184</c:v>
                </c:pt>
                <c:pt idx="215">
                  <c:v>185</c:v>
                </c:pt>
                <c:pt idx="216">
                  <c:v>186</c:v>
                </c:pt>
                <c:pt idx="217">
                  <c:v>187</c:v>
                </c:pt>
                <c:pt idx="218">
                  <c:v>188</c:v>
                </c:pt>
                <c:pt idx="219">
                  <c:v>189</c:v>
                </c:pt>
                <c:pt idx="220">
                  <c:v>190</c:v>
                </c:pt>
                <c:pt idx="221">
                  <c:v>191</c:v>
                </c:pt>
                <c:pt idx="222">
                  <c:v>192</c:v>
                </c:pt>
                <c:pt idx="223">
                  <c:v>193</c:v>
                </c:pt>
                <c:pt idx="224">
                  <c:v>194</c:v>
                </c:pt>
                <c:pt idx="225">
                  <c:v>195</c:v>
                </c:pt>
                <c:pt idx="226">
                  <c:v>196</c:v>
                </c:pt>
                <c:pt idx="227">
                  <c:v>197</c:v>
                </c:pt>
                <c:pt idx="228">
                  <c:v>198</c:v>
                </c:pt>
                <c:pt idx="229">
                  <c:v>199</c:v>
                </c:pt>
                <c:pt idx="230">
                  <c:v>200</c:v>
                </c:pt>
                <c:pt idx="231">
                  <c:v>201</c:v>
                </c:pt>
                <c:pt idx="232">
                  <c:v>202</c:v>
                </c:pt>
                <c:pt idx="233">
                  <c:v>203</c:v>
                </c:pt>
                <c:pt idx="234">
                  <c:v>204</c:v>
                </c:pt>
                <c:pt idx="235">
                  <c:v>205</c:v>
                </c:pt>
                <c:pt idx="236">
                  <c:v>206</c:v>
                </c:pt>
                <c:pt idx="237">
                  <c:v>207</c:v>
                </c:pt>
                <c:pt idx="238">
                  <c:v>208</c:v>
                </c:pt>
                <c:pt idx="239">
                  <c:v>209</c:v>
                </c:pt>
                <c:pt idx="240">
                  <c:v>210</c:v>
                </c:pt>
                <c:pt idx="241">
                  <c:v>211</c:v>
                </c:pt>
                <c:pt idx="242">
                  <c:v>212</c:v>
                </c:pt>
                <c:pt idx="243">
                  <c:v>213</c:v>
                </c:pt>
                <c:pt idx="244">
                  <c:v>214</c:v>
                </c:pt>
                <c:pt idx="245">
                  <c:v>215</c:v>
                </c:pt>
                <c:pt idx="246">
                  <c:v>216</c:v>
                </c:pt>
                <c:pt idx="247">
                  <c:v>217</c:v>
                </c:pt>
                <c:pt idx="248">
                  <c:v>218</c:v>
                </c:pt>
                <c:pt idx="249">
                  <c:v>219</c:v>
                </c:pt>
                <c:pt idx="250">
                  <c:v>220</c:v>
                </c:pt>
                <c:pt idx="251">
                  <c:v>221</c:v>
                </c:pt>
                <c:pt idx="252">
                  <c:v>222</c:v>
                </c:pt>
                <c:pt idx="253">
                  <c:v>223</c:v>
                </c:pt>
                <c:pt idx="254">
                  <c:v>224</c:v>
                </c:pt>
                <c:pt idx="255">
                  <c:v>225</c:v>
                </c:pt>
                <c:pt idx="256">
                  <c:v>226</c:v>
                </c:pt>
                <c:pt idx="257">
                  <c:v>227</c:v>
                </c:pt>
                <c:pt idx="258">
                  <c:v>228</c:v>
                </c:pt>
                <c:pt idx="259">
                  <c:v>229</c:v>
                </c:pt>
                <c:pt idx="260">
                  <c:v>230</c:v>
                </c:pt>
                <c:pt idx="261">
                  <c:v>231</c:v>
                </c:pt>
                <c:pt idx="262">
                  <c:v>232</c:v>
                </c:pt>
                <c:pt idx="263">
                  <c:v>233</c:v>
                </c:pt>
                <c:pt idx="264">
                  <c:v>234</c:v>
                </c:pt>
                <c:pt idx="265">
                  <c:v>235</c:v>
                </c:pt>
                <c:pt idx="266">
                  <c:v>236</c:v>
                </c:pt>
                <c:pt idx="267">
                  <c:v>237</c:v>
                </c:pt>
                <c:pt idx="268">
                  <c:v>238</c:v>
                </c:pt>
                <c:pt idx="269">
                  <c:v>239</c:v>
                </c:pt>
                <c:pt idx="270">
                  <c:v>240</c:v>
                </c:pt>
                <c:pt idx="271">
                  <c:v>241</c:v>
                </c:pt>
                <c:pt idx="272">
                  <c:v>242</c:v>
                </c:pt>
                <c:pt idx="273">
                  <c:v>243</c:v>
                </c:pt>
                <c:pt idx="274">
                  <c:v>244</c:v>
                </c:pt>
                <c:pt idx="275">
                  <c:v>245</c:v>
                </c:pt>
                <c:pt idx="276">
                  <c:v>246</c:v>
                </c:pt>
                <c:pt idx="277">
                  <c:v>247</c:v>
                </c:pt>
                <c:pt idx="278">
                  <c:v>248</c:v>
                </c:pt>
                <c:pt idx="279">
                  <c:v>249</c:v>
                </c:pt>
                <c:pt idx="280">
                  <c:v>250</c:v>
                </c:pt>
                <c:pt idx="281">
                  <c:v>251</c:v>
                </c:pt>
                <c:pt idx="282">
                  <c:v>252</c:v>
                </c:pt>
                <c:pt idx="283">
                  <c:v>253</c:v>
                </c:pt>
                <c:pt idx="284">
                  <c:v>254</c:v>
                </c:pt>
                <c:pt idx="285">
                  <c:v>255</c:v>
                </c:pt>
                <c:pt idx="286">
                  <c:v>256</c:v>
                </c:pt>
                <c:pt idx="287">
                  <c:v>257</c:v>
                </c:pt>
                <c:pt idx="288">
                  <c:v>258</c:v>
                </c:pt>
                <c:pt idx="289">
                  <c:v>259</c:v>
                </c:pt>
                <c:pt idx="290">
                  <c:v>260</c:v>
                </c:pt>
                <c:pt idx="291">
                  <c:v>261</c:v>
                </c:pt>
                <c:pt idx="292">
                  <c:v>262</c:v>
                </c:pt>
                <c:pt idx="293">
                  <c:v>263</c:v>
                </c:pt>
                <c:pt idx="294">
                  <c:v>264</c:v>
                </c:pt>
                <c:pt idx="295">
                  <c:v>265</c:v>
                </c:pt>
                <c:pt idx="296">
                  <c:v>266</c:v>
                </c:pt>
                <c:pt idx="297">
                  <c:v>267</c:v>
                </c:pt>
                <c:pt idx="298">
                  <c:v>268</c:v>
                </c:pt>
                <c:pt idx="299">
                  <c:v>269</c:v>
                </c:pt>
                <c:pt idx="300">
                  <c:v>270</c:v>
                </c:pt>
                <c:pt idx="301">
                  <c:v>271</c:v>
                </c:pt>
                <c:pt idx="302">
                  <c:v>272</c:v>
                </c:pt>
                <c:pt idx="303">
                  <c:v>273</c:v>
                </c:pt>
                <c:pt idx="304">
                  <c:v>274</c:v>
                </c:pt>
                <c:pt idx="305">
                  <c:v>275</c:v>
                </c:pt>
                <c:pt idx="306">
                  <c:v>276</c:v>
                </c:pt>
                <c:pt idx="307">
                  <c:v>277</c:v>
                </c:pt>
                <c:pt idx="308">
                  <c:v>278</c:v>
                </c:pt>
                <c:pt idx="309">
                  <c:v>279</c:v>
                </c:pt>
                <c:pt idx="310">
                  <c:v>280</c:v>
                </c:pt>
                <c:pt idx="311">
                  <c:v>281</c:v>
                </c:pt>
                <c:pt idx="312">
                  <c:v>282</c:v>
                </c:pt>
                <c:pt idx="313">
                  <c:v>283</c:v>
                </c:pt>
                <c:pt idx="314">
                  <c:v>284</c:v>
                </c:pt>
                <c:pt idx="315">
                  <c:v>285</c:v>
                </c:pt>
                <c:pt idx="316">
                  <c:v>286</c:v>
                </c:pt>
                <c:pt idx="317">
                  <c:v>287</c:v>
                </c:pt>
                <c:pt idx="318">
                  <c:v>288</c:v>
                </c:pt>
                <c:pt idx="319">
                  <c:v>289</c:v>
                </c:pt>
                <c:pt idx="320">
                  <c:v>290</c:v>
                </c:pt>
                <c:pt idx="321">
                  <c:v>291</c:v>
                </c:pt>
                <c:pt idx="322">
                  <c:v>292</c:v>
                </c:pt>
                <c:pt idx="323">
                  <c:v>293</c:v>
                </c:pt>
                <c:pt idx="324">
                  <c:v>294</c:v>
                </c:pt>
                <c:pt idx="325">
                  <c:v>295</c:v>
                </c:pt>
                <c:pt idx="326">
                  <c:v>296</c:v>
                </c:pt>
                <c:pt idx="327">
                  <c:v>297</c:v>
                </c:pt>
                <c:pt idx="328">
                  <c:v>298</c:v>
                </c:pt>
                <c:pt idx="329">
                  <c:v>299</c:v>
                </c:pt>
                <c:pt idx="330">
                  <c:v>300</c:v>
                </c:pt>
                <c:pt idx="331">
                  <c:v>301</c:v>
                </c:pt>
                <c:pt idx="332">
                  <c:v>302</c:v>
                </c:pt>
                <c:pt idx="333">
                  <c:v>303</c:v>
                </c:pt>
                <c:pt idx="334">
                  <c:v>304</c:v>
                </c:pt>
                <c:pt idx="335">
                  <c:v>305</c:v>
                </c:pt>
                <c:pt idx="336">
                  <c:v>306</c:v>
                </c:pt>
                <c:pt idx="337">
                  <c:v>307</c:v>
                </c:pt>
                <c:pt idx="338">
                  <c:v>308</c:v>
                </c:pt>
                <c:pt idx="339">
                  <c:v>309</c:v>
                </c:pt>
                <c:pt idx="340">
                  <c:v>310</c:v>
                </c:pt>
                <c:pt idx="341">
                  <c:v>311</c:v>
                </c:pt>
                <c:pt idx="342">
                  <c:v>312</c:v>
                </c:pt>
                <c:pt idx="343">
                  <c:v>313</c:v>
                </c:pt>
                <c:pt idx="344">
                  <c:v>314</c:v>
                </c:pt>
                <c:pt idx="345">
                  <c:v>315</c:v>
                </c:pt>
                <c:pt idx="346">
                  <c:v>316</c:v>
                </c:pt>
                <c:pt idx="347">
                  <c:v>317</c:v>
                </c:pt>
                <c:pt idx="348">
                  <c:v>318</c:v>
                </c:pt>
                <c:pt idx="349">
                  <c:v>319</c:v>
                </c:pt>
                <c:pt idx="350">
                  <c:v>320</c:v>
                </c:pt>
                <c:pt idx="351">
                  <c:v>321</c:v>
                </c:pt>
                <c:pt idx="352">
                  <c:v>322</c:v>
                </c:pt>
                <c:pt idx="353">
                  <c:v>323</c:v>
                </c:pt>
                <c:pt idx="354">
                  <c:v>324</c:v>
                </c:pt>
                <c:pt idx="355">
                  <c:v>325</c:v>
                </c:pt>
                <c:pt idx="356">
                  <c:v>326</c:v>
                </c:pt>
                <c:pt idx="357">
                  <c:v>327</c:v>
                </c:pt>
                <c:pt idx="358">
                  <c:v>328</c:v>
                </c:pt>
                <c:pt idx="359">
                  <c:v>329</c:v>
                </c:pt>
                <c:pt idx="360">
                  <c:v>330</c:v>
                </c:pt>
                <c:pt idx="361">
                  <c:v>331</c:v>
                </c:pt>
                <c:pt idx="362">
                  <c:v>332</c:v>
                </c:pt>
                <c:pt idx="363">
                  <c:v>333</c:v>
                </c:pt>
                <c:pt idx="364">
                  <c:v>334</c:v>
                </c:pt>
                <c:pt idx="365">
                  <c:v>335</c:v>
                </c:pt>
                <c:pt idx="366">
                  <c:v>336</c:v>
                </c:pt>
                <c:pt idx="367">
                  <c:v>337</c:v>
                </c:pt>
                <c:pt idx="368">
                  <c:v>338</c:v>
                </c:pt>
                <c:pt idx="369">
                  <c:v>339</c:v>
                </c:pt>
                <c:pt idx="370">
                  <c:v>340</c:v>
                </c:pt>
                <c:pt idx="371">
                  <c:v>341</c:v>
                </c:pt>
                <c:pt idx="372">
                  <c:v>342</c:v>
                </c:pt>
                <c:pt idx="373">
                  <c:v>343</c:v>
                </c:pt>
                <c:pt idx="374">
                  <c:v>344</c:v>
                </c:pt>
                <c:pt idx="375">
                  <c:v>345</c:v>
                </c:pt>
                <c:pt idx="376">
                  <c:v>346</c:v>
                </c:pt>
                <c:pt idx="377">
                  <c:v>347</c:v>
                </c:pt>
                <c:pt idx="378">
                  <c:v>348</c:v>
                </c:pt>
                <c:pt idx="379">
                  <c:v>349</c:v>
                </c:pt>
                <c:pt idx="380">
                  <c:v>350</c:v>
                </c:pt>
                <c:pt idx="381">
                  <c:v>351</c:v>
                </c:pt>
                <c:pt idx="382">
                  <c:v>352</c:v>
                </c:pt>
                <c:pt idx="383">
                  <c:v>353</c:v>
                </c:pt>
                <c:pt idx="384">
                  <c:v>354</c:v>
                </c:pt>
                <c:pt idx="385">
                  <c:v>355</c:v>
                </c:pt>
                <c:pt idx="386">
                  <c:v>356</c:v>
                </c:pt>
                <c:pt idx="387">
                  <c:v>357</c:v>
                </c:pt>
                <c:pt idx="388">
                  <c:v>358</c:v>
                </c:pt>
                <c:pt idx="389">
                  <c:v>359</c:v>
                </c:pt>
                <c:pt idx="390">
                  <c:v>360</c:v>
                </c:pt>
                <c:pt idx="391">
                  <c:v>361</c:v>
                </c:pt>
                <c:pt idx="392">
                  <c:v>362</c:v>
                </c:pt>
                <c:pt idx="393">
                  <c:v>363</c:v>
                </c:pt>
                <c:pt idx="394">
                  <c:v>364</c:v>
                </c:pt>
                <c:pt idx="395">
                  <c:v>365</c:v>
                </c:pt>
                <c:pt idx="396">
                  <c:v>366</c:v>
                </c:pt>
                <c:pt idx="397">
                  <c:v>367</c:v>
                </c:pt>
                <c:pt idx="398">
                  <c:v>368</c:v>
                </c:pt>
                <c:pt idx="399">
                  <c:v>369</c:v>
                </c:pt>
                <c:pt idx="400">
                  <c:v>370</c:v>
                </c:pt>
                <c:pt idx="401">
                  <c:v>371</c:v>
                </c:pt>
                <c:pt idx="402">
                  <c:v>372</c:v>
                </c:pt>
                <c:pt idx="403">
                  <c:v>373</c:v>
                </c:pt>
                <c:pt idx="404">
                  <c:v>374</c:v>
                </c:pt>
                <c:pt idx="405">
                  <c:v>375</c:v>
                </c:pt>
                <c:pt idx="406">
                  <c:v>376</c:v>
                </c:pt>
                <c:pt idx="407">
                  <c:v>377</c:v>
                </c:pt>
                <c:pt idx="408">
                  <c:v>378</c:v>
                </c:pt>
                <c:pt idx="409">
                  <c:v>379</c:v>
                </c:pt>
                <c:pt idx="410">
                  <c:v>380</c:v>
                </c:pt>
                <c:pt idx="411">
                  <c:v>381</c:v>
                </c:pt>
                <c:pt idx="412">
                  <c:v>382</c:v>
                </c:pt>
                <c:pt idx="413">
                  <c:v>383</c:v>
                </c:pt>
                <c:pt idx="414">
                  <c:v>384</c:v>
                </c:pt>
                <c:pt idx="415">
                  <c:v>385</c:v>
                </c:pt>
                <c:pt idx="416">
                  <c:v>386</c:v>
                </c:pt>
                <c:pt idx="417">
                  <c:v>387</c:v>
                </c:pt>
                <c:pt idx="418">
                  <c:v>388</c:v>
                </c:pt>
                <c:pt idx="419">
                  <c:v>389</c:v>
                </c:pt>
                <c:pt idx="420">
                  <c:v>390</c:v>
                </c:pt>
                <c:pt idx="421">
                  <c:v>391</c:v>
                </c:pt>
                <c:pt idx="422">
                  <c:v>392</c:v>
                </c:pt>
                <c:pt idx="423">
                  <c:v>393</c:v>
                </c:pt>
                <c:pt idx="424">
                  <c:v>394</c:v>
                </c:pt>
                <c:pt idx="425">
                  <c:v>395</c:v>
                </c:pt>
                <c:pt idx="426">
                  <c:v>396</c:v>
                </c:pt>
                <c:pt idx="427">
                  <c:v>397</c:v>
                </c:pt>
                <c:pt idx="428">
                  <c:v>398</c:v>
                </c:pt>
                <c:pt idx="429">
                  <c:v>399</c:v>
                </c:pt>
                <c:pt idx="430">
                  <c:v>400</c:v>
                </c:pt>
                <c:pt idx="431">
                  <c:v>401</c:v>
                </c:pt>
                <c:pt idx="432">
                  <c:v>402</c:v>
                </c:pt>
                <c:pt idx="433">
                  <c:v>403</c:v>
                </c:pt>
                <c:pt idx="434">
                  <c:v>404</c:v>
                </c:pt>
                <c:pt idx="435">
                  <c:v>405</c:v>
                </c:pt>
                <c:pt idx="436">
                  <c:v>406</c:v>
                </c:pt>
                <c:pt idx="437">
                  <c:v>407</c:v>
                </c:pt>
                <c:pt idx="438">
                  <c:v>408</c:v>
                </c:pt>
                <c:pt idx="439">
                  <c:v>409</c:v>
                </c:pt>
                <c:pt idx="440">
                  <c:v>410</c:v>
                </c:pt>
                <c:pt idx="441">
                  <c:v>411</c:v>
                </c:pt>
                <c:pt idx="442">
                  <c:v>412</c:v>
                </c:pt>
                <c:pt idx="443">
                  <c:v>413</c:v>
                </c:pt>
                <c:pt idx="444">
                  <c:v>414</c:v>
                </c:pt>
                <c:pt idx="445">
                  <c:v>415</c:v>
                </c:pt>
                <c:pt idx="446">
                  <c:v>416</c:v>
                </c:pt>
                <c:pt idx="447">
                  <c:v>417</c:v>
                </c:pt>
                <c:pt idx="448">
                  <c:v>418</c:v>
                </c:pt>
                <c:pt idx="449">
                  <c:v>419</c:v>
                </c:pt>
                <c:pt idx="450">
                  <c:v>420</c:v>
                </c:pt>
                <c:pt idx="451">
                  <c:v>421</c:v>
                </c:pt>
                <c:pt idx="452">
                  <c:v>422</c:v>
                </c:pt>
                <c:pt idx="453">
                  <c:v>423</c:v>
                </c:pt>
                <c:pt idx="454">
                  <c:v>424</c:v>
                </c:pt>
                <c:pt idx="455">
                  <c:v>425</c:v>
                </c:pt>
                <c:pt idx="456">
                  <c:v>426</c:v>
                </c:pt>
                <c:pt idx="457">
                  <c:v>427</c:v>
                </c:pt>
                <c:pt idx="458">
                  <c:v>428</c:v>
                </c:pt>
                <c:pt idx="459">
                  <c:v>429</c:v>
                </c:pt>
                <c:pt idx="460">
                  <c:v>430</c:v>
                </c:pt>
                <c:pt idx="461">
                  <c:v>431</c:v>
                </c:pt>
                <c:pt idx="462">
                  <c:v>432</c:v>
                </c:pt>
                <c:pt idx="463">
                  <c:v>433</c:v>
                </c:pt>
                <c:pt idx="464">
                  <c:v>434</c:v>
                </c:pt>
                <c:pt idx="465">
                  <c:v>435</c:v>
                </c:pt>
                <c:pt idx="466">
                  <c:v>436</c:v>
                </c:pt>
                <c:pt idx="467">
                  <c:v>437</c:v>
                </c:pt>
                <c:pt idx="468">
                  <c:v>438</c:v>
                </c:pt>
                <c:pt idx="469">
                  <c:v>439</c:v>
                </c:pt>
                <c:pt idx="470">
                  <c:v>440</c:v>
                </c:pt>
                <c:pt idx="471">
                  <c:v>441</c:v>
                </c:pt>
                <c:pt idx="472">
                  <c:v>442</c:v>
                </c:pt>
                <c:pt idx="473">
                  <c:v>443</c:v>
                </c:pt>
                <c:pt idx="474">
                  <c:v>444</c:v>
                </c:pt>
                <c:pt idx="475">
                  <c:v>445</c:v>
                </c:pt>
                <c:pt idx="476">
                  <c:v>446</c:v>
                </c:pt>
                <c:pt idx="477">
                  <c:v>447</c:v>
                </c:pt>
                <c:pt idx="478">
                  <c:v>448</c:v>
                </c:pt>
                <c:pt idx="479">
                  <c:v>449</c:v>
                </c:pt>
                <c:pt idx="480">
                  <c:v>450</c:v>
                </c:pt>
                <c:pt idx="481">
                  <c:v>451</c:v>
                </c:pt>
                <c:pt idx="482">
                  <c:v>452</c:v>
                </c:pt>
                <c:pt idx="483">
                  <c:v>453</c:v>
                </c:pt>
                <c:pt idx="484">
                  <c:v>454</c:v>
                </c:pt>
                <c:pt idx="485">
                  <c:v>455</c:v>
                </c:pt>
                <c:pt idx="486">
                  <c:v>456</c:v>
                </c:pt>
                <c:pt idx="487">
                  <c:v>457</c:v>
                </c:pt>
                <c:pt idx="488">
                  <c:v>458</c:v>
                </c:pt>
                <c:pt idx="489">
                  <c:v>459</c:v>
                </c:pt>
                <c:pt idx="490">
                  <c:v>460</c:v>
                </c:pt>
                <c:pt idx="491">
                  <c:v>461</c:v>
                </c:pt>
                <c:pt idx="492">
                  <c:v>462</c:v>
                </c:pt>
                <c:pt idx="493">
                  <c:v>463</c:v>
                </c:pt>
                <c:pt idx="494">
                  <c:v>464</c:v>
                </c:pt>
                <c:pt idx="495">
                  <c:v>465</c:v>
                </c:pt>
                <c:pt idx="496">
                  <c:v>466</c:v>
                </c:pt>
                <c:pt idx="497">
                  <c:v>467</c:v>
                </c:pt>
                <c:pt idx="498">
                  <c:v>468</c:v>
                </c:pt>
                <c:pt idx="499">
                  <c:v>469</c:v>
                </c:pt>
                <c:pt idx="500">
                  <c:v>470</c:v>
                </c:pt>
                <c:pt idx="501">
                  <c:v>471</c:v>
                </c:pt>
                <c:pt idx="502">
                  <c:v>472</c:v>
                </c:pt>
                <c:pt idx="503">
                  <c:v>473</c:v>
                </c:pt>
                <c:pt idx="504">
                  <c:v>474</c:v>
                </c:pt>
                <c:pt idx="505">
                  <c:v>475</c:v>
                </c:pt>
                <c:pt idx="506">
                  <c:v>476</c:v>
                </c:pt>
                <c:pt idx="507">
                  <c:v>477</c:v>
                </c:pt>
                <c:pt idx="508">
                  <c:v>478</c:v>
                </c:pt>
                <c:pt idx="509">
                  <c:v>479</c:v>
                </c:pt>
                <c:pt idx="510">
                  <c:v>480</c:v>
                </c:pt>
                <c:pt idx="511">
                  <c:v>481</c:v>
                </c:pt>
                <c:pt idx="512">
                  <c:v>482</c:v>
                </c:pt>
                <c:pt idx="513">
                  <c:v>483</c:v>
                </c:pt>
                <c:pt idx="514">
                  <c:v>484</c:v>
                </c:pt>
                <c:pt idx="515">
                  <c:v>485</c:v>
                </c:pt>
                <c:pt idx="516">
                  <c:v>486</c:v>
                </c:pt>
                <c:pt idx="517">
                  <c:v>487</c:v>
                </c:pt>
                <c:pt idx="518">
                  <c:v>488</c:v>
                </c:pt>
                <c:pt idx="519">
                  <c:v>489</c:v>
                </c:pt>
                <c:pt idx="520">
                  <c:v>490</c:v>
                </c:pt>
                <c:pt idx="521">
                  <c:v>491</c:v>
                </c:pt>
                <c:pt idx="522">
                  <c:v>492</c:v>
                </c:pt>
                <c:pt idx="523">
                  <c:v>493</c:v>
                </c:pt>
                <c:pt idx="524">
                  <c:v>494</c:v>
                </c:pt>
                <c:pt idx="525">
                  <c:v>495</c:v>
                </c:pt>
                <c:pt idx="526">
                  <c:v>496</c:v>
                </c:pt>
                <c:pt idx="527">
                  <c:v>497</c:v>
                </c:pt>
                <c:pt idx="528">
                  <c:v>498</c:v>
                </c:pt>
                <c:pt idx="529">
                  <c:v>499</c:v>
                </c:pt>
                <c:pt idx="530">
                  <c:v>500</c:v>
                </c:pt>
                <c:pt idx="531">
                  <c:v>501</c:v>
                </c:pt>
                <c:pt idx="532">
                  <c:v>502</c:v>
                </c:pt>
                <c:pt idx="533">
                  <c:v>503</c:v>
                </c:pt>
                <c:pt idx="534">
                  <c:v>504</c:v>
                </c:pt>
                <c:pt idx="535">
                  <c:v>505</c:v>
                </c:pt>
                <c:pt idx="536">
                  <c:v>506</c:v>
                </c:pt>
                <c:pt idx="537">
                  <c:v>507</c:v>
                </c:pt>
                <c:pt idx="538">
                  <c:v>508</c:v>
                </c:pt>
                <c:pt idx="539">
                  <c:v>509</c:v>
                </c:pt>
                <c:pt idx="540">
                  <c:v>510</c:v>
                </c:pt>
                <c:pt idx="541">
                  <c:v>511</c:v>
                </c:pt>
                <c:pt idx="542">
                  <c:v>512</c:v>
                </c:pt>
                <c:pt idx="543">
                  <c:v>513</c:v>
                </c:pt>
                <c:pt idx="544">
                  <c:v>514</c:v>
                </c:pt>
                <c:pt idx="545">
                  <c:v>515</c:v>
                </c:pt>
                <c:pt idx="546">
                  <c:v>516</c:v>
                </c:pt>
                <c:pt idx="547">
                  <c:v>517</c:v>
                </c:pt>
                <c:pt idx="548">
                  <c:v>518</c:v>
                </c:pt>
                <c:pt idx="549">
                  <c:v>519</c:v>
                </c:pt>
                <c:pt idx="550">
                  <c:v>520</c:v>
                </c:pt>
                <c:pt idx="551">
                  <c:v>521</c:v>
                </c:pt>
                <c:pt idx="552">
                  <c:v>522</c:v>
                </c:pt>
                <c:pt idx="553">
                  <c:v>523</c:v>
                </c:pt>
                <c:pt idx="554">
                  <c:v>524</c:v>
                </c:pt>
                <c:pt idx="555">
                  <c:v>525</c:v>
                </c:pt>
                <c:pt idx="556">
                  <c:v>526</c:v>
                </c:pt>
                <c:pt idx="557">
                  <c:v>527</c:v>
                </c:pt>
                <c:pt idx="558">
                  <c:v>528</c:v>
                </c:pt>
                <c:pt idx="559">
                  <c:v>529</c:v>
                </c:pt>
                <c:pt idx="560">
                  <c:v>530</c:v>
                </c:pt>
                <c:pt idx="561">
                  <c:v>531</c:v>
                </c:pt>
                <c:pt idx="562">
                  <c:v>532</c:v>
                </c:pt>
                <c:pt idx="563">
                  <c:v>533</c:v>
                </c:pt>
                <c:pt idx="564">
                  <c:v>534</c:v>
                </c:pt>
                <c:pt idx="565">
                  <c:v>535</c:v>
                </c:pt>
                <c:pt idx="566">
                  <c:v>536</c:v>
                </c:pt>
                <c:pt idx="567">
                  <c:v>537</c:v>
                </c:pt>
                <c:pt idx="568">
                  <c:v>538</c:v>
                </c:pt>
                <c:pt idx="569">
                  <c:v>539</c:v>
                </c:pt>
                <c:pt idx="570">
                  <c:v>540</c:v>
                </c:pt>
                <c:pt idx="571">
                  <c:v>541</c:v>
                </c:pt>
                <c:pt idx="572">
                  <c:v>542</c:v>
                </c:pt>
                <c:pt idx="573">
                  <c:v>543</c:v>
                </c:pt>
                <c:pt idx="574">
                  <c:v>544</c:v>
                </c:pt>
                <c:pt idx="575">
                  <c:v>545</c:v>
                </c:pt>
                <c:pt idx="576">
                  <c:v>546</c:v>
                </c:pt>
                <c:pt idx="577">
                  <c:v>547</c:v>
                </c:pt>
                <c:pt idx="578">
                  <c:v>548</c:v>
                </c:pt>
                <c:pt idx="579">
                  <c:v>549</c:v>
                </c:pt>
                <c:pt idx="580">
                  <c:v>550</c:v>
                </c:pt>
                <c:pt idx="581">
                  <c:v>551</c:v>
                </c:pt>
                <c:pt idx="582">
                  <c:v>552</c:v>
                </c:pt>
                <c:pt idx="583">
                  <c:v>553</c:v>
                </c:pt>
                <c:pt idx="584">
                  <c:v>554</c:v>
                </c:pt>
                <c:pt idx="585">
                  <c:v>555</c:v>
                </c:pt>
                <c:pt idx="586">
                  <c:v>556</c:v>
                </c:pt>
                <c:pt idx="587">
                  <c:v>557</c:v>
                </c:pt>
                <c:pt idx="588">
                  <c:v>558</c:v>
                </c:pt>
                <c:pt idx="589">
                  <c:v>559</c:v>
                </c:pt>
                <c:pt idx="590">
                  <c:v>560</c:v>
                </c:pt>
                <c:pt idx="591">
                  <c:v>561</c:v>
                </c:pt>
                <c:pt idx="592">
                  <c:v>562</c:v>
                </c:pt>
                <c:pt idx="593">
                  <c:v>563</c:v>
                </c:pt>
                <c:pt idx="594">
                  <c:v>564</c:v>
                </c:pt>
                <c:pt idx="595">
                  <c:v>565</c:v>
                </c:pt>
                <c:pt idx="596">
                  <c:v>566</c:v>
                </c:pt>
                <c:pt idx="597">
                  <c:v>567</c:v>
                </c:pt>
                <c:pt idx="598">
                  <c:v>568</c:v>
                </c:pt>
                <c:pt idx="599">
                  <c:v>569</c:v>
                </c:pt>
                <c:pt idx="600">
                  <c:v>570</c:v>
                </c:pt>
                <c:pt idx="601">
                  <c:v>571</c:v>
                </c:pt>
                <c:pt idx="602">
                  <c:v>572</c:v>
                </c:pt>
                <c:pt idx="603">
                  <c:v>573</c:v>
                </c:pt>
                <c:pt idx="604">
                  <c:v>574</c:v>
                </c:pt>
                <c:pt idx="605">
                  <c:v>575</c:v>
                </c:pt>
                <c:pt idx="606">
                  <c:v>576</c:v>
                </c:pt>
                <c:pt idx="607">
                  <c:v>577</c:v>
                </c:pt>
                <c:pt idx="608">
                  <c:v>578</c:v>
                </c:pt>
                <c:pt idx="609">
                  <c:v>579</c:v>
                </c:pt>
                <c:pt idx="610">
                  <c:v>580</c:v>
                </c:pt>
                <c:pt idx="611">
                  <c:v>581</c:v>
                </c:pt>
                <c:pt idx="612">
                  <c:v>582</c:v>
                </c:pt>
                <c:pt idx="613">
                  <c:v>583</c:v>
                </c:pt>
                <c:pt idx="614">
                  <c:v>584</c:v>
                </c:pt>
                <c:pt idx="615">
                  <c:v>585</c:v>
                </c:pt>
                <c:pt idx="616">
                  <c:v>586</c:v>
                </c:pt>
                <c:pt idx="617">
                  <c:v>587</c:v>
                </c:pt>
                <c:pt idx="618">
                  <c:v>588</c:v>
                </c:pt>
                <c:pt idx="619">
                  <c:v>589</c:v>
                </c:pt>
                <c:pt idx="620">
                  <c:v>590</c:v>
                </c:pt>
                <c:pt idx="621">
                  <c:v>591</c:v>
                </c:pt>
                <c:pt idx="622">
                  <c:v>592</c:v>
                </c:pt>
                <c:pt idx="623">
                  <c:v>593</c:v>
                </c:pt>
                <c:pt idx="624">
                  <c:v>594</c:v>
                </c:pt>
                <c:pt idx="625">
                  <c:v>595</c:v>
                </c:pt>
                <c:pt idx="626">
                  <c:v>596</c:v>
                </c:pt>
                <c:pt idx="627">
                  <c:v>597</c:v>
                </c:pt>
                <c:pt idx="628">
                  <c:v>598</c:v>
                </c:pt>
                <c:pt idx="629">
                  <c:v>599</c:v>
                </c:pt>
                <c:pt idx="630">
                  <c:v>600</c:v>
                </c:pt>
                <c:pt idx="631">
                  <c:v>601</c:v>
                </c:pt>
                <c:pt idx="632">
                  <c:v>602</c:v>
                </c:pt>
                <c:pt idx="633">
                  <c:v>603</c:v>
                </c:pt>
                <c:pt idx="634">
                  <c:v>604</c:v>
                </c:pt>
                <c:pt idx="635">
                  <c:v>605</c:v>
                </c:pt>
                <c:pt idx="636">
                  <c:v>606</c:v>
                </c:pt>
                <c:pt idx="637">
                  <c:v>607</c:v>
                </c:pt>
                <c:pt idx="638">
                  <c:v>608</c:v>
                </c:pt>
                <c:pt idx="639">
                  <c:v>609</c:v>
                </c:pt>
                <c:pt idx="640">
                  <c:v>610</c:v>
                </c:pt>
                <c:pt idx="641">
                  <c:v>611</c:v>
                </c:pt>
                <c:pt idx="642">
                  <c:v>612</c:v>
                </c:pt>
                <c:pt idx="643">
                  <c:v>613</c:v>
                </c:pt>
                <c:pt idx="644">
                  <c:v>614</c:v>
                </c:pt>
                <c:pt idx="645">
                  <c:v>615</c:v>
                </c:pt>
                <c:pt idx="646">
                  <c:v>616</c:v>
                </c:pt>
                <c:pt idx="647">
                  <c:v>617</c:v>
                </c:pt>
                <c:pt idx="648">
                  <c:v>618</c:v>
                </c:pt>
                <c:pt idx="649">
                  <c:v>619</c:v>
                </c:pt>
                <c:pt idx="650">
                  <c:v>620</c:v>
                </c:pt>
                <c:pt idx="651">
                  <c:v>621</c:v>
                </c:pt>
                <c:pt idx="652">
                  <c:v>622</c:v>
                </c:pt>
                <c:pt idx="653">
                  <c:v>623</c:v>
                </c:pt>
                <c:pt idx="654">
                  <c:v>624</c:v>
                </c:pt>
                <c:pt idx="655">
                  <c:v>625</c:v>
                </c:pt>
                <c:pt idx="656">
                  <c:v>626</c:v>
                </c:pt>
                <c:pt idx="657">
                  <c:v>627</c:v>
                </c:pt>
                <c:pt idx="658">
                  <c:v>628</c:v>
                </c:pt>
                <c:pt idx="659">
                  <c:v>629</c:v>
                </c:pt>
                <c:pt idx="660">
                  <c:v>630</c:v>
                </c:pt>
                <c:pt idx="661">
                  <c:v>631</c:v>
                </c:pt>
                <c:pt idx="662">
                  <c:v>632</c:v>
                </c:pt>
                <c:pt idx="663">
                  <c:v>633</c:v>
                </c:pt>
                <c:pt idx="664">
                  <c:v>634</c:v>
                </c:pt>
                <c:pt idx="665">
                  <c:v>635</c:v>
                </c:pt>
                <c:pt idx="666">
                  <c:v>636</c:v>
                </c:pt>
                <c:pt idx="667">
                  <c:v>637</c:v>
                </c:pt>
                <c:pt idx="668">
                  <c:v>638</c:v>
                </c:pt>
                <c:pt idx="669">
                  <c:v>639</c:v>
                </c:pt>
                <c:pt idx="670">
                  <c:v>640</c:v>
                </c:pt>
                <c:pt idx="671">
                  <c:v>641</c:v>
                </c:pt>
                <c:pt idx="672">
                  <c:v>642</c:v>
                </c:pt>
                <c:pt idx="673">
                  <c:v>643</c:v>
                </c:pt>
                <c:pt idx="674">
                  <c:v>644</c:v>
                </c:pt>
                <c:pt idx="675">
                  <c:v>645</c:v>
                </c:pt>
                <c:pt idx="676">
                  <c:v>646</c:v>
                </c:pt>
                <c:pt idx="677">
                  <c:v>647</c:v>
                </c:pt>
                <c:pt idx="678">
                  <c:v>648</c:v>
                </c:pt>
                <c:pt idx="679">
                  <c:v>649</c:v>
                </c:pt>
                <c:pt idx="680">
                  <c:v>650</c:v>
                </c:pt>
                <c:pt idx="681">
                  <c:v>651</c:v>
                </c:pt>
                <c:pt idx="682">
                  <c:v>652</c:v>
                </c:pt>
                <c:pt idx="683">
                  <c:v>653</c:v>
                </c:pt>
                <c:pt idx="684">
                  <c:v>654</c:v>
                </c:pt>
                <c:pt idx="685">
                  <c:v>655</c:v>
                </c:pt>
                <c:pt idx="686">
                  <c:v>656</c:v>
                </c:pt>
                <c:pt idx="687">
                  <c:v>657</c:v>
                </c:pt>
                <c:pt idx="688">
                  <c:v>658</c:v>
                </c:pt>
                <c:pt idx="689">
                  <c:v>659</c:v>
                </c:pt>
                <c:pt idx="690">
                  <c:v>660</c:v>
                </c:pt>
                <c:pt idx="691">
                  <c:v>661</c:v>
                </c:pt>
                <c:pt idx="692">
                  <c:v>662</c:v>
                </c:pt>
                <c:pt idx="693">
                  <c:v>663</c:v>
                </c:pt>
                <c:pt idx="694">
                  <c:v>664</c:v>
                </c:pt>
                <c:pt idx="695">
                  <c:v>665</c:v>
                </c:pt>
                <c:pt idx="696">
                  <c:v>666</c:v>
                </c:pt>
                <c:pt idx="697">
                  <c:v>667</c:v>
                </c:pt>
                <c:pt idx="698">
                  <c:v>668</c:v>
                </c:pt>
                <c:pt idx="699">
                  <c:v>669</c:v>
                </c:pt>
                <c:pt idx="700">
                  <c:v>670</c:v>
                </c:pt>
                <c:pt idx="701">
                  <c:v>671</c:v>
                </c:pt>
                <c:pt idx="702">
                  <c:v>672</c:v>
                </c:pt>
                <c:pt idx="703">
                  <c:v>673</c:v>
                </c:pt>
                <c:pt idx="704">
                  <c:v>674</c:v>
                </c:pt>
                <c:pt idx="705">
                  <c:v>675</c:v>
                </c:pt>
                <c:pt idx="706">
                  <c:v>676</c:v>
                </c:pt>
                <c:pt idx="707">
                  <c:v>677</c:v>
                </c:pt>
                <c:pt idx="708">
                  <c:v>678</c:v>
                </c:pt>
                <c:pt idx="709">
                  <c:v>679</c:v>
                </c:pt>
                <c:pt idx="710">
                  <c:v>680</c:v>
                </c:pt>
                <c:pt idx="711">
                  <c:v>681</c:v>
                </c:pt>
                <c:pt idx="712">
                  <c:v>682</c:v>
                </c:pt>
                <c:pt idx="713">
                  <c:v>683</c:v>
                </c:pt>
                <c:pt idx="714">
                  <c:v>684</c:v>
                </c:pt>
                <c:pt idx="715">
                  <c:v>685</c:v>
                </c:pt>
                <c:pt idx="716">
                  <c:v>686</c:v>
                </c:pt>
                <c:pt idx="717">
                  <c:v>687</c:v>
                </c:pt>
                <c:pt idx="718">
                  <c:v>688</c:v>
                </c:pt>
                <c:pt idx="719">
                  <c:v>689</c:v>
                </c:pt>
                <c:pt idx="720">
                  <c:v>690</c:v>
                </c:pt>
                <c:pt idx="721">
                  <c:v>691</c:v>
                </c:pt>
                <c:pt idx="722">
                  <c:v>692</c:v>
                </c:pt>
                <c:pt idx="723">
                  <c:v>693</c:v>
                </c:pt>
                <c:pt idx="724">
                  <c:v>694</c:v>
                </c:pt>
                <c:pt idx="725">
                  <c:v>695</c:v>
                </c:pt>
                <c:pt idx="726">
                  <c:v>696</c:v>
                </c:pt>
                <c:pt idx="727">
                  <c:v>697</c:v>
                </c:pt>
                <c:pt idx="728">
                  <c:v>698</c:v>
                </c:pt>
                <c:pt idx="729">
                  <c:v>699</c:v>
                </c:pt>
                <c:pt idx="730">
                  <c:v>700</c:v>
                </c:pt>
                <c:pt idx="731">
                  <c:v>701</c:v>
                </c:pt>
                <c:pt idx="732">
                  <c:v>702</c:v>
                </c:pt>
                <c:pt idx="733">
                  <c:v>703</c:v>
                </c:pt>
                <c:pt idx="734">
                  <c:v>704</c:v>
                </c:pt>
                <c:pt idx="735">
                  <c:v>705</c:v>
                </c:pt>
                <c:pt idx="736">
                  <c:v>706</c:v>
                </c:pt>
                <c:pt idx="737">
                  <c:v>707</c:v>
                </c:pt>
                <c:pt idx="738">
                  <c:v>708</c:v>
                </c:pt>
                <c:pt idx="739">
                  <c:v>709</c:v>
                </c:pt>
                <c:pt idx="740">
                  <c:v>710</c:v>
                </c:pt>
                <c:pt idx="741">
                  <c:v>711</c:v>
                </c:pt>
                <c:pt idx="742">
                  <c:v>712</c:v>
                </c:pt>
                <c:pt idx="743">
                  <c:v>713</c:v>
                </c:pt>
                <c:pt idx="744">
                  <c:v>714</c:v>
                </c:pt>
                <c:pt idx="745">
                  <c:v>715</c:v>
                </c:pt>
                <c:pt idx="746">
                  <c:v>716</c:v>
                </c:pt>
                <c:pt idx="747">
                  <c:v>717</c:v>
                </c:pt>
                <c:pt idx="748">
                  <c:v>718</c:v>
                </c:pt>
                <c:pt idx="749">
                  <c:v>719</c:v>
                </c:pt>
                <c:pt idx="750">
                  <c:v>720</c:v>
                </c:pt>
                <c:pt idx="751">
                  <c:v>721</c:v>
                </c:pt>
                <c:pt idx="752">
                  <c:v>722</c:v>
                </c:pt>
                <c:pt idx="753">
                  <c:v>723</c:v>
                </c:pt>
                <c:pt idx="754">
                  <c:v>724</c:v>
                </c:pt>
                <c:pt idx="755">
                  <c:v>725</c:v>
                </c:pt>
                <c:pt idx="756">
                  <c:v>726</c:v>
                </c:pt>
                <c:pt idx="757">
                  <c:v>727</c:v>
                </c:pt>
                <c:pt idx="758">
                  <c:v>728</c:v>
                </c:pt>
                <c:pt idx="759">
                  <c:v>729</c:v>
                </c:pt>
                <c:pt idx="760">
                  <c:v>730</c:v>
                </c:pt>
                <c:pt idx="761">
                  <c:v>731</c:v>
                </c:pt>
                <c:pt idx="762">
                  <c:v>732</c:v>
                </c:pt>
                <c:pt idx="763">
                  <c:v>733</c:v>
                </c:pt>
                <c:pt idx="764">
                  <c:v>734</c:v>
                </c:pt>
                <c:pt idx="765">
                  <c:v>735</c:v>
                </c:pt>
                <c:pt idx="766">
                  <c:v>736</c:v>
                </c:pt>
                <c:pt idx="767">
                  <c:v>737</c:v>
                </c:pt>
                <c:pt idx="768">
                  <c:v>738</c:v>
                </c:pt>
                <c:pt idx="769">
                  <c:v>739</c:v>
                </c:pt>
                <c:pt idx="770">
                  <c:v>740</c:v>
                </c:pt>
                <c:pt idx="771">
                  <c:v>741</c:v>
                </c:pt>
                <c:pt idx="772">
                  <c:v>742</c:v>
                </c:pt>
                <c:pt idx="773">
                  <c:v>743</c:v>
                </c:pt>
                <c:pt idx="774">
                  <c:v>744</c:v>
                </c:pt>
                <c:pt idx="775">
                  <c:v>745</c:v>
                </c:pt>
                <c:pt idx="776">
                  <c:v>746</c:v>
                </c:pt>
                <c:pt idx="777">
                  <c:v>747</c:v>
                </c:pt>
                <c:pt idx="778">
                  <c:v>748</c:v>
                </c:pt>
                <c:pt idx="779">
                  <c:v>749</c:v>
                </c:pt>
                <c:pt idx="780">
                  <c:v>750</c:v>
                </c:pt>
                <c:pt idx="781">
                  <c:v>751</c:v>
                </c:pt>
                <c:pt idx="782">
                  <c:v>752</c:v>
                </c:pt>
                <c:pt idx="783">
                  <c:v>753</c:v>
                </c:pt>
                <c:pt idx="784">
                  <c:v>754</c:v>
                </c:pt>
                <c:pt idx="785">
                  <c:v>755</c:v>
                </c:pt>
                <c:pt idx="786">
                  <c:v>756</c:v>
                </c:pt>
                <c:pt idx="787">
                  <c:v>757</c:v>
                </c:pt>
                <c:pt idx="788">
                  <c:v>758</c:v>
                </c:pt>
                <c:pt idx="789">
                  <c:v>759</c:v>
                </c:pt>
                <c:pt idx="790">
                  <c:v>760</c:v>
                </c:pt>
                <c:pt idx="791">
                  <c:v>761</c:v>
                </c:pt>
                <c:pt idx="792">
                  <c:v>762</c:v>
                </c:pt>
                <c:pt idx="793">
                  <c:v>763</c:v>
                </c:pt>
                <c:pt idx="794">
                  <c:v>764</c:v>
                </c:pt>
                <c:pt idx="795">
                  <c:v>765</c:v>
                </c:pt>
                <c:pt idx="796">
                  <c:v>766</c:v>
                </c:pt>
                <c:pt idx="797">
                  <c:v>767</c:v>
                </c:pt>
                <c:pt idx="798">
                  <c:v>768</c:v>
                </c:pt>
                <c:pt idx="799">
                  <c:v>769</c:v>
                </c:pt>
                <c:pt idx="800">
                  <c:v>770</c:v>
                </c:pt>
                <c:pt idx="801">
                  <c:v>771</c:v>
                </c:pt>
                <c:pt idx="802">
                  <c:v>772</c:v>
                </c:pt>
                <c:pt idx="803">
                  <c:v>773</c:v>
                </c:pt>
                <c:pt idx="804">
                  <c:v>774</c:v>
                </c:pt>
                <c:pt idx="805">
                  <c:v>775</c:v>
                </c:pt>
                <c:pt idx="806">
                  <c:v>776</c:v>
                </c:pt>
                <c:pt idx="807">
                  <c:v>777</c:v>
                </c:pt>
                <c:pt idx="808">
                  <c:v>778</c:v>
                </c:pt>
                <c:pt idx="809">
                  <c:v>779</c:v>
                </c:pt>
                <c:pt idx="810">
                  <c:v>780</c:v>
                </c:pt>
                <c:pt idx="811">
                  <c:v>781</c:v>
                </c:pt>
                <c:pt idx="812">
                  <c:v>782</c:v>
                </c:pt>
                <c:pt idx="813">
                  <c:v>783</c:v>
                </c:pt>
                <c:pt idx="814">
                  <c:v>784</c:v>
                </c:pt>
                <c:pt idx="815">
                  <c:v>785</c:v>
                </c:pt>
                <c:pt idx="816">
                  <c:v>786</c:v>
                </c:pt>
                <c:pt idx="817">
                  <c:v>787</c:v>
                </c:pt>
                <c:pt idx="818">
                  <c:v>788</c:v>
                </c:pt>
                <c:pt idx="819">
                  <c:v>789</c:v>
                </c:pt>
                <c:pt idx="820">
                  <c:v>790</c:v>
                </c:pt>
                <c:pt idx="821">
                  <c:v>791</c:v>
                </c:pt>
                <c:pt idx="822">
                  <c:v>792</c:v>
                </c:pt>
                <c:pt idx="823">
                  <c:v>793</c:v>
                </c:pt>
                <c:pt idx="824">
                  <c:v>794</c:v>
                </c:pt>
                <c:pt idx="825">
                  <c:v>795</c:v>
                </c:pt>
                <c:pt idx="826">
                  <c:v>796</c:v>
                </c:pt>
                <c:pt idx="827">
                  <c:v>797</c:v>
                </c:pt>
                <c:pt idx="828">
                  <c:v>798</c:v>
                </c:pt>
                <c:pt idx="829">
                  <c:v>799</c:v>
                </c:pt>
                <c:pt idx="830">
                  <c:v>800</c:v>
                </c:pt>
                <c:pt idx="831">
                  <c:v>801</c:v>
                </c:pt>
                <c:pt idx="832">
                  <c:v>802</c:v>
                </c:pt>
                <c:pt idx="833">
                  <c:v>803</c:v>
                </c:pt>
                <c:pt idx="834">
                  <c:v>804</c:v>
                </c:pt>
                <c:pt idx="835">
                  <c:v>805</c:v>
                </c:pt>
                <c:pt idx="836">
                  <c:v>806</c:v>
                </c:pt>
                <c:pt idx="837">
                  <c:v>807</c:v>
                </c:pt>
                <c:pt idx="838">
                  <c:v>808</c:v>
                </c:pt>
                <c:pt idx="839">
                  <c:v>809</c:v>
                </c:pt>
                <c:pt idx="840">
                  <c:v>810</c:v>
                </c:pt>
                <c:pt idx="841">
                  <c:v>811</c:v>
                </c:pt>
                <c:pt idx="842">
                  <c:v>812</c:v>
                </c:pt>
                <c:pt idx="843">
                  <c:v>813</c:v>
                </c:pt>
                <c:pt idx="844">
                  <c:v>814</c:v>
                </c:pt>
                <c:pt idx="845">
                  <c:v>815</c:v>
                </c:pt>
                <c:pt idx="846">
                  <c:v>816</c:v>
                </c:pt>
                <c:pt idx="847">
                  <c:v>817</c:v>
                </c:pt>
                <c:pt idx="848">
                  <c:v>818</c:v>
                </c:pt>
                <c:pt idx="849">
                  <c:v>819</c:v>
                </c:pt>
                <c:pt idx="850">
                  <c:v>820</c:v>
                </c:pt>
                <c:pt idx="851">
                  <c:v>821</c:v>
                </c:pt>
                <c:pt idx="852">
                  <c:v>822</c:v>
                </c:pt>
                <c:pt idx="853">
                  <c:v>823</c:v>
                </c:pt>
                <c:pt idx="854">
                  <c:v>824</c:v>
                </c:pt>
                <c:pt idx="855">
                  <c:v>825</c:v>
                </c:pt>
                <c:pt idx="856">
                  <c:v>826</c:v>
                </c:pt>
                <c:pt idx="857">
                  <c:v>827</c:v>
                </c:pt>
                <c:pt idx="858">
                  <c:v>828</c:v>
                </c:pt>
                <c:pt idx="859">
                  <c:v>829</c:v>
                </c:pt>
                <c:pt idx="860">
                  <c:v>830</c:v>
                </c:pt>
                <c:pt idx="861">
                  <c:v>831</c:v>
                </c:pt>
                <c:pt idx="862">
                  <c:v>832</c:v>
                </c:pt>
                <c:pt idx="863">
                  <c:v>833</c:v>
                </c:pt>
                <c:pt idx="864">
                  <c:v>834</c:v>
                </c:pt>
                <c:pt idx="865">
                  <c:v>835</c:v>
                </c:pt>
                <c:pt idx="866">
                  <c:v>836</c:v>
                </c:pt>
                <c:pt idx="867">
                  <c:v>837</c:v>
                </c:pt>
                <c:pt idx="868">
                  <c:v>838</c:v>
                </c:pt>
                <c:pt idx="869">
                  <c:v>839</c:v>
                </c:pt>
                <c:pt idx="870">
                  <c:v>840</c:v>
                </c:pt>
                <c:pt idx="871">
                  <c:v>841</c:v>
                </c:pt>
                <c:pt idx="872">
                  <c:v>842</c:v>
                </c:pt>
                <c:pt idx="873">
                  <c:v>843</c:v>
                </c:pt>
                <c:pt idx="874">
                  <c:v>844</c:v>
                </c:pt>
                <c:pt idx="875">
                  <c:v>845</c:v>
                </c:pt>
                <c:pt idx="876">
                  <c:v>846</c:v>
                </c:pt>
                <c:pt idx="877">
                  <c:v>847</c:v>
                </c:pt>
                <c:pt idx="878">
                  <c:v>848</c:v>
                </c:pt>
                <c:pt idx="879">
                  <c:v>849</c:v>
                </c:pt>
                <c:pt idx="880">
                  <c:v>850</c:v>
                </c:pt>
                <c:pt idx="881">
                  <c:v>851</c:v>
                </c:pt>
                <c:pt idx="882">
                  <c:v>852</c:v>
                </c:pt>
                <c:pt idx="883">
                  <c:v>853</c:v>
                </c:pt>
                <c:pt idx="884">
                  <c:v>854</c:v>
                </c:pt>
                <c:pt idx="885">
                  <c:v>855</c:v>
                </c:pt>
                <c:pt idx="886">
                  <c:v>856</c:v>
                </c:pt>
                <c:pt idx="887">
                  <c:v>857</c:v>
                </c:pt>
                <c:pt idx="888">
                  <c:v>858</c:v>
                </c:pt>
                <c:pt idx="889">
                  <c:v>859</c:v>
                </c:pt>
                <c:pt idx="890">
                  <c:v>860</c:v>
                </c:pt>
                <c:pt idx="891">
                  <c:v>861</c:v>
                </c:pt>
                <c:pt idx="892">
                  <c:v>862</c:v>
                </c:pt>
                <c:pt idx="893">
                  <c:v>863</c:v>
                </c:pt>
                <c:pt idx="894">
                  <c:v>864</c:v>
                </c:pt>
                <c:pt idx="895">
                  <c:v>865</c:v>
                </c:pt>
                <c:pt idx="896">
                  <c:v>866</c:v>
                </c:pt>
                <c:pt idx="897">
                  <c:v>867</c:v>
                </c:pt>
                <c:pt idx="898">
                  <c:v>868</c:v>
                </c:pt>
                <c:pt idx="899">
                  <c:v>869</c:v>
                </c:pt>
                <c:pt idx="900">
                  <c:v>870</c:v>
                </c:pt>
                <c:pt idx="901">
                  <c:v>871</c:v>
                </c:pt>
                <c:pt idx="902">
                  <c:v>872</c:v>
                </c:pt>
                <c:pt idx="903">
                  <c:v>873</c:v>
                </c:pt>
                <c:pt idx="904">
                  <c:v>874</c:v>
                </c:pt>
                <c:pt idx="905">
                  <c:v>875</c:v>
                </c:pt>
                <c:pt idx="906">
                  <c:v>876</c:v>
                </c:pt>
                <c:pt idx="907">
                  <c:v>877</c:v>
                </c:pt>
                <c:pt idx="908">
                  <c:v>878</c:v>
                </c:pt>
                <c:pt idx="909">
                  <c:v>879</c:v>
                </c:pt>
                <c:pt idx="910">
                  <c:v>880</c:v>
                </c:pt>
                <c:pt idx="911">
                  <c:v>881</c:v>
                </c:pt>
                <c:pt idx="912">
                  <c:v>882</c:v>
                </c:pt>
                <c:pt idx="913">
                  <c:v>883</c:v>
                </c:pt>
                <c:pt idx="914">
                  <c:v>884</c:v>
                </c:pt>
                <c:pt idx="915">
                  <c:v>885</c:v>
                </c:pt>
                <c:pt idx="916">
                  <c:v>886</c:v>
                </c:pt>
                <c:pt idx="917">
                  <c:v>887</c:v>
                </c:pt>
                <c:pt idx="918">
                  <c:v>888</c:v>
                </c:pt>
                <c:pt idx="919">
                  <c:v>889</c:v>
                </c:pt>
                <c:pt idx="920">
                  <c:v>890</c:v>
                </c:pt>
                <c:pt idx="921">
                  <c:v>891</c:v>
                </c:pt>
                <c:pt idx="922">
                  <c:v>892</c:v>
                </c:pt>
                <c:pt idx="923">
                  <c:v>893</c:v>
                </c:pt>
                <c:pt idx="924">
                  <c:v>894</c:v>
                </c:pt>
                <c:pt idx="925">
                  <c:v>895</c:v>
                </c:pt>
                <c:pt idx="926">
                  <c:v>896</c:v>
                </c:pt>
                <c:pt idx="927">
                  <c:v>897</c:v>
                </c:pt>
                <c:pt idx="928">
                  <c:v>898</c:v>
                </c:pt>
              </c:numCache>
            </c:numRef>
          </c:xVal>
          <c:yVal>
            <c:numRef>
              <c:f>CARY_UF!$Q$2:$Q$930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1.9397161748333502</c:v>
                </c:pt>
                <c:pt idx="32">
                  <c:v>1.9249603212183608</c:v>
                </c:pt>
                <c:pt idx="33">
                  <c:v>1.9102044676087004</c:v>
                </c:pt>
                <c:pt idx="34">
                  <c:v>1.8954486139983739</c:v>
                </c:pt>
                <c:pt idx="35">
                  <c:v>1.8806927603845836</c:v>
                </c:pt>
                <c:pt idx="36">
                  <c:v>1.865936906773058</c:v>
                </c:pt>
                <c:pt idx="37">
                  <c:v>1.8511810531616848</c:v>
                </c:pt>
                <c:pt idx="38">
                  <c:v>1.9357692134466253</c:v>
                </c:pt>
                <c:pt idx="39">
                  <c:v>2.0007338648140305</c:v>
                </c:pt>
                <c:pt idx="40">
                  <c:v>2.0519620599391608</c:v>
                </c:pt>
                <c:pt idx="41">
                  <c:v>2.0932001050699092</c:v>
                </c:pt>
                <c:pt idx="42">
                  <c:v>2.1269455377042057</c:v>
                </c:pt>
                <c:pt idx="43">
                  <c:v>2.1549274222643078</c:v>
                </c:pt>
                <c:pt idx="44">
                  <c:v>2.1783808047666855</c:v>
                </c:pt>
                <c:pt idx="45">
                  <c:v>2.1982113856228835</c:v>
                </c:pt>
                <c:pt idx="46">
                  <c:v>2.2150984401415608</c:v>
                </c:pt>
                <c:pt idx="47">
                  <c:v>2.2295614141465152</c:v>
                </c:pt>
                <c:pt idx="48">
                  <c:v>2.2420043210567009</c:v>
                </c:pt>
                <c:pt idx="49">
                  <c:v>2.2527461188352911</c:v>
                </c:pt>
                <c:pt idx="50">
                  <c:v>2.2620419738516251</c:v>
                </c:pt>
                <c:pt idx="51">
                  <c:v>2.2700984493566927</c:v>
                </c:pt>
                <c:pt idx="52">
                  <c:v>2.2770845516482119</c:v>
                </c:pt>
                <c:pt idx="53">
                  <c:v>2.2831398946236012</c:v>
                </c:pt>
                <c:pt idx="54">
                  <c:v>2.2883808231970448</c:v>
                </c:pt>
                <c:pt idx="55">
                  <c:v>2.2929050670970952</c:v>
                </c:pt>
                <c:pt idx="56">
                  <c:v>2.2967953207091441</c:v>
                </c:pt>
                <c:pt idx="57">
                  <c:v>2.3001220273982286</c:v>
                </c:pt>
                <c:pt idx="58">
                  <c:v>2.3029455671920958</c:v>
                </c:pt>
                <c:pt idx="59">
                  <c:v>2.3053179918385256</c:v>
                </c:pt>
                <c:pt idx="60">
                  <c:v>2.3072844128519954</c:v>
                </c:pt>
                <c:pt idx="61">
                  <c:v>2.3088841209071789</c:v>
                </c:pt>
                <c:pt idx="62">
                  <c:v>2.3101514953429159</c:v>
                </c:pt>
                <c:pt idx="63">
                  <c:v>2.31111674830764</c:v>
                </c:pt>
                <c:pt idx="64">
                  <c:v>2.3118065375772647</c:v>
                </c:pt>
                <c:pt idx="65">
                  <c:v>2.3122444743263415</c:v>
                </c:pt>
                <c:pt idx="66">
                  <c:v>2.3124515462642492</c:v>
                </c:pt>
                <c:pt idx="67">
                  <c:v>2.3124464721601097</c:v>
                </c:pt>
                <c:pt idx="68">
                  <c:v>2.3122460003854521</c:v>
                </c:pt>
                <c:pt idx="69">
                  <c:v>2.3118651615301125</c:v>
                </c:pt>
                <c:pt idx="70">
                  <c:v>2.2523212254490055</c:v>
                </c:pt>
                <c:pt idx="71">
                  <c:v>2.1943936521923302</c:v>
                </c:pt>
                <c:pt idx="72">
                  <c:v>2.1379669872728182</c:v>
                </c:pt>
                <c:pt idx="73">
                  <c:v>2.0829365161545743</c:v>
                </c:pt>
                <c:pt idx="74">
                  <c:v>2.0292070438062391</c:v>
                </c:pt>
                <c:pt idx="75">
                  <c:v>1.9766918369764852</c:v>
                </c:pt>
                <c:pt idx="76">
                  <c:v>1.9253117044358401</c:v>
                </c:pt>
                <c:pt idx="77">
                  <c:v>1.8749941946337652</c:v>
                </c:pt>
                <c:pt idx="78">
                  <c:v>1.8256728936490996</c:v>
                </c:pt>
                <c:pt idx="79">
                  <c:v>1.7772868091054304</c:v>
                </c:pt>
                <c:pt idx="80">
                  <c:v>1.7297798280161381</c:v>
                </c:pt>
                <c:pt idx="81">
                  <c:v>1.6831002384134748</c:v>
                </c:pt>
                <c:pt idx="82">
                  <c:v>1.637200306173058</c:v>
                </c:pt>
                <c:pt idx="83">
                  <c:v>1.5920358997460815</c:v>
                </c:pt>
                <c:pt idx="84">
                  <c:v>1.5475661565876504</c:v>
                </c:pt>
                <c:pt idx="85">
                  <c:v>1.503753185973735</c:v>
                </c:pt>
                <c:pt idx="86">
                  <c:v>1.4605618036608792</c:v>
                </c:pt>
                <c:pt idx="87">
                  <c:v>1.4179592944753425</c:v>
                </c:pt>
                <c:pt idx="88">
                  <c:v>1.3759151994624021</c:v>
                </c:pt>
                <c:pt idx="89">
                  <c:v>1.3344011246809426</c:v>
                </c:pt>
                <c:pt idx="90">
                  <c:v>1.2933905691195235</c:v>
                </c:pt>
                <c:pt idx="91">
                  <c:v>1.2528587695376836</c:v>
                </c:pt>
                <c:pt idx="92">
                  <c:v>1.2127825603237659</c:v>
                </c:pt>
                <c:pt idx="93">
                  <c:v>1.1731402466979648</c:v>
                </c:pt>
                <c:pt idx="94">
                  <c:v>1.133911489804837</c:v>
                </c:pt>
                <c:pt idx="95">
                  <c:v>1.0950772024103208</c:v>
                </c:pt>
                <c:pt idx="96">
                  <c:v>1.0566194540830249</c:v>
                </c:pt>
                <c:pt idx="97">
                  <c:v>1.0185213848645958</c:v>
                </c:pt>
                <c:pt idx="98">
                  <c:v>0.98076712655881892</c:v>
                </c:pt>
                <c:pt idx="99">
                  <c:v>0.94334173086526052</c:v>
                </c:pt>
                <c:pt idx="100">
                  <c:v>0.93988934133044977</c:v>
                </c:pt>
                <c:pt idx="101">
                  <c:v>0.93628558708615583</c:v>
                </c:pt>
                <c:pt idx="102">
                  <c:v>0.93253677499538501</c:v>
                </c:pt>
                <c:pt idx="103">
                  <c:v>0.92864886633938992</c:v>
                </c:pt>
                <c:pt idx="104">
                  <c:v>0.92462750016821993</c:v>
                </c:pt>
                <c:pt idx="105">
                  <c:v>0.92047801478237545</c:v>
                </c:pt>
                <c:pt idx="106">
                  <c:v>0.91620546751948839</c:v>
                </c:pt>
                <c:pt idx="107">
                  <c:v>0.91181465299783326</c:v>
                </c:pt>
                <c:pt idx="108">
                  <c:v>0.90731011995833688</c:v>
                </c:pt>
                <c:pt idx="109">
                  <c:v>0.9026961868257275</c:v>
                </c:pt>
                <c:pt idx="110">
                  <c:v>0.89797695610339678</c:v>
                </c:pt>
                <c:pt idx="111">
                  <c:v>0.8931563277022726</c:v>
                </c:pt>
                <c:pt idx="112">
                  <c:v>0.88823801129333535</c:v>
                </c:pt>
                <c:pt idx="113">
                  <c:v>0.88322553776833745</c:v>
                </c:pt>
                <c:pt idx="114">
                  <c:v>0.87812226988161413</c:v>
                </c:pt>
                <c:pt idx="115">
                  <c:v>0.8729314121401438</c:v>
                </c:pt>
                <c:pt idx="116">
                  <c:v>0.86765602000369724</c:v>
                </c:pt>
                <c:pt idx="117">
                  <c:v>0.86229900845168694</c:v>
                </c:pt>
                <c:pt idx="118">
                  <c:v>0.85686315996409812</c:v>
                </c:pt>
                <c:pt idx="119">
                  <c:v>0.85135113196554602</c:v>
                </c:pt>
                <c:pt idx="120">
                  <c:v>0.84576546377315154</c:v>
                </c:pt>
                <c:pt idx="121">
                  <c:v>0.8401085830857884</c:v>
                </c:pt>
                <c:pt idx="122">
                  <c:v>0.8343828120499448</c:v>
                </c:pt>
                <c:pt idx="123">
                  <c:v>0.82859037293484084</c:v>
                </c:pt>
                <c:pt idx="124">
                  <c:v>0.8227333934451333</c:v>
                </c:pt>
                <c:pt idx="125">
                  <c:v>0.81681391169808359</c:v>
                </c:pt>
                <c:pt idx="126">
                  <c:v>0.81083388088898367</c:v>
                </c:pt>
                <c:pt idx="127">
                  <c:v>0.80479517366940201</c:v>
                </c:pt>
                <c:pt idx="128">
                  <c:v>0.79869958625598614</c:v>
                </c:pt>
                <c:pt idx="129">
                  <c:v>0.79290549786336195</c:v>
                </c:pt>
                <c:pt idx="130">
                  <c:v>0.78705510688485525</c:v>
                </c:pt>
                <c:pt idx="131">
                  <c:v>0.78115008567434385</c:v>
                </c:pt>
                <c:pt idx="132">
                  <c:v>0.77519204100351402</c:v>
                </c:pt>
                <c:pt idx="133">
                  <c:v>0.76918251724484121</c:v>
                </c:pt>
                <c:pt idx="134">
                  <c:v>0.76312299937216688</c:v>
                </c:pt>
                <c:pt idx="135">
                  <c:v>0.75701491578859603</c:v>
                </c:pt>
                <c:pt idx="136">
                  <c:v>0.75085964099553115</c:v>
                </c:pt>
                <c:pt idx="137">
                  <c:v>0.74465849811084617</c:v>
                </c:pt>
                <c:pt idx="138">
                  <c:v>0.73841276124834521</c:v>
                </c:pt>
                <c:pt idx="139">
                  <c:v>0.73212365776514243</c:v>
                </c:pt>
                <c:pt idx="140">
                  <c:v>0.72579237038725708</c:v>
                </c:pt>
                <c:pt idx="141">
                  <c:v>0.71942003922002273</c:v>
                </c:pt>
                <c:pt idx="142">
                  <c:v>0.71300776365044016</c:v>
                </c:pt>
                <c:pt idx="143">
                  <c:v>0.70655660414965094</c:v>
                </c:pt>
                <c:pt idx="144">
                  <c:v>0.70006758397886248</c:v>
                </c:pt>
                <c:pt idx="145">
                  <c:v>0.69354169080765737</c:v>
                </c:pt>
                <c:pt idx="146">
                  <c:v>0.68697987824818441</c:v>
                </c:pt>
                <c:pt idx="147">
                  <c:v>0.68038306731046727</c:v>
                </c:pt>
                <c:pt idx="148">
                  <c:v>0.67375214778371573</c:v>
                </c:pt>
                <c:pt idx="149">
                  <c:v>0.66708797954832566</c:v>
                </c:pt>
                <c:pt idx="150">
                  <c:v>0.66039139382194634</c:v>
                </c:pt>
                <c:pt idx="151">
                  <c:v>0.65366319434415587</c:v>
                </c:pt>
                <c:pt idx="152">
                  <c:v>0.64690415850215321</c:v>
                </c:pt>
                <c:pt idx="153">
                  <c:v>0.64011503840257722</c:v>
                </c:pt>
                <c:pt idx="154">
                  <c:v>0.63329656189017602</c:v>
                </c:pt>
                <c:pt idx="155">
                  <c:v>0.62644943351892124</c:v>
                </c:pt>
                <c:pt idx="156">
                  <c:v>0.61957433547599194</c:v>
                </c:pt>
                <c:pt idx="157">
                  <c:v>0.61267192846210505</c:v>
                </c:pt>
                <c:pt idx="158">
                  <c:v>0.60574285253139215</c:v>
                </c:pt>
                <c:pt idx="159">
                  <c:v>0.59878772789134516</c:v>
                </c:pt>
                <c:pt idx="160">
                  <c:v>0.59180715566590292</c:v>
                </c:pt>
                <c:pt idx="161">
                  <c:v>0.59264995222283645</c:v>
                </c:pt>
                <c:pt idx="162">
                  <c:v>0.59342942133786758</c:v>
                </c:pt>
                <c:pt idx="163">
                  <c:v>0.59414699144953531</c:v>
                </c:pt>
                <c:pt idx="164">
                  <c:v>0.59480404835654199</c:v>
                </c:pt>
                <c:pt idx="165">
                  <c:v>0.59540193679665054</c:v>
                </c:pt>
                <c:pt idx="166">
                  <c:v>0.59594196195663052</c:v>
                </c:pt>
                <c:pt idx="167">
                  <c:v>0.59642539091572577</c:v>
                </c:pt>
                <c:pt idx="168">
                  <c:v>0.59685345402601353</c:v>
                </c:pt>
                <c:pt idx="169">
                  <c:v>0.59722734623387086</c:v>
                </c:pt>
                <c:pt idx="170">
                  <c:v>0.59754822834440702</c:v>
                </c:pt>
                <c:pt idx="171">
                  <c:v>0.59781722823197636</c:v>
                </c:pt>
                <c:pt idx="172">
                  <c:v>0.5980354419999373</c:v>
                </c:pt>
                <c:pt idx="173">
                  <c:v>0.59820393509135861</c:v>
                </c:pt>
                <c:pt idx="174">
                  <c:v>0.5983237433536126</c:v>
                </c:pt>
                <c:pt idx="175">
                  <c:v>0.59839587405908201</c:v>
                </c:pt>
                <c:pt idx="176">
                  <c:v>0.5984213068835913</c:v>
                </c:pt>
                <c:pt idx="177">
                  <c:v>0.5984009948450647</c:v>
                </c:pt>
                <c:pt idx="178">
                  <c:v>0.59833586520423954</c:v>
                </c:pt>
                <c:pt idx="179">
                  <c:v>0.5982268203290545</c:v>
                </c:pt>
                <c:pt idx="180">
                  <c:v>0.59807473852409032</c:v>
                </c:pt>
                <c:pt idx="181">
                  <c:v>0.59788047482773987</c:v>
                </c:pt>
                <c:pt idx="182">
                  <c:v>0.5976448617772806</c:v>
                </c:pt>
                <c:pt idx="183">
                  <c:v>0.59736871014441395</c:v>
                </c:pt>
                <c:pt idx="184">
                  <c:v>0.59705280964173224</c:v>
                </c:pt>
                <c:pt idx="185">
                  <c:v>0.59669792960219969</c:v>
                </c:pt>
                <c:pt idx="186">
                  <c:v>0.59630481963239668</c:v>
                </c:pt>
                <c:pt idx="187">
                  <c:v>0.59587421024044307</c:v>
                </c:pt>
                <c:pt idx="188">
                  <c:v>0.59540681344073398</c:v>
                </c:pt>
                <c:pt idx="189">
                  <c:v>0.59490332333520235</c:v>
                </c:pt>
                <c:pt idx="190">
                  <c:v>0.59436441667353179</c:v>
                </c:pt>
                <c:pt idx="191">
                  <c:v>0.59379075339135257</c:v>
                </c:pt>
                <c:pt idx="192">
                  <c:v>0.59014720120566089</c:v>
                </c:pt>
                <c:pt idx="193">
                  <c:v>0.58648071221533848</c:v>
                </c:pt>
                <c:pt idx="194">
                  <c:v>0.58279170599588492</c:v>
                </c:pt>
                <c:pt idx="195">
                  <c:v>0.57908059195146611</c:v>
                </c:pt>
                <c:pt idx="196">
                  <c:v>0.57534776962123202</c:v>
                </c:pt>
                <c:pt idx="197">
                  <c:v>0.57159362897434096</c:v>
                </c:pt>
                <c:pt idx="198">
                  <c:v>0.56781855069497145</c:v>
                </c:pt>
                <c:pt idx="199">
                  <c:v>0.56402290645712005</c:v>
                </c:pt>
                <c:pt idx="200">
                  <c:v>0.56020705918932479</c:v>
                </c:pt>
                <c:pt idx="201">
                  <c:v>0.55637136333094128</c:v>
                </c:pt>
                <c:pt idx="202">
                  <c:v>0.55251616507817747</c:v>
                </c:pt>
                <c:pt idx="203">
                  <c:v>0.54864180262284357</c:v>
                </c:pt>
                <c:pt idx="204">
                  <c:v>0.54474860638231704</c:v>
                </c:pt>
                <c:pt idx="205">
                  <c:v>0.54083689922130418</c:v>
                </c:pt>
                <c:pt idx="206">
                  <c:v>0.53690699666708586</c:v>
                </c:pt>
                <c:pt idx="207">
                  <c:v>0.53295920711593125</c:v>
                </c:pt>
                <c:pt idx="208">
                  <c:v>0.52899383203426054</c:v>
                </c:pt>
                <c:pt idx="209">
                  <c:v>0.52501116615159071</c:v>
                </c:pt>
                <c:pt idx="210">
                  <c:v>0.52101149764784971</c:v>
                </c:pt>
                <c:pt idx="211">
                  <c:v>0.51699510833452478</c:v>
                </c:pt>
                <c:pt idx="212">
                  <c:v>0.51296227382935622</c:v>
                </c:pt>
                <c:pt idx="213">
                  <c:v>0.50891326372556567</c:v>
                </c:pt>
                <c:pt idx="214">
                  <c:v>0.5048483417559132</c:v>
                </c:pt>
                <c:pt idx="215">
                  <c:v>0.500767765950483</c:v>
                </c:pt>
                <c:pt idx="216">
                  <c:v>0.49667178879054058</c:v>
                </c:pt>
                <c:pt idx="217">
                  <c:v>0.49256065735668203</c:v>
                </c:pt>
                <c:pt idx="218">
                  <c:v>0.4884346134724275</c:v>
                </c:pt>
                <c:pt idx="219">
                  <c:v>0.48429389384329641</c:v>
                </c:pt>
                <c:pt idx="220">
                  <c:v>0.48013873019161846</c:v>
                </c:pt>
                <c:pt idx="221">
                  <c:v>0.47596934938677388</c:v>
                </c:pt>
                <c:pt idx="222">
                  <c:v>0.47178597357190599</c:v>
                </c:pt>
                <c:pt idx="223">
                  <c:v>0.47214439155451643</c:v>
                </c:pt>
                <c:pt idx="224">
                  <c:v>0.47247754964221583</c:v>
                </c:pt>
                <c:pt idx="225">
                  <c:v>0.47278583644869016</c:v>
                </c:pt>
                <c:pt idx="226">
                  <c:v>0.47306963265677443</c:v>
                </c:pt>
                <c:pt idx="227">
                  <c:v>0.47332931121974375</c:v>
                </c:pt>
                <c:pt idx="228">
                  <c:v>0.47356523755658453</c:v>
                </c:pt>
                <c:pt idx="229">
                  <c:v>0.4737777697408968</c:v>
                </c:pt>
                <c:pt idx="230">
                  <c:v>0.47396725868508849</c:v>
                </c:pt>
                <c:pt idx="231">
                  <c:v>0.47413404831803696</c:v>
                </c:pt>
                <c:pt idx="232">
                  <c:v>0.47427847575830528</c:v>
                </c:pt>
                <c:pt idx="233">
                  <c:v>0.47440087148156851</c:v>
                </c:pt>
                <c:pt idx="234">
                  <c:v>0.47450155948374334</c:v>
                </c:pt>
                <c:pt idx="235">
                  <c:v>0.47458085743868006</c:v>
                </c:pt>
                <c:pt idx="236">
                  <c:v>0.47463907685207596</c:v>
                </c:pt>
                <c:pt idx="237">
                  <c:v>0.47467652320992465</c:v>
                </c:pt>
                <c:pt idx="238">
                  <c:v>0.47469349612360412</c:v>
                </c:pt>
                <c:pt idx="239">
                  <c:v>0.47469028947038</c:v>
                </c:pt>
                <c:pt idx="240">
                  <c:v>0.47466719152974129</c:v>
                </c:pt>
                <c:pt idx="241">
                  <c:v>0.47462448511620109</c:v>
                </c:pt>
                <c:pt idx="242">
                  <c:v>0.47456244770814954</c:v>
                </c:pt>
                <c:pt idx="243">
                  <c:v>0.47448135157307736</c:v>
                </c:pt>
                <c:pt idx="244">
                  <c:v>0.47438146388947544</c:v>
                </c:pt>
                <c:pt idx="245">
                  <c:v>0.47426304686488624</c:v>
                </c:pt>
                <c:pt idx="246">
                  <c:v>0.47412635785141577</c:v>
                </c:pt>
                <c:pt idx="247">
                  <c:v>0.47397164945709491</c:v>
                </c:pt>
                <c:pt idx="248">
                  <c:v>0.47379916965509117</c:v>
                </c:pt>
                <c:pt idx="249">
                  <c:v>0.47360916188934554</c:v>
                </c:pt>
                <c:pt idx="250">
                  <c:v>0.47340186517750898</c:v>
                </c:pt>
                <c:pt idx="251">
                  <c:v>0.47317751421122972</c:v>
                </c:pt>
                <c:pt idx="252">
                  <c:v>0.47293633945340569</c:v>
                </c:pt>
                <c:pt idx="253">
                  <c:v>0.4681559893663183</c:v>
                </c:pt>
                <c:pt idx="254">
                  <c:v>0.46336826873904663</c:v>
                </c:pt>
                <c:pt idx="255">
                  <c:v>0.45857327584542418</c:v>
                </c:pt>
                <c:pt idx="256">
                  <c:v>0.45377110721999553</c:v>
                </c:pt>
                <c:pt idx="257">
                  <c:v>0.44896185769607966</c:v>
                </c:pt>
                <c:pt idx="258">
                  <c:v>0.44414562044353384</c:v>
                </c:pt>
                <c:pt idx="259">
                  <c:v>0.43932248700461968</c:v>
                </c:pt>
                <c:pt idx="260">
                  <c:v>0.43449254732959408</c:v>
                </c:pt>
                <c:pt idx="261">
                  <c:v>0.42965588981113378</c:v>
                </c:pt>
                <c:pt idx="262">
                  <c:v>0.42481260131786958</c:v>
                </c:pt>
                <c:pt idx="263">
                  <c:v>0.41996276722719356</c:v>
                </c:pt>
                <c:pt idx="264">
                  <c:v>0.4151064714570214</c:v>
                </c:pt>
                <c:pt idx="265">
                  <c:v>0.41024379649687864</c:v>
                </c:pt>
                <c:pt idx="266">
                  <c:v>0.40537482343812914</c:v>
                </c:pt>
                <c:pt idx="267">
                  <c:v>0.40049963200360772</c:v>
                </c:pt>
                <c:pt idx="268">
                  <c:v>0.39561830057613495</c:v>
                </c:pt>
                <c:pt idx="269">
                  <c:v>0.390730906226819</c:v>
                </c:pt>
                <c:pt idx="270">
                  <c:v>0.3858375247420831</c:v>
                </c:pt>
                <c:pt idx="271">
                  <c:v>0.38093823065065013</c:v>
                </c:pt>
                <c:pt idx="272">
                  <c:v>0.37603309724929734</c:v>
                </c:pt>
                <c:pt idx="273">
                  <c:v>0.37112219662827073</c:v>
                </c:pt>
                <c:pt idx="274">
                  <c:v>0.36620559969597605</c:v>
                </c:pt>
                <c:pt idx="275">
                  <c:v>0.36128337620319628</c:v>
                </c:pt>
                <c:pt idx="276">
                  <c:v>0.35635559476658757</c:v>
                </c:pt>
                <c:pt idx="277">
                  <c:v>0.3514223228913787</c:v>
                </c:pt>
                <c:pt idx="278">
                  <c:v>0.346483626994327</c:v>
                </c:pt>
                <c:pt idx="279">
                  <c:v>0.34153957242496469</c:v>
                </c:pt>
                <c:pt idx="280">
                  <c:v>0.3365902234874234</c:v>
                </c:pt>
                <c:pt idx="281">
                  <c:v>0.3316356434610041</c:v>
                </c:pt>
                <c:pt idx="282">
                  <c:v>0.32667589462060626</c:v>
                </c:pt>
                <c:pt idx="283">
                  <c:v>0.32266826935460013</c:v>
                </c:pt>
                <c:pt idx="284">
                  <c:v>0.31865407517334265</c:v>
                </c:pt>
                <c:pt idx="285">
                  <c:v>0.31463338935806423</c:v>
                </c:pt>
                <c:pt idx="286">
                  <c:v>0.31060628798275713</c:v>
                </c:pt>
                <c:pt idx="287">
                  <c:v>0.30657284593713402</c:v>
                </c:pt>
                <c:pt idx="288">
                  <c:v>0.30253313694995027</c:v>
                </c:pt>
                <c:pt idx="289">
                  <c:v>0.29848723361126267</c:v>
                </c:pt>
                <c:pt idx="290">
                  <c:v>0.2944352073943578</c:v>
                </c:pt>
                <c:pt idx="291">
                  <c:v>0.29037712867708498</c:v>
                </c:pt>
                <c:pt idx="292">
                  <c:v>0.28631306676294455</c:v>
                </c:pt>
                <c:pt idx="293">
                  <c:v>0.28224308990136071</c:v>
                </c:pt>
                <c:pt idx="294">
                  <c:v>0.2781672653075849</c:v>
                </c:pt>
                <c:pt idx="295">
                  <c:v>0.27408565918238897</c:v>
                </c:pt>
                <c:pt idx="296">
                  <c:v>0.26999833673101459</c:v>
                </c:pt>
                <c:pt idx="297">
                  <c:v>0.26590536218184579</c:v>
                </c:pt>
                <c:pt idx="298">
                  <c:v>0.26180679880460411</c:v>
                </c:pt>
                <c:pt idx="299">
                  <c:v>0.25770270892828667</c:v>
                </c:pt>
                <c:pt idx="300">
                  <c:v>0.25359315395834992</c:v>
                </c:pt>
                <c:pt idx="301">
                  <c:v>0.24947819439410313</c:v>
                </c:pt>
                <c:pt idx="302">
                  <c:v>0.24535788984489543</c:v>
                </c:pt>
                <c:pt idx="303">
                  <c:v>0.2412322990469718</c:v>
                </c:pt>
                <c:pt idx="304">
                  <c:v>0.23710147987888028</c:v>
                </c:pt>
                <c:pt idx="305">
                  <c:v>0.2329654893773862</c:v>
                </c:pt>
                <c:pt idx="306">
                  <c:v>0.22882438375266437</c:v>
                </c:pt>
                <c:pt idx="307">
                  <c:v>0.22467821840319005</c:v>
                </c:pt>
                <c:pt idx="308">
                  <c:v>0.22052704793022329</c:v>
                </c:pt>
                <c:pt idx="309">
                  <c:v>0.21637092615238215</c:v>
                </c:pt>
                <c:pt idx="310">
                  <c:v>0.21220990611933327</c:v>
                </c:pt>
                <c:pt idx="311">
                  <c:v>0.20804404012555919</c:v>
                </c:pt>
                <c:pt idx="312">
                  <c:v>0.20387337972391878</c:v>
                </c:pt>
                <c:pt idx="313">
                  <c:v>0.19969797573849535</c:v>
                </c:pt>
                <c:pt idx="314">
                  <c:v>0.20622540883774576</c:v>
                </c:pt>
                <c:pt idx="315">
                  <c:v>0.21273437891194197</c:v>
                </c:pt>
                <c:pt idx="316">
                  <c:v>0.21922507962917898</c:v>
                </c:pt>
                <c:pt idx="317">
                  <c:v>0.22569770195837269</c:v>
                </c:pt>
                <c:pt idx="318">
                  <c:v>0.23215243421603748</c:v>
                </c:pt>
                <c:pt idx="319">
                  <c:v>0.23858946211223075</c:v>
                </c:pt>
                <c:pt idx="320">
                  <c:v>0.24500896879557463</c:v>
                </c:pt>
                <c:pt idx="321">
                  <c:v>0.25141113489710187</c:v>
                </c:pt>
                <c:pt idx="322">
                  <c:v>0.257796138573475</c:v>
                </c:pt>
                <c:pt idx="323">
                  <c:v>0.26416415554921097</c:v>
                </c:pt>
                <c:pt idx="324">
                  <c:v>0.27051535915793534</c:v>
                </c:pt>
                <c:pt idx="325">
                  <c:v>0.27684992038312273</c:v>
                </c:pt>
                <c:pt idx="326">
                  <c:v>0.28316800789747126</c:v>
                </c:pt>
                <c:pt idx="327">
                  <c:v>0.28946978810220819</c:v>
                </c:pt>
                <c:pt idx="328">
                  <c:v>0.29575542516479941</c:v>
                </c:pt>
                <c:pt idx="329">
                  <c:v>0.30202508105659759</c:v>
                </c:pt>
                <c:pt idx="330">
                  <c:v>0.30827891558933729</c:v>
                </c:pt>
                <c:pt idx="331">
                  <c:v>0.31451708645092941</c:v>
                </c:pt>
                <c:pt idx="332">
                  <c:v>0.32073974924083565</c:v>
                </c:pt>
                <c:pt idx="333">
                  <c:v>0.32694705750424108</c:v>
                </c:pt>
                <c:pt idx="334">
                  <c:v>0.33313916276613081</c:v>
                </c:pt>
                <c:pt idx="335">
                  <c:v>0.33931621456419853</c:v>
                </c:pt>
                <c:pt idx="336">
                  <c:v>0.34547836048139674</c:v>
                </c:pt>
                <c:pt idx="337">
                  <c:v>0.35162574617785114</c:v>
                </c:pt>
                <c:pt idx="338">
                  <c:v>0.35775851542191967</c:v>
                </c:pt>
                <c:pt idx="339">
                  <c:v>0.36387681012090706</c:v>
                </c:pt>
                <c:pt idx="340">
                  <c:v>0.36998077035105592</c:v>
                </c:pt>
                <c:pt idx="341">
                  <c:v>0.3760705343869854</c:v>
                </c:pt>
                <c:pt idx="342">
                  <c:v>0.38214623873058862</c:v>
                </c:pt>
                <c:pt idx="343">
                  <c:v>0.38820801813927436</c:v>
                </c:pt>
                <c:pt idx="344">
                  <c:v>0.39425600565382218</c:v>
                </c:pt>
                <c:pt idx="345">
                  <c:v>0.39953232965796054</c:v>
                </c:pt>
                <c:pt idx="346">
                  <c:v>0.40479593293781208</c:v>
                </c:pt>
                <c:pt idx="347">
                  <c:v>0.41004693587872981</c:v>
                </c:pt>
                <c:pt idx="348">
                  <c:v>0.41528545735188593</c:v>
                </c:pt>
                <c:pt idx="349">
                  <c:v>0.42051161473780502</c:v>
                </c:pt>
                <c:pt idx="350">
                  <c:v>0.42572552394987973</c:v>
                </c:pt>
                <c:pt idx="351">
                  <c:v>0.43092729945692493</c:v>
                </c:pt>
                <c:pt idx="352">
                  <c:v>0.43611705430595643</c:v>
                </c:pt>
                <c:pt idx="353">
                  <c:v>0.4412949001439278</c:v>
                </c:pt>
                <c:pt idx="354">
                  <c:v>0.44646094723946012</c:v>
                </c:pt>
                <c:pt idx="355">
                  <c:v>0.45161530450404652</c:v>
                </c:pt>
                <c:pt idx="356">
                  <c:v>0.4567580795127939</c:v>
                </c:pt>
                <c:pt idx="357">
                  <c:v>0.46188937852488143</c:v>
                </c:pt>
                <c:pt idx="358">
                  <c:v>0.46700930650379041</c:v>
                </c:pt>
                <c:pt idx="359">
                  <c:v>0.47211796713670512</c:v>
                </c:pt>
                <c:pt idx="360">
                  <c:v>0.47721546285401928</c:v>
                </c:pt>
                <c:pt idx="361">
                  <c:v>0.48230189484839392</c:v>
                </c:pt>
                <c:pt idx="362">
                  <c:v>0.4873773630931329</c:v>
                </c:pt>
                <c:pt idx="363">
                  <c:v>0.49244196636082732</c:v>
                </c:pt>
                <c:pt idx="364">
                  <c:v>0.49749580224106749</c:v>
                </c:pt>
                <c:pt idx="365">
                  <c:v>0.50253896715821866</c:v>
                </c:pt>
                <c:pt idx="366">
                  <c:v>0.50757155638873697</c:v>
                </c:pt>
                <c:pt idx="367">
                  <c:v>0.51259366407820084</c:v>
                </c:pt>
                <c:pt idx="368">
                  <c:v>0.51760538325806316</c:v>
                </c:pt>
                <c:pt idx="369">
                  <c:v>0.52260680586201402</c:v>
                </c:pt>
                <c:pt idx="370">
                  <c:v>0.52759802274216994</c:v>
                </c:pt>
                <c:pt idx="371">
                  <c:v>0.53257912368500437</c:v>
                </c:pt>
                <c:pt idx="372">
                  <c:v>0.53755019742678611</c:v>
                </c:pt>
                <c:pt idx="373">
                  <c:v>0.54251133166895893</c:v>
                </c:pt>
                <c:pt idx="374">
                  <c:v>0.54146430066319384</c:v>
                </c:pt>
                <c:pt idx="375">
                  <c:v>0.54041295707705983</c:v>
                </c:pt>
                <c:pt idx="376">
                  <c:v>0.53935733830294164</c:v>
                </c:pt>
                <c:pt idx="377">
                  <c:v>0.53829748130209543</c:v>
                </c:pt>
                <c:pt idx="378">
                  <c:v>0.5372334226108898</c:v>
                </c:pt>
                <c:pt idx="379">
                  <c:v>0.5361651983470983</c:v>
                </c:pt>
                <c:pt idx="380">
                  <c:v>0.53509284421560621</c:v>
                </c:pt>
                <c:pt idx="381">
                  <c:v>0.53401639551442792</c:v>
                </c:pt>
                <c:pt idx="382">
                  <c:v>0.53293588714041873</c:v>
                </c:pt>
                <c:pt idx="383">
                  <c:v>0.53185135359511548</c:v>
                </c:pt>
                <c:pt idx="384">
                  <c:v>0.53076282899009419</c:v>
                </c:pt>
                <c:pt idx="385">
                  <c:v>0.52967034705264249</c:v>
                </c:pt>
                <c:pt idx="386">
                  <c:v>0.52857394113106726</c:v>
                </c:pt>
                <c:pt idx="387">
                  <c:v>0.52747364419995812</c:v>
                </c:pt>
                <c:pt idx="388">
                  <c:v>0.52636948886565171</c:v>
                </c:pt>
                <c:pt idx="389">
                  <c:v>0.52526150737100485</c:v>
                </c:pt>
                <c:pt idx="390">
                  <c:v>0.52414973160066491</c:v>
                </c:pt>
                <c:pt idx="391">
                  <c:v>0.52303419308611954</c:v>
                </c:pt>
                <c:pt idx="392">
                  <c:v>0.52191492301017717</c:v>
                </c:pt>
                <c:pt idx="393">
                  <c:v>0.52079195221232033</c:v>
                </c:pt>
                <c:pt idx="394">
                  <c:v>0.51966531119291648</c:v>
                </c:pt>
                <c:pt idx="395">
                  <c:v>0.51853503011823576</c:v>
                </c:pt>
                <c:pt idx="396">
                  <c:v>0.51740113882473149</c:v>
                </c:pt>
                <c:pt idx="397">
                  <c:v>0.51626366682379454</c:v>
                </c:pt>
                <c:pt idx="398">
                  <c:v>0.51512264330593094</c:v>
                </c:pt>
                <c:pt idx="399">
                  <c:v>0.51397809714526232</c:v>
                </c:pt>
                <c:pt idx="400">
                  <c:v>0.51283005690377881</c:v>
                </c:pt>
                <c:pt idx="401">
                  <c:v>0.51167855083550329</c:v>
                </c:pt>
                <c:pt idx="402">
                  <c:v>0.51052360689063025</c:v>
                </c:pt>
                <c:pt idx="403">
                  <c:v>0.50936525271964173</c:v>
                </c:pt>
                <c:pt idx="404">
                  <c:v>0.50820351567733535</c:v>
                </c:pt>
                <c:pt idx="405">
                  <c:v>0.50890287167334236</c:v>
                </c:pt>
                <c:pt idx="406">
                  <c:v>0.50959745283652824</c:v>
                </c:pt>
                <c:pt idx="407">
                  <c:v>0.51028729716291021</c:v>
                </c:pt>
                <c:pt idx="408">
                  <c:v>0.51097244224638871</c:v>
                </c:pt>
                <c:pt idx="409">
                  <c:v>0.51165292528417949</c:v>
                </c:pt>
                <c:pt idx="410">
                  <c:v>0.51232878308190632</c:v>
                </c:pt>
                <c:pt idx="411">
                  <c:v>0.5130000520587612</c:v>
                </c:pt>
                <c:pt idx="412">
                  <c:v>0.51366676825262547</c:v>
                </c:pt>
                <c:pt idx="413">
                  <c:v>0.5143289673249638</c:v>
                </c:pt>
                <c:pt idx="414">
                  <c:v>0.514986684565788</c:v>
                </c:pt>
                <c:pt idx="415">
                  <c:v>0.51563995489848147</c:v>
                </c:pt>
                <c:pt idx="416">
                  <c:v>0.51628881288448547</c:v>
                </c:pt>
                <c:pt idx="417">
                  <c:v>0.5169332927280379</c:v>
                </c:pt>
                <c:pt idx="418">
                  <c:v>0.51757342828079711</c:v>
                </c:pt>
                <c:pt idx="419">
                  <c:v>0.51820925304622922</c:v>
                </c:pt>
                <c:pt idx="420">
                  <c:v>0.5188408001842777</c:v>
                </c:pt>
                <c:pt idx="421">
                  <c:v>0.51946810251559272</c:v>
                </c:pt>
                <c:pt idx="422">
                  <c:v>0.52009119252596026</c:v>
                </c:pt>
                <c:pt idx="423">
                  <c:v>0.52071010237048199</c:v>
                </c:pt>
                <c:pt idx="424">
                  <c:v>0.52132486387785204</c:v>
                </c:pt>
                <c:pt idx="425">
                  <c:v>0.52193550855438797</c:v>
                </c:pt>
                <c:pt idx="426">
                  <c:v>0.52254206758826283</c:v>
                </c:pt>
                <c:pt idx="427">
                  <c:v>0.52314457185333052</c:v>
                </c:pt>
                <c:pt idx="428">
                  <c:v>0.52374305191311454</c:v>
                </c:pt>
                <c:pt idx="429">
                  <c:v>0.52433753802487781</c:v>
                </c:pt>
                <c:pt idx="430">
                  <c:v>0.52492806014319049</c:v>
                </c:pt>
                <c:pt idx="431">
                  <c:v>0.5255146479238838</c:v>
                </c:pt>
                <c:pt idx="432">
                  <c:v>0.52609733072766651</c:v>
                </c:pt>
                <c:pt idx="433">
                  <c:v>0.52667613762384535</c:v>
                </c:pt>
                <c:pt idx="434">
                  <c:v>0.52725109739393261</c:v>
                </c:pt>
                <c:pt idx="435">
                  <c:v>0.52782223853513854</c:v>
                </c:pt>
                <c:pt idx="436">
                  <c:v>0.52609575378304296</c:v>
                </c:pt>
                <c:pt idx="437">
                  <c:v>0.52436704145730784</c:v>
                </c:pt>
                <c:pt idx="438">
                  <c:v>0.52263611793711218</c:v>
                </c:pt>
                <c:pt idx="439">
                  <c:v>0.5209029994414861</c:v>
                </c:pt>
                <c:pt idx="440">
                  <c:v>0.51916770203126461</c:v>
                </c:pt>
                <c:pt idx="441">
                  <c:v>0.51743024161093354</c:v>
                </c:pt>
                <c:pt idx="442">
                  <c:v>0.51569063393052794</c:v>
                </c:pt>
                <c:pt idx="443">
                  <c:v>0.51394889458759785</c:v>
                </c:pt>
                <c:pt idx="444">
                  <c:v>0.51220503902895387</c:v>
                </c:pt>
                <c:pt idx="445">
                  <c:v>0.51045908255256012</c:v>
                </c:pt>
                <c:pt idx="446">
                  <c:v>0.50871104030928505</c:v>
                </c:pt>
                <c:pt idx="447">
                  <c:v>0.50696092730460751</c:v>
                </c:pt>
                <c:pt idx="448">
                  <c:v>0.50520875840047053</c:v>
                </c:pt>
                <c:pt idx="449">
                  <c:v>0.50345454831691783</c:v>
                </c:pt>
                <c:pt idx="450">
                  <c:v>0.5016983116338215</c:v>
                </c:pt>
                <c:pt idx="451">
                  <c:v>0.49994006279245157</c:v>
                </c:pt>
                <c:pt idx="452">
                  <c:v>0.49817981609730749</c:v>
                </c:pt>
                <c:pt idx="453">
                  <c:v>0.49641758571752725</c:v>
                </c:pt>
                <c:pt idx="454">
                  <c:v>0.49465338568867179</c:v>
                </c:pt>
                <c:pt idx="455">
                  <c:v>0.49288722991407119</c:v>
                </c:pt>
                <c:pt idx="456">
                  <c:v>0.49111913216662029</c:v>
                </c:pt>
                <c:pt idx="457">
                  <c:v>0.48934910609015653</c:v>
                </c:pt>
                <c:pt idx="458">
                  <c:v>0.487577165201042</c:v>
                </c:pt>
                <c:pt idx="459">
                  <c:v>0.48580332288948197</c:v>
                </c:pt>
                <c:pt idx="460">
                  <c:v>0.48402759242130722</c:v>
                </c:pt>
                <c:pt idx="461">
                  <c:v>0.4822499869390835</c:v>
                </c:pt>
                <c:pt idx="462">
                  <c:v>0.4804705194637604</c:v>
                </c:pt>
                <c:pt idx="463">
                  <c:v>0.47868920289596445</c:v>
                </c:pt>
                <c:pt idx="464">
                  <c:v>0.47690605001749597</c:v>
                </c:pt>
                <c:pt idx="465">
                  <c:v>0.47667717282734257</c:v>
                </c:pt>
                <c:pt idx="466">
                  <c:v>0.47644556903470836</c:v>
                </c:pt>
                <c:pt idx="467">
                  <c:v>0.47621125735768838</c:v>
                </c:pt>
                <c:pt idx="468">
                  <c:v>0.47597425634341756</c:v>
                </c:pt>
                <c:pt idx="469">
                  <c:v>0.4757345843700731</c:v>
                </c:pt>
                <c:pt idx="470">
                  <c:v>0.47549225964875758</c:v>
                </c:pt>
                <c:pt idx="471">
                  <c:v>0.47524730022532141</c:v>
                </c:pt>
                <c:pt idx="472">
                  <c:v>0.47499972398243034</c:v>
                </c:pt>
                <c:pt idx="473">
                  <c:v>0.47474954864111935</c:v>
                </c:pt>
                <c:pt idx="474">
                  <c:v>0.4744967917629539</c:v>
                </c:pt>
                <c:pt idx="475">
                  <c:v>0.47424147075149969</c:v>
                </c:pt>
                <c:pt idx="476">
                  <c:v>0.47398360285428981</c:v>
                </c:pt>
                <c:pt idx="477">
                  <c:v>0.47372320516453531</c:v>
                </c:pt>
                <c:pt idx="478">
                  <c:v>0.47346029462282907</c:v>
                </c:pt>
                <c:pt idx="479">
                  <c:v>0.47319488801879206</c:v>
                </c:pt>
                <c:pt idx="480">
                  <c:v>0.47292700199285775</c:v>
                </c:pt>
                <c:pt idx="481">
                  <c:v>0.47265665303785465</c:v>
                </c:pt>
                <c:pt idx="482">
                  <c:v>0.47238385750063938</c:v>
                </c:pt>
                <c:pt idx="483">
                  <c:v>0.47210863158377842</c:v>
                </c:pt>
                <c:pt idx="484">
                  <c:v>0.47183099134701406</c:v>
                </c:pt>
                <c:pt idx="485">
                  <c:v>0.47155095270895664</c:v>
                </c:pt>
                <c:pt idx="486">
                  <c:v>0.47126853144852682</c:v>
                </c:pt>
                <c:pt idx="487">
                  <c:v>0.47098374320664183</c:v>
                </c:pt>
                <c:pt idx="488">
                  <c:v>0.47069660348751202</c:v>
                </c:pt>
                <c:pt idx="489">
                  <c:v>0.47040712766021742</c:v>
                </c:pt>
                <c:pt idx="490">
                  <c:v>0.47011533096033298</c:v>
                </c:pt>
                <c:pt idx="491">
                  <c:v>0.46982122849113378</c:v>
                </c:pt>
                <c:pt idx="492">
                  <c:v>0.46952483522506117</c:v>
                </c:pt>
                <c:pt idx="493">
                  <c:v>0.4692261660054125</c:v>
                </c:pt>
                <c:pt idx="494">
                  <c:v>0.46892523554733578</c:v>
                </c:pt>
                <c:pt idx="495">
                  <c:v>0.46862205843946608</c:v>
                </c:pt>
                <c:pt idx="496">
                  <c:v>0.4683166491452484</c:v>
                </c:pt>
                <c:pt idx="497">
                  <c:v>0.47001823282306948</c:v>
                </c:pt>
                <c:pt idx="498">
                  <c:v>0.47171657797885941</c:v>
                </c:pt>
                <c:pt idx="499">
                  <c:v>0.47341170532805987</c:v>
                </c:pt>
                <c:pt idx="500">
                  <c:v>0.47510363540994682</c:v>
                </c:pt>
                <c:pt idx="501">
                  <c:v>0.47679238858917833</c:v>
                </c:pt>
                <c:pt idx="502">
                  <c:v>0.47847798505798311</c:v>
                </c:pt>
                <c:pt idx="503">
                  <c:v>0.48016044483779741</c:v>
                </c:pt>
                <c:pt idx="504">
                  <c:v>0.48183978778106623</c:v>
                </c:pt>
                <c:pt idx="505">
                  <c:v>0.48351603357305606</c:v>
                </c:pt>
                <c:pt idx="506">
                  <c:v>0.48518920173364499</c:v>
                </c:pt>
                <c:pt idx="507">
                  <c:v>0.48685931161900514</c:v>
                </c:pt>
                <c:pt idx="508">
                  <c:v>0.48852638242333241</c:v>
                </c:pt>
                <c:pt idx="509">
                  <c:v>0.49019043318053751</c:v>
                </c:pt>
                <c:pt idx="510">
                  <c:v>0.49185148276591484</c:v>
                </c:pt>
                <c:pt idx="511">
                  <c:v>0.49350954989777507</c:v>
                </c:pt>
                <c:pt idx="512">
                  <c:v>0.49516465313914032</c:v>
                </c:pt>
                <c:pt idx="513">
                  <c:v>0.49681681089921836</c:v>
                </c:pt>
                <c:pt idx="514">
                  <c:v>0.49846604143519091</c:v>
                </c:pt>
                <c:pt idx="515">
                  <c:v>0.50011236285353278</c:v>
                </c:pt>
                <c:pt idx="516">
                  <c:v>0.50175579311180962</c:v>
                </c:pt>
                <c:pt idx="517">
                  <c:v>0.50339635002000949</c:v>
                </c:pt>
                <c:pt idx="518">
                  <c:v>0.50503405124218614</c:v>
                </c:pt>
                <c:pt idx="519">
                  <c:v>0.50666891429790206</c:v>
                </c:pt>
                <c:pt idx="520">
                  <c:v>0.50830095656365404</c:v>
                </c:pt>
                <c:pt idx="521">
                  <c:v>0.5099301952744274</c:v>
                </c:pt>
                <c:pt idx="522">
                  <c:v>0.51155664752505359</c:v>
                </c:pt>
                <c:pt idx="523">
                  <c:v>0.51318033027171184</c:v>
                </c:pt>
                <c:pt idx="524">
                  <c:v>0.51480126033323603</c:v>
                </c:pt>
                <c:pt idx="525">
                  <c:v>0.51641945439253401</c:v>
                </c:pt>
                <c:pt idx="526">
                  <c:v>0.5180349289980708</c:v>
                </c:pt>
                <c:pt idx="527">
                  <c:v>0.51817951097070925</c:v>
                </c:pt>
                <c:pt idx="528">
                  <c:v>0.51832207885481241</c:v>
                </c:pt>
                <c:pt idx="529">
                  <c:v>0.51846264475908055</c:v>
                </c:pt>
                <c:pt idx="530">
                  <c:v>0.51860122069545689</c:v>
                </c:pt>
                <c:pt idx="531">
                  <c:v>0.51873781857986889</c:v>
                </c:pt>
                <c:pt idx="532">
                  <c:v>0.51887245023337603</c:v>
                </c:pt>
                <c:pt idx="533">
                  <c:v>0.51900512738296989</c:v>
                </c:pt>
                <c:pt idx="534">
                  <c:v>0.51913586166263403</c:v>
                </c:pt>
                <c:pt idx="535">
                  <c:v>0.51926466461415421</c:v>
                </c:pt>
                <c:pt idx="536">
                  <c:v>0.51939154768809237</c:v>
                </c:pt>
                <c:pt idx="537">
                  <c:v>0.51951652224467115</c:v>
                </c:pt>
                <c:pt idx="538">
                  <c:v>0.51963959955467798</c:v>
                </c:pt>
                <c:pt idx="539">
                  <c:v>0.51976079080026549</c:v>
                </c:pt>
                <c:pt idx="540">
                  <c:v>0.51988010707599319</c:v>
                </c:pt>
                <c:pt idx="541">
                  <c:v>0.51999755938948045</c:v>
                </c:pt>
                <c:pt idx="542">
                  <c:v>0.52011315866238095</c:v>
                </c:pt>
                <c:pt idx="543">
                  <c:v>0.52022691573117397</c:v>
                </c:pt>
                <c:pt idx="544">
                  <c:v>0.52033884134805464</c:v>
                </c:pt>
                <c:pt idx="545">
                  <c:v>0.52044894618165916</c:v>
                </c:pt>
                <c:pt idx="546">
                  <c:v>0.52055724081792143</c:v>
                </c:pt>
                <c:pt idx="547">
                  <c:v>0.52066373576093439</c:v>
                </c:pt>
                <c:pt idx="548">
                  <c:v>0.52076844143357015</c:v>
                </c:pt>
                <c:pt idx="549">
                  <c:v>0.52087136817849355</c:v>
                </c:pt>
                <c:pt idx="550">
                  <c:v>0.52097252625870316</c:v>
                </c:pt>
                <c:pt idx="551">
                  <c:v>0.52107192585847939</c:v>
                </c:pt>
                <c:pt idx="552">
                  <c:v>0.52116957708401612</c:v>
                </c:pt>
                <c:pt idx="553">
                  <c:v>0.52126548996421351</c:v>
                </c:pt>
                <c:pt idx="554">
                  <c:v>0.52135967445144582</c:v>
                </c:pt>
                <c:pt idx="555">
                  <c:v>0.52145214042225918</c:v>
                </c:pt>
                <c:pt idx="556">
                  <c:v>0.52154289767807838</c:v>
                </c:pt>
                <c:pt idx="557">
                  <c:v>0.52163195594588796</c:v>
                </c:pt>
                <c:pt idx="558">
                  <c:v>0.52171932487907446</c:v>
                </c:pt>
                <c:pt idx="559">
                  <c:v>0.52180501405797031</c:v>
                </c:pt>
                <c:pt idx="560">
                  <c:v>0.52188903299061851</c:v>
                </c:pt>
                <c:pt idx="561">
                  <c:v>0.52197139111345392</c:v>
                </c:pt>
                <c:pt idx="562">
                  <c:v>0.52205209779192996</c:v>
                </c:pt>
                <c:pt idx="563">
                  <c:v>0.52213116232121604</c:v>
                </c:pt>
                <c:pt idx="564">
                  <c:v>0.52220859392689922</c:v>
                </c:pt>
                <c:pt idx="565">
                  <c:v>0.52228440176553048</c:v>
                </c:pt>
                <c:pt idx="566">
                  <c:v>0.52235859492538805</c:v>
                </c:pt>
                <c:pt idx="567">
                  <c:v>0.52243118242700903</c:v>
                </c:pt>
                <c:pt idx="568">
                  <c:v>0.5225021732238927</c:v>
                </c:pt>
                <c:pt idx="569">
                  <c:v>0.52257157620304895</c:v>
                </c:pt>
                <c:pt idx="570">
                  <c:v>0.52263940018570199</c:v>
                </c:pt>
                <c:pt idx="571">
                  <c:v>0.52270565392783974</c:v>
                </c:pt>
                <c:pt idx="572">
                  <c:v>0.52277034612084539</c:v>
                </c:pt>
                <c:pt idx="573">
                  <c:v>0.52283348539203267</c:v>
                </c:pt>
                <c:pt idx="574">
                  <c:v>0.52289508030533782</c:v>
                </c:pt>
                <c:pt idx="575">
                  <c:v>0.52295513936178439</c:v>
                </c:pt>
                <c:pt idx="576">
                  <c:v>0.52301367100017548</c:v>
                </c:pt>
                <c:pt idx="577">
                  <c:v>0.52307068359757558</c:v>
                </c:pt>
                <c:pt idx="578">
                  <c:v>0.52312618546985834</c:v>
                </c:pt>
                <c:pt idx="579">
                  <c:v>0.52318018487239615</c:v>
                </c:pt>
                <c:pt idx="580">
                  <c:v>0.52323269000047867</c:v>
                </c:pt>
                <c:pt idx="581">
                  <c:v>0.52328370898985788</c:v>
                </c:pt>
                <c:pt idx="582">
                  <c:v>0.5233332499174469</c:v>
                </c:pt>
                <c:pt idx="583">
                  <c:v>0.52338132080159183</c:v>
                </c:pt>
                <c:pt idx="584">
                  <c:v>0.52342792960286011</c:v>
                </c:pt>
                <c:pt idx="585">
                  <c:v>0.52347308422437355</c:v>
                </c:pt>
                <c:pt idx="586">
                  <c:v>0.52351679251245464</c:v>
                </c:pt>
                <c:pt idx="587">
                  <c:v>0.5235590622570212</c:v>
                </c:pt>
                <c:pt idx="588">
                  <c:v>0.52359990119222122</c:v>
                </c:pt>
                <c:pt idx="589">
                  <c:v>0.52363931699677413</c:v>
                </c:pt>
                <c:pt idx="590">
                  <c:v>0.52367731729460831</c:v>
                </c:pt>
                <c:pt idx="591">
                  <c:v>0.5237139096552782</c:v>
                </c:pt>
                <c:pt idx="592">
                  <c:v>0.52374910159447718</c:v>
                </c:pt>
                <c:pt idx="593">
                  <c:v>0.52378290057445809</c:v>
                </c:pt>
                <c:pt idx="594">
                  <c:v>0.52381531400460679</c:v>
                </c:pt>
                <c:pt idx="595">
                  <c:v>0.52384634924181084</c:v>
                </c:pt>
                <c:pt idx="596">
                  <c:v>0.52387601359096581</c:v>
                </c:pt>
                <c:pt idx="597">
                  <c:v>0.5239043143054759</c:v>
                </c:pt>
                <c:pt idx="598">
                  <c:v>0.52393125858762257</c:v>
                </c:pt>
                <c:pt idx="599">
                  <c:v>0.52395685358907029</c:v>
                </c:pt>
                <c:pt idx="600">
                  <c:v>0.52398110641129636</c:v>
                </c:pt>
                <c:pt idx="601">
                  <c:v>0.52400402410604474</c:v>
                </c:pt>
                <c:pt idx="602">
                  <c:v>0.5240256136757041</c:v>
                </c:pt>
                <c:pt idx="603">
                  <c:v>0.52404588207382297</c:v>
                </c:pt>
                <c:pt idx="604">
                  <c:v>0.52406483620549305</c:v>
                </c:pt>
                <c:pt idx="605">
                  <c:v>0.52408248292772874</c:v>
                </c:pt>
                <c:pt idx="606">
                  <c:v>0.52409882904998206</c:v>
                </c:pt>
                <c:pt idx="607">
                  <c:v>0.52411388133445735</c:v>
                </c:pt>
                <c:pt idx="608">
                  <c:v>0.52412764649656196</c:v>
                </c:pt>
                <c:pt idx="609">
                  <c:v>0.52414013120536485</c:v>
                </c:pt>
                <c:pt idx="610">
                  <c:v>0.52415134208385927</c:v>
                </c:pt>
                <c:pt idx="611">
                  <c:v>0.52416128570949583</c:v>
                </c:pt>
                <c:pt idx="612">
                  <c:v>0.52416996861450582</c:v>
                </c:pt>
                <c:pt idx="613">
                  <c:v>0.52417739728630242</c:v>
                </c:pt>
                <c:pt idx="614">
                  <c:v>0.52418357816787808</c:v>
                </c:pt>
                <c:pt idx="615">
                  <c:v>0.52418851765814356</c:v>
                </c:pt>
                <c:pt idx="616">
                  <c:v>0.52419222211233052</c:v>
                </c:pt>
                <c:pt idx="617">
                  <c:v>0.52419469784240558</c:v>
                </c:pt>
                <c:pt idx="618">
                  <c:v>0.52419595111735551</c:v>
                </c:pt>
                <c:pt idx="619">
                  <c:v>0.52419598816360713</c:v>
                </c:pt>
                <c:pt idx="620">
                  <c:v>0.52419481516537425</c:v>
                </c:pt>
                <c:pt idx="621">
                  <c:v>0.5241924382650146</c:v>
                </c:pt>
                <c:pt idx="622">
                  <c:v>0.524188863563397</c:v>
                </c:pt>
                <c:pt idx="623">
                  <c:v>0.52418409712019731</c:v>
                </c:pt>
                <c:pt idx="624">
                  <c:v>0.52417814495432602</c:v>
                </c:pt>
                <c:pt idx="625">
                  <c:v>0.52417101304423008</c:v>
                </c:pt>
                <c:pt idx="626">
                  <c:v>0.52416270732820602</c:v>
                </c:pt>
                <c:pt idx="627">
                  <c:v>0.52415323370476252</c:v>
                </c:pt>
                <c:pt idx="628">
                  <c:v>0.52414259803299379</c:v>
                </c:pt>
                <c:pt idx="629">
                  <c:v>0.52413080613282803</c:v>
                </c:pt>
                <c:pt idx="630">
                  <c:v>0.52411786378540715</c:v>
                </c:pt>
                <c:pt idx="631">
                  <c:v>0.52410377673339625</c:v>
                </c:pt>
                <c:pt idx="632">
                  <c:v>0.52408855068131677</c:v>
                </c:pt>
                <c:pt idx="633">
                  <c:v>0.52407219129580906</c:v>
                </c:pt>
                <c:pt idx="634">
                  <c:v>0.52405470420602573</c:v>
                </c:pt>
                <c:pt idx="635">
                  <c:v>0.52403609500390236</c:v>
                </c:pt>
                <c:pt idx="636">
                  <c:v>0.52401636924443706</c:v>
                </c:pt>
                <c:pt idx="637">
                  <c:v>0.52399553244602215</c:v>
                </c:pt>
                <c:pt idx="638">
                  <c:v>0.52397359009078392</c:v>
                </c:pt>
                <c:pt idx="639">
                  <c:v>0.52395054762480198</c:v>
                </c:pt>
                <c:pt idx="640">
                  <c:v>0.52392641045845711</c:v>
                </c:pt>
                <c:pt idx="641">
                  <c:v>0.52390118396671004</c:v>
                </c:pt>
                <c:pt idx="642">
                  <c:v>0.52387487348939121</c:v>
                </c:pt>
                <c:pt idx="643">
                  <c:v>0.5238474843315003</c:v>
                </c:pt>
                <c:pt idx="644">
                  <c:v>0.52381902176343731</c:v>
                </c:pt>
                <c:pt idx="645">
                  <c:v>0.52378949102136263</c:v>
                </c:pt>
                <c:pt idx="646">
                  <c:v>0.52375889730743519</c:v>
                </c:pt>
                <c:pt idx="647">
                  <c:v>0.52372724579004981</c:v>
                </c:pt>
                <c:pt idx="648">
                  <c:v>0.52369454160421358</c:v>
                </c:pt>
                <c:pt idx="649">
                  <c:v>0.52366078985166054</c:v>
                </c:pt>
                <c:pt idx="650">
                  <c:v>0.52362599560130063</c:v>
                </c:pt>
                <c:pt idx="651">
                  <c:v>0.52359016388932933</c:v>
                </c:pt>
                <c:pt idx="652">
                  <c:v>0.52355329971961939</c:v>
                </c:pt>
                <c:pt idx="653">
                  <c:v>0.52351540806383878</c:v>
                </c:pt>
                <c:pt idx="654">
                  <c:v>0.52347649386183737</c:v>
                </c:pt>
                <c:pt idx="655">
                  <c:v>0.52343656202184974</c:v>
                </c:pt>
                <c:pt idx="656">
                  <c:v>0.52339561742072249</c:v>
                </c:pt>
                <c:pt idx="657">
                  <c:v>0.52335366490418977</c:v>
                </c:pt>
                <c:pt idx="658">
                  <c:v>0.52331070928717272</c:v>
                </c:pt>
                <c:pt idx="659">
                  <c:v>0.52326675535387035</c:v>
                </c:pt>
                <c:pt idx="660">
                  <c:v>0.52322180785824612</c:v>
                </c:pt>
                <c:pt idx="661">
                  <c:v>0.52317587152401301</c:v>
                </c:pt>
                <c:pt idx="662">
                  <c:v>0.52312895104500012</c:v>
                </c:pt>
                <c:pt idx="663">
                  <c:v>0.52308105108543845</c:v>
                </c:pt>
                <c:pt idx="664">
                  <c:v>0.52303217628009402</c:v>
                </c:pt>
                <c:pt idx="665">
                  <c:v>0.52298233123452476</c:v>
                </c:pt>
                <c:pt idx="666">
                  <c:v>0.52293152052531056</c:v>
                </c:pt>
                <c:pt idx="667">
                  <c:v>0.52287974870035536</c:v>
                </c:pt>
                <c:pt idx="668">
                  <c:v>0.52282702027902495</c:v>
                </c:pt>
                <c:pt idx="669">
                  <c:v>0.52277333975233176</c:v>
                </c:pt>
                <c:pt idx="670">
                  <c:v>0.5227187115833074</c:v>
                </c:pt>
                <c:pt idx="671">
                  <c:v>0.52266314020708271</c:v>
                </c:pt>
                <c:pt idx="672">
                  <c:v>0.52260663003118057</c:v>
                </c:pt>
                <c:pt idx="673">
                  <c:v>0.52254918543565554</c:v>
                </c:pt>
                <c:pt idx="674">
                  <c:v>0.52249081077343118</c:v>
                </c:pt>
                <c:pt idx="675">
                  <c:v>0.52243151037039914</c:v>
                </c:pt>
                <c:pt idx="676">
                  <c:v>0.52237128852565295</c:v>
                </c:pt>
                <c:pt idx="677">
                  <c:v>0.52231014951170762</c:v>
                </c:pt>
                <c:pt idx="678">
                  <c:v>0.52224809757474133</c:v>
                </c:pt>
                <c:pt idx="679">
                  <c:v>0.52218513693472512</c:v>
                </c:pt>
                <c:pt idx="680">
                  <c:v>0.5221212717856607</c:v>
                </c:pt>
                <c:pt idx="681">
                  <c:v>0.52205650629581701</c:v>
                </c:pt>
                <c:pt idx="682">
                  <c:v>0.52199084460786638</c:v>
                </c:pt>
                <c:pt idx="683">
                  <c:v>0.52192429083906822</c:v>
                </c:pt>
                <c:pt idx="684">
                  <c:v>0.52185684908158536</c:v>
                </c:pt>
                <c:pt idx="685">
                  <c:v>0.52178852340250492</c:v>
                </c:pt>
                <c:pt idx="686">
                  <c:v>0.52171931784417547</c:v>
                </c:pt>
                <c:pt idx="687">
                  <c:v>0.52164923642428651</c:v>
                </c:pt>
                <c:pt idx="688">
                  <c:v>0.52157828313613974</c:v>
                </c:pt>
                <c:pt idx="689">
                  <c:v>0.52150646194881078</c:v>
                </c:pt>
                <c:pt idx="690">
                  <c:v>0.52143377680724723</c:v>
                </c:pt>
                <c:pt idx="691">
                  <c:v>0.52136023163260925</c:v>
                </c:pt>
                <c:pt idx="692">
                  <c:v>0.52128583032231546</c:v>
                </c:pt>
                <c:pt idx="693">
                  <c:v>0.52121057675028293</c:v>
                </c:pt>
                <c:pt idx="694">
                  <c:v>0.52113447476709185</c:v>
                </c:pt>
                <c:pt idx="695">
                  <c:v>0.52105752820017281</c:v>
                </c:pt>
                <c:pt idx="696">
                  <c:v>0.52097974085393328</c:v>
                </c:pt>
                <c:pt idx="697">
                  <c:v>0.52090111651001314</c:v>
                </c:pt>
                <c:pt idx="698">
                  <c:v>0.52082165892737209</c:v>
                </c:pt>
                <c:pt idx="699">
                  <c:v>0.52074137184249469</c:v>
                </c:pt>
                <c:pt idx="700">
                  <c:v>0.52066025896958212</c:v>
                </c:pt>
                <c:pt idx="701">
                  <c:v>0.52057832400069393</c:v>
                </c:pt>
                <c:pt idx="702">
                  <c:v>0.52049557060590157</c:v>
                </c:pt>
                <c:pt idx="703">
                  <c:v>0.52041200243343944</c:v>
                </c:pt>
                <c:pt idx="704">
                  <c:v>0.52032762310992609</c:v>
                </c:pt>
                <c:pt idx="705">
                  <c:v>0.52024243624048938</c:v>
                </c:pt>
                <c:pt idx="706">
                  <c:v>0.52087118067271476</c:v>
                </c:pt>
                <c:pt idx="707">
                  <c:v>0.5214989420910936</c:v>
                </c:pt>
                <c:pt idx="708">
                  <c:v>0.52212572484526798</c:v>
                </c:pt>
                <c:pt idx="709">
                  <c:v>0.52275153325920964</c:v>
                </c:pt>
                <c:pt idx="710">
                  <c:v>0.52337637163146633</c:v>
                </c:pt>
                <c:pt idx="711">
                  <c:v>0.52400024423534974</c:v>
                </c:pt>
                <c:pt idx="712">
                  <c:v>0.5246231553191546</c:v>
                </c:pt>
                <c:pt idx="713">
                  <c:v>0.52524510910621369</c:v>
                </c:pt>
                <c:pt idx="714">
                  <c:v>0.52586610979517345</c:v>
                </c:pt>
                <c:pt idx="715">
                  <c:v>0.52648616156022143</c:v>
                </c:pt>
                <c:pt idx="716">
                  <c:v>0.52710526855115869</c:v>
                </c:pt>
                <c:pt idx="717">
                  <c:v>0.52772343489364804</c:v>
                </c:pt>
                <c:pt idx="718">
                  <c:v>0.52834066468934282</c:v>
                </c:pt>
                <c:pt idx="719">
                  <c:v>0.52895696201609543</c:v>
                </c:pt>
                <c:pt idx="720">
                  <c:v>0.52957233092811862</c:v>
                </c:pt>
                <c:pt idx="721">
                  <c:v>0.53018677545615656</c:v>
                </c:pt>
                <c:pt idx="722">
                  <c:v>0.53080029960766584</c:v>
                </c:pt>
                <c:pt idx="723">
                  <c:v>0.53141290736693725</c:v>
                </c:pt>
                <c:pt idx="724">
                  <c:v>0.53202460269533214</c:v>
                </c:pt>
                <c:pt idx="725">
                  <c:v>0.53263538953142409</c:v>
                </c:pt>
                <c:pt idx="726">
                  <c:v>0.53324527179109371</c:v>
                </c:pt>
                <c:pt idx="727">
                  <c:v>0.53385425336779468</c:v>
                </c:pt>
                <c:pt idx="728">
                  <c:v>0.53446233813266875</c:v>
                </c:pt>
                <c:pt idx="729">
                  <c:v>0.53506952993467094</c:v>
                </c:pt>
                <c:pt idx="730">
                  <c:v>0.53567583260080753</c:v>
                </c:pt>
                <c:pt idx="731">
                  <c:v>0.53628124993620241</c:v>
                </c:pt>
                <c:pt idx="732">
                  <c:v>0.5368857857243543</c:v>
                </c:pt>
                <c:pt idx="733">
                  <c:v>0.53748944372717744</c:v>
                </c:pt>
                <c:pt idx="734">
                  <c:v>0.5380922276852117</c:v>
                </c:pt>
                <c:pt idx="735">
                  <c:v>0.53869414131784188</c:v>
                </c:pt>
                <c:pt idx="736">
                  <c:v>0.53929518832331202</c:v>
                </c:pt>
                <c:pt idx="737">
                  <c:v>0.53989537237896501</c:v>
                </c:pt>
                <c:pt idx="738">
                  <c:v>0.54049469714136777</c:v>
                </c:pt>
                <c:pt idx="739">
                  <c:v>0.5410931662464582</c:v>
                </c:pt>
                <c:pt idx="740">
                  <c:v>0.54169078330968945</c:v>
                </c:pt>
                <c:pt idx="741">
                  <c:v>0.54228755192618616</c:v>
                </c:pt>
                <c:pt idx="742">
                  <c:v>0.54288347567085316</c:v>
                </c:pt>
                <c:pt idx="743">
                  <c:v>0.54347855809853962</c:v>
                </c:pt>
                <c:pt idx="744">
                  <c:v>0.54407280274423575</c:v>
                </c:pt>
                <c:pt idx="745">
                  <c:v>0.54466621312305463</c:v>
                </c:pt>
                <c:pt idx="746">
                  <c:v>0.54525879273056155</c:v>
                </c:pt>
                <c:pt idx="747">
                  <c:v>0.54585054504275354</c:v>
                </c:pt>
                <c:pt idx="748">
                  <c:v>0.54644147351635208</c:v>
                </c:pt>
                <c:pt idx="749">
                  <c:v>0.54703158158873633</c:v>
                </c:pt>
                <c:pt idx="750">
                  <c:v>0.5476208726782783</c:v>
                </c:pt>
                <c:pt idx="751">
                  <c:v>0.54820935018435157</c:v>
                </c:pt>
                <c:pt idx="752">
                  <c:v>0.548797017487475</c:v>
                </c:pt>
                <c:pt idx="753">
                  <c:v>0.54938387794950827</c:v>
                </c:pt>
                <c:pt idx="754">
                  <c:v>0.54996993491370483</c:v>
                </c:pt>
                <c:pt idx="755">
                  <c:v>0.55055519170488321</c:v>
                </c:pt>
                <c:pt idx="756">
                  <c:v>0.55113965162954359</c:v>
                </c:pt>
                <c:pt idx="757">
                  <c:v>0.55172331797599328</c:v>
                </c:pt>
                <c:pt idx="758">
                  <c:v>0.55230619401447234</c:v>
                </c:pt>
                <c:pt idx="759">
                  <c:v>0.55288828299728776</c:v>
                </c:pt>
                <c:pt idx="760">
                  <c:v>0.55346958815890412</c:v>
                </c:pt>
                <c:pt idx="761">
                  <c:v>0.55405011271609772</c:v>
                </c:pt>
                <c:pt idx="762">
                  <c:v>0.55462985986806701</c:v>
                </c:pt>
                <c:pt idx="763">
                  <c:v>0.55520883279655242</c:v>
                </c:pt>
                <c:pt idx="764">
                  <c:v>0.55578703466596602</c:v>
                </c:pt>
                <c:pt idx="765">
                  <c:v>0.55636446862346578</c:v>
                </c:pt>
                <c:pt idx="766">
                  <c:v>0.55694113779914933</c:v>
                </c:pt>
                <c:pt idx="767">
                  <c:v>0.55751704530609314</c:v>
                </c:pt>
                <c:pt idx="768">
                  <c:v>0.55809219424051182</c:v>
                </c:pt>
                <c:pt idx="769">
                  <c:v>0.5586665876818605</c:v>
                </c:pt>
                <c:pt idx="770">
                  <c:v>0.55924022869294909</c:v>
                </c:pt>
                <c:pt idx="771">
                  <c:v>0.55981312032007569</c:v>
                </c:pt>
                <c:pt idx="772">
                  <c:v>0.56038526559305124</c:v>
                </c:pt>
                <c:pt idx="773">
                  <c:v>0.56095666752545104</c:v>
                </c:pt>
                <c:pt idx="774">
                  <c:v>0.56152732911460557</c:v>
                </c:pt>
                <c:pt idx="775">
                  <c:v>0.56209725334177318</c:v>
                </c:pt>
                <c:pt idx="776">
                  <c:v>0.56266644317219561</c:v>
                </c:pt>
                <c:pt idx="777">
                  <c:v>0.56323490155527844</c:v>
                </c:pt>
                <c:pt idx="778">
                  <c:v>0.56380263142462328</c:v>
                </c:pt>
                <c:pt idx="779">
                  <c:v>0.56436963569817589</c:v>
                </c:pt>
                <c:pt idx="780">
                  <c:v>0.56493591727831927</c:v>
                </c:pt>
                <c:pt idx="781">
                  <c:v>0.5655014790519779</c:v>
                </c:pt>
                <c:pt idx="782">
                  <c:v>0.56606632389073086</c:v>
                </c:pt>
                <c:pt idx="783">
                  <c:v>0.56663045465087125</c:v>
                </c:pt>
                <c:pt idx="784">
                  <c:v>0.5671938741735818</c:v>
                </c:pt>
                <c:pt idx="785">
                  <c:v>0.56775658528496098</c:v>
                </c:pt>
                <c:pt idx="786">
                  <c:v>0.56831859079616487</c:v>
                </c:pt>
                <c:pt idx="787">
                  <c:v>0.56887989350349522</c:v>
                </c:pt>
                <c:pt idx="788">
                  <c:v>0.56944049618851911</c:v>
                </c:pt>
                <c:pt idx="789">
                  <c:v>0.57000040161808074</c:v>
                </c:pt>
                <c:pt idx="790">
                  <c:v>0.57055961254452536</c:v>
                </c:pt>
                <c:pt idx="791">
                  <c:v>0.57111813170572079</c:v>
                </c:pt>
                <c:pt idx="792">
                  <c:v>0.57167596182515223</c:v>
                </c:pt>
                <c:pt idx="793">
                  <c:v>0.57223310561200602</c:v>
                </c:pt>
                <c:pt idx="794">
                  <c:v>0.57278956576131612</c:v>
                </c:pt>
                <c:pt idx="795">
                  <c:v>0.57334534495401401</c:v>
                </c:pt>
                <c:pt idx="796">
                  <c:v>0.57390044585705235</c:v>
                </c:pt>
                <c:pt idx="797">
                  <c:v>0.57445487112341287</c:v>
                </c:pt>
                <c:pt idx="798">
                  <c:v>0.57500862339234304</c:v>
                </c:pt>
                <c:pt idx="799">
                  <c:v>0.57556170528929973</c:v>
                </c:pt>
                <c:pt idx="800">
                  <c:v>0.57611411942611146</c:v>
                </c:pt>
                <c:pt idx="801">
                  <c:v>0.57666586840107692</c:v>
                </c:pt>
                <c:pt idx="802">
                  <c:v>0.57721695479904278</c:v>
                </c:pt>
                <c:pt idx="803">
                  <c:v>0.57776738119142823</c:v>
                </c:pt>
                <c:pt idx="804">
                  <c:v>0.57831715013640461</c:v>
                </c:pt>
                <c:pt idx="805">
                  <c:v>0.57886626417892983</c:v>
                </c:pt>
                <c:pt idx="806">
                  <c:v>0.57941472585085341</c:v>
                </c:pt>
                <c:pt idx="807">
                  <c:v>0.57996253767096029</c:v>
                </c:pt>
                <c:pt idx="808">
                  <c:v>0.58050970214512621</c:v>
                </c:pt>
                <c:pt idx="809">
                  <c:v>0.58105622176632932</c:v>
                </c:pt>
                <c:pt idx="810">
                  <c:v>0.58160209901477311</c:v>
                </c:pt>
                <c:pt idx="811">
                  <c:v>0.58214733635796911</c:v>
                </c:pt>
                <c:pt idx="812">
                  <c:v>0.58269193625077609</c:v>
                </c:pt>
                <c:pt idx="813">
                  <c:v>0.58323590113555313</c:v>
                </c:pt>
                <c:pt idx="814">
                  <c:v>0.58377923344216776</c:v>
                </c:pt>
                <c:pt idx="815">
                  <c:v>0.58432193558811618</c:v>
                </c:pt>
                <c:pt idx="816">
                  <c:v>0.58486400997858157</c:v>
                </c:pt>
                <c:pt idx="817">
                  <c:v>0.58540545900656327</c:v>
                </c:pt>
                <c:pt idx="818">
                  <c:v>0.58594628505285229</c:v>
                </c:pt>
                <c:pt idx="819">
                  <c:v>0.58648649048622092</c:v>
                </c:pt>
                <c:pt idx="820">
                  <c:v>0.58702607766342663</c:v>
                </c:pt>
                <c:pt idx="821">
                  <c:v>0.58756504892927952</c:v>
                </c:pt>
                <c:pt idx="822">
                  <c:v>0.58810340661681737</c:v>
                </c:pt>
                <c:pt idx="823">
                  <c:v>0.58864115304723952</c:v>
                </c:pt>
                <c:pt idx="824">
                  <c:v>0.58917829053009152</c:v>
                </c:pt>
                <c:pt idx="825">
                  <c:v>0.58971482136329878</c:v>
                </c:pt>
                <c:pt idx="826">
                  <c:v>0.59025074783321951</c:v>
                </c:pt>
                <c:pt idx="827">
                  <c:v>0.59078607221474677</c:v>
                </c:pt>
                <c:pt idx="828">
                  <c:v>0.59132079677137073</c:v>
                </c:pt>
                <c:pt idx="829">
                  <c:v>0.59185492375524995</c:v>
                </c:pt>
                <c:pt idx="830">
                  <c:v>0.59238845540729224</c:v>
                </c:pt>
                <c:pt idx="831">
                  <c:v>0.59292139395718491</c:v>
                </c:pt>
                <c:pt idx="832">
                  <c:v>0.59345374162354447</c:v>
                </c:pt>
                <c:pt idx="833">
                  <c:v>0.59398550061386612</c:v>
                </c:pt>
                <c:pt idx="834">
                  <c:v>0.59451667312474188</c:v>
                </c:pt>
                <c:pt idx="835">
                  <c:v>0.59504726134177977</c:v>
                </c:pt>
                <c:pt idx="836">
                  <c:v>0.59557726743979045</c:v>
                </c:pt>
                <c:pt idx="837">
                  <c:v>0.59610669358277546</c:v>
                </c:pt>
                <c:pt idx="838">
                  <c:v>0.59663554192402324</c:v>
                </c:pt>
                <c:pt idx="839">
                  <c:v>0.59716381460620505</c:v>
                </c:pt>
                <c:pt idx="840">
                  <c:v>0.59769151376139162</c:v>
                </c:pt>
                <c:pt idx="841">
                  <c:v>0.59821864151111814</c:v>
                </c:pt>
                <c:pt idx="842">
                  <c:v>0.59874519996650821</c:v>
                </c:pt>
                <c:pt idx="843">
                  <c:v>0.59927119122825911</c:v>
                </c:pt>
                <c:pt idx="844">
                  <c:v>0.59979661738677514</c:v>
                </c:pt>
                <c:pt idx="845">
                  <c:v>0.60032148052221046</c:v>
                </c:pt>
                <c:pt idx="846">
                  <c:v>0.60084578270447331</c:v>
                </c:pt>
                <c:pt idx="847">
                  <c:v>0.601369525993387</c:v>
                </c:pt>
                <c:pt idx="848">
                  <c:v>0.60189271243865328</c:v>
                </c:pt>
                <c:pt idx="849">
                  <c:v>0.60241534408004127</c:v>
                </c:pt>
                <c:pt idx="850">
                  <c:v>0.60293742294729202</c:v>
                </c:pt>
                <c:pt idx="851">
                  <c:v>0.60345895106026715</c:v>
                </c:pt>
                <c:pt idx="852">
                  <c:v>0.60397993042904785</c:v>
                </c:pt>
                <c:pt idx="853">
                  <c:v>0.60450036305390731</c:v>
                </c:pt>
                <c:pt idx="854">
                  <c:v>0.60502025092542744</c:v>
                </c:pt>
                <c:pt idx="855">
                  <c:v>0.60553959602452001</c:v>
                </c:pt>
                <c:pt idx="856">
                  <c:v>0.60605840032251335</c:v>
                </c:pt>
                <c:pt idx="857">
                  <c:v>0.60657666578119129</c:v>
                </c:pt>
                <c:pt idx="858">
                  <c:v>0.60709439435289947</c:v>
                </c:pt>
                <c:pt idx="859">
                  <c:v>0.60761158798050474</c:v>
                </c:pt>
                <c:pt idx="860">
                  <c:v>0.60812824859754977</c:v>
                </c:pt>
                <c:pt idx="861">
                  <c:v>0.60864437812827965</c:v>
                </c:pt>
                <c:pt idx="862">
                  <c:v>0.60915997848763082</c:v>
                </c:pt>
                <c:pt idx="863">
                  <c:v>0.60967505158142066</c:v>
                </c:pt>
                <c:pt idx="864">
                  <c:v>0.61018959930624972</c:v>
                </c:pt>
                <c:pt idx="865">
                  <c:v>0.61070362354971897</c:v>
                </c:pt>
                <c:pt idx="866">
                  <c:v>0.61121712619030211</c:v>
                </c:pt>
                <c:pt idx="867">
                  <c:v>0.61173010909756276</c:v>
                </c:pt>
                <c:pt idx="868">
                  <c:v>0.61224257413214056</c:v>
                </c:pt>
                <c:pt idx="869">
                  <c:v>0.61275452314574708</c:v>
                </c:pt>
                <c:pt idx="870">
                  <c:v>0.61326595798135231</c:v>
                </c:pt>
                <c:pt idx="871">
                  <c:v>0.61377688047309442</c:v>
                </c:pt>
                <c:pt idx="872">
                  <c:v>0.61428729244644531</c:v>
                </c:pt>
                <c:pt idx="873">
                  <c:v>0.61479719571817781</c:v>
                </c:pt>
                <c:pt idx="874">
                  <c:v>0.61530659209649163</c:v>
                </c:pt>
                <c:pt idx="875">
                  <c:v>0.61581548338099912</c:v>
                </c:pt>
                <c:pt idx="876">
                  <c:v>0.61632387136281308</c:v>
                </c:pt>
                <c:pt idx="877">
                  <c:v>0.61683175782459698</c:v>
                </c:pt>
                <c:pt idx="878">
                  <c:v>0.6173391445405868</c:v>
                </c:pt>
                <c:pt idx="879">
                  <c:v>0.61784603327665943</c:v>
                </c:pt>
                <c:pt idx="880">
                  <c:v>0.61835242579041916</c:v>
                </c:pt>
                <c:pt idx="881">
                  <c:v>0.61885832383114336</c:v>
                </c:pt>
                <c:pt idx="882">
                  <c:v>0.61936372913997173</c:v>
                </c:pt>
                <c:pt idx="883">
                  <c:v>0.61986864344982306</c:v>
                </c:pt>
                <c:pt idx="884">
                  <c:v>0.62037306848550866</c:v>
                </c:pt>
                <c:pt idx="885">
                  <c:v>0.62087700596378959</c:v>
                </c:pt>
                <c:pt idx="886">
                  <c:v>0.62138045759341332</c:v>
                </c:pt>
                <c:pt idx="887">
                  <c:v>0.62188342507510608</c:v>
                </c:pt>
                <c:pt idx="888">
                  <c:v>0.62238591010170186</c:v>
                </c:pt>
                <c:pt idx="889">
                  <c:v>0.62288791435813351</c:v>
                </c:pt>
                <c:pt idx="890">
                  <c:v>0.62338943952154358</c:v>
                </c:pt>
                <c:pt idx="891">
                  <c:v>0.623890487261199</c:v>
                </c:pt>
                <c:pt idx="892">
                  <c:v>0.62439105923870475</c:v>
                </c:pt>
                <c:pt idx="893">
                  <c:v>0.62489115710789911</c:v>
                </c:pt>
                <c:pt idx="894">
                  <c:v>0.62539078251499136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94-4475-A6CA-1CBB00C00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952415"/>
        <c:axId val="1100717151"/>
      </c:scatterChart>
      <c:valAx>
        <c:axId val="131595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00717151"/>
        <c:crosses val="autoZero"/>
        <c:crossBetween val="midCat"/>
      </c:valAx>
      <c:valAx>
        <c:axId val="110071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1595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CARY_CLP!$F$1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CARY_CLP!$D$2:$D$930</c:f>
              <c:numCache>
                <c:formatCode>General</c:formatCode>
                <c:ptCount val="9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</c:numCache>
            </c:numRef>
          </c:xVal>
          <c:yVal>
            <c:numRef>
              <c:f>CARY_CLP!$F$2:$F$930</c:f>
              <c:numCache>
                <c:formatCode>General</c:formatCode>
                <c:ptCount val="929"/>
                <c:pt idx="0" formatCode="_ * #,##0.00_ ;_ * \-#,##0.00_ ;_ * &quot;-&quot;_ ;_ @_ ">
                  <c:v>2.75</c:v>
                </c:pt>
                <c:pt idx="1">
                  <c:v>2.7507635404666266</c:v>
                </c:pt>
                <c:pt idx="2">
                  <c:v>2.7515270809332533</c:v>
                </c:pt>
                <c:pt idx="3">
                  <c:v>2.7522906213998799</c:v>
                </c:pt>
                <c:pt idx="4">
                  <c:v>2.7530541618665065</c:v>
                </c:pt>
                <c:pt idx="5">
                  <c:v>2.7538177023331332</c:v>
                </c:pt>
                <c:pt idx="6">
                  <c:v>2.7545812427997598</c:v>
                </c:pt>
                <c:pt idx="7">
                  <c:v>2.7553447832663864</c:v>
                </c:pt>
                <c:pt idx="8">
                  <c:v>2.7561083237330131</c:v>
                </c:pt>
                <c:pt idx="9">
                  <c:v>2.7568718641996397</c:v>
                </c:pt>
                <c:pt idx="10">
                  <c:v>2.7576354046662663</c:v>
                </c:pt>
                <c:pt idx="11">
                  <c:v>2.758398945132893</c:v>
                </c:pt>
                <c:pt idx="12">
                  <c:v>2.7591624855995196</c:v>
                </c:pt>
                <c:pt idx="13">
                  <c:v>2.7599260260661462</c:v>
                </c:pt>
                <c:pt idx="14">
                  <c:v>2.7606895665327729</c:v>
                </c:pt>
                <c:pt idx="15">
                  <c:v>2.7614531069993995</c:v>
                </c:pt>
                <c:pt idx="16">
                  <c:v>2.7622166474660261</c:v>
                </c:pt>
                <c:pt idx="17">
                  <c:v>2.7629801879326528</c:v>
                </c:pt>
                <c:pt idx="18">
                  <c:v>2.7637437283992794</c:v>
                </c:pt>
                <c:pt idx="19">
                  <c:v>2.764507268865906</c:v>
                </c:pt>
                <c:pt idx="20">
                  <c:v>2.7652708093325327</c:v>
                </c:pt>
                <c:pt idx="21">
                  <c:v>2.7660343497991593</c:v>
                </c:pt>
                <c:pt idx="22">
                  <c:v>2.7667978902657859</c:v>
                </c:pt>
                <c:pt idx="23">
                  <c:v>2.7675614307324126</c:v>
                </c:pt>
                <c:pt idx="24">
                  <c:v>2.7683249711990392</c:v>
                </c:pt>
                <c:pt idx="25">
                  <c:v>2.7690885116656658</c:v>
                </c:pt>
                <c:pt idx="26">
                  <c:v>2.7698520521322925</c:v>
                </c:pt>
                <c:pt idx="27">
                  <c:v>2.7706155925989191</c:v>
                </c:pt>
                <c:pt idx="28">
                  <c:v>2.7713791330655457</c:v>
                </c:pt>
                <c:pt idx="29">
                  <c:v>2.7721426735321724</c:v>
                </c:pt>
                <c:pt idx="30">
                  <c:v>2.772906213998799</c:v>
                </c:pt>
                <c:pt idx="31">
                  <c:v>2.7736697544654256</c:v>
                </c:pt>
                <c:pt idx="32">
                  <c:v>2.7744332949320523</c:v>
                </c:pt>
                <c:pt idx="33">
                  <c:v>2.7751968353986789</c:v>
                </c:pt>
                <c:pt idx="34">
                  <c:v>2.7759603758653055</c:v>
                </c:pt>
                <c:pt idx="35">
                  <c:v>2.7767239163319322</c:v>
                </c:pt>
                <c:pt idx="36">
                  <c:v>2.7774874567985588</c:v>
                </c:pt>
                <c:pt idx="37">
                  <c:v>2.7782509972651854</c:v>
                </c:pt>
                <c:pt idx="38">
                  <c:v>2.7790145377318121</c:v>
                </c:pt>
                <c:pt idx="39">
                  <c:v>2.7797780781984387</c:v>
                </c:pt>
                <c:pt idx="40">
                  <c:v>2.7805416186650653</c:v>
                </c:pt>
                <c:pt idx="41">
                  <c:v>2.781305159131692</c:v>
                </c:pt>
                <c:pt idx="42">
                  <c:v>2.7820686995983186</c:v>
                </c:pt>
                <c:pt idx="43">
                  <c:v>2.7828322400649452</c:v>
                </c:pt>
                <c:pt idx="44">
                  <c:v>2.7835957805315719</c:v>
                </c:pt>
                <c:pt idx="45">
                  <c:v>2.7843593209981985</c:v>
                </c:pt>
                <c:pt idx="46">
                  <c:v>2.7851228614648251</c:v>
                </c:pt>
                <c:pt idx="47">
                  <c:v>2.7858864019314518</c:v>
                </c:pt>
                <c:pt idx="48">
                  <c:v>2.7866499423980784</c:v>
                </c:pt>
                <c:pt idx="49">
                  <c:v>2.787413482864705</c:v>
                </c:pt>
                <c:pt idx="50">
                  <c:v>2.7881770233313317</c:v>
                </c:pt>
                <c:pt idx="51">
                  <c:v>2.7889405637979583</c:v>
                </c:pt>
                <c:pt idx="52">
                  <c:v>2.7897041042645849</c:v>
                </c:pt>
                <c:pt idx="53">
                  <c:v>2.7904676447312116</c:v>
                </c:pt>
                <c:pt idx="54">
                  <c:v>2.7912311851978382</c:v>
                </c:pt>
                <c:pt idx="55">
                  <c:v>2.7919947256644648</c:v>
                </c:pt>
                <c:pt idx="56">
                  <c:v>2.7927582661310915</c:v>
                </c:pt>
                <c:pt idx="57">
                  <c:v>2.7935218065977181</c:v>
                </c:pt>
                <c:pt idx="58">
                  <c:v>2.7942853470643447</c:v>
                </c:pt>
                <c:pt idx="59">
                  <c:v>2.7950488875309714</c:v>
                </c:pt>
                <c:pt idx="60">
                  <c:v>2.795812427997598</c:v>
                </c:pt>
                <c:pt idx="61">
                  <c:v>2.7965759684642246</c:v>
                </c:pt>
                <c:pt idx="62">
                  <c:v>2.7973395089308513</c:v>
                </c:pt>
                <c:pt idx="63">
                  <c:v>2.7981030493974779</c:v>
                </c:pt>
                <c:pt idx="64">
                  <c:v>2.7988665898641045</c:v>
                </c:pt>
                <c:pt idx="65">
                  <c:v>2.7996301303307312</c:v>
                </c:pt>
                <c:pt idx="66">
                  <c:v>2.8003936707973578</c:v>
                </c:pt>
                <c:pt idx="67">
                  <c:v>2.8011572112639844</c:v>
                </c:pt>
                <c:pt idx="68">
                  <c:v>2.8019207517306111</c:v>
                </c:pt>
                <c:pt idx="69">
                  <c:v>2.8026842921972377</c:v>
                </c:pt>
                <c:pt idx="70">
                  <c:v>2.8034478326638643</c:v>
                </c:pt>
                <c:pt idx="71">
                  <c:v>2.804211373130491</c:v>
                </c:pt>
                <c:pt idx="72">
                  <c:v>2.8049749135971176</c:v>
                </c:pt>
                <c:pt idx="73">
                  <c:v>2.8057384540637442</c:v>
                </c:pt>
                <c:pt idx="74">
                  <c:v>2.8065019945303709</c:v>
                </c:pt>
                <c:pt idx="75">
                  <c:v>2.8072655349969975</c:v>
                </c:pt>
                <c:pt idx="76">
                  <c:v>2.8080290754636241</c:v>
                </c:pt>
                <c:pt idx="77">
                  <c:v>2.8087926159302508</c:v>
                </c:pt>
                <c:pt idx="78">
                  <c:v>2.8095561563968774</c:v>
                </c:pt>
                <c:pt idx="79">
                  <c:v>2.810319696863504</c:v>
                </c:pt>
                <c:pt idx="80">
                  <c:v>2.8110832373301307</c:v>
                </c:pt>
                <c:pt idx="81">
                  <c:v>2.8118467777967573</c:v>
                </c:pt>
                <c:pt idx="82">
                  <c:v>2.8126103182633839</c:v>
                </c:pt>
                <c:pt idx="83">
                  <c:v>2.8133738587300106</c:v>
                </c:pt>
                <c:pt idx="84">
                  <c:v>2.8141373991966372</c:v>
                </c:pt>
                <c:pt idx="85">
                  <c:v>2.8149009396632638</c:v>
                </c:pt>
                <c:pt idx="86">
                  <c:v>2.8156644801298905</c:v>
                </c:pt>
                <c:pt idx="87">
                  <c:v>2.8164280205965171</c:v>
                </c:pt>
                <c:pt idx="88">
                  <c:v>2.8171915610631437</c:v>
                </c:pt>
                <c:pt idx="89">
                  <c:v>2.8179551015297704</c:v>
                </c:pt>
                <c:pt idx="90">
                  <c:v>2.818718641996397</c:v>
                </c:pt>
                <c:pt idx="91">
                  <c:v>2.8194821824630236</c:v>
                </c:pt>
                <c:pt idx="92">
                  <c:v>2.8202457229296503</c:v>
                </c:pt>
                <c:pt idx="93">
                  <c:v>2.8210092633962769</c:v>
                </c:pt>
                <c:pt idx="94">
                  <c:v>2.8217728038629035</c:v>
                </c:pt>
                <c:pt idx="95">
                  <c:v>2.8225363443295302</c:v>
                </c:pt>
                <c:pt idx="96">
                  <c:v>2.8232998847961568</c:v>
                </c:pt>
                <c:pt idx="97">
                  <c:v>2.8242163658142232</c:v>
                </c:pt>
                <c:pt idx="98">
                  <c:v>2.8251328468322896</c:v>
                </c:pt>
                <c:pt idx="99">
                  <c:v>2.826049327850356</c:v>
                </c:pt>
                <c:pt idx="100">
                  <c:v>2.8269658088684224</c:v>
                </c:pt>
                <c:pt idx="101">
                  <c:v>2.8278822898864888</c:v>
                </c:pt>
                <c:pt idx="102">
                  <c:v>2.8287987709045552</c:v>
                </c:pt>
                <c:pt idx="103">
                  <c:v>2.8297152519226216</c:v>
                </c:pt>
                <c:pt idx="104">
                  <c:v>2.830631732940688</c:v>
                </c:pt>
                <c:pt idx="105">
                  <c:v>2.8315482139587544</c:v>
                </c:pt>
                <c:pt idx="106">
                  <c:v>2.8324646949768209</c:v>
                </c:pt>
                <c:pt idx="107">
                  <c:v>2.8333811759948873</c:v>
                </c:pt>
                <c:pt idx="108">
                  <c:v>2.8342976570129537</c:v>
                </c:pt>
                <c:pt idx="109">
                  <c:v>2.8352141380310201</c:v>
                </c:pt>
                <c:pt idx="110">
                  <c:v>2.8361306190490865</c:v>
                </c:pt>
                <c:pt idx="111">
                  <c:v>2.8370471000671529</c:v>
                </c:pt>
                <c:pt idx="112">
                  <c:v>2.8379635810852193</c:v>
                </c:pt>
                <c:pt idx="113">
                  <c:v>2.8388800621032857</c:v>
                </c:pt>
                <c:pt idx="114">
                  <c:v>2.8397965431213521</c:v>
                </c:pt>
                <c:pt idx="115">
                  <c:v>2.8407130241394185</c:v>
                </c:pt>
                <c:pt idx="116">
                  <c:v>2.8416295051574849</c:v>
                </c:pt>
                <c:pt idx="117">
                  <c:v>2.8425459861755513</c:v>
                </c:pt>
                <c:pt idx="118">
                  <c:v>2.8434624671936177</c:v>
                </c:pt>
                <c:pt idx="119">
                  <c:v>2.8443789482116841</c:v>
                </c:pt>
                <c:pt idx="120">
                  <c:v>2.8452954292297505</c:v>
                </c:pt>
                <c:pt idx="121">
                  <c:v>2.8462119102478169</c:v>
                </c:pt>
                <c:pt idx="122">
                  <c:v>2.8471283912658834</c:v>
                </c:pt>
                <c:pt idx="123">
                  <c:v>2.8480448722839498</c:v>
                </c:pt>
                <c:pt idx="124">
                  <c:v>2.8489613533020162</c:v>
                </c:pt>
                <c:pt idx="125">
                  <c:v>2.8498778343200826</c:v>
                </c:pt>
                <c:pt idx="126">
                  <c:v>2.850794315338149</c:v>
                </c:pt>
                <c:pt idx="127">
                  <c:v>2.8517107963562154</c:v>
                </c:pt>
                <c:pt idx="128">
                  <c:v>2.8526272773742818</c:v>
                </c:pt>
                <c:pt idx="129">
                  <c:v>2.8535437583923482</c:v>
                </c:pt>
                <c:pt idx="130">
                  <c:v>2.8544602394104146</c:v>
                </c:pt>
                <c:pt idx="131">
                  <c:v>2.855376720428481</c:v>
                </c:pt>
                <c:pt idx="132">
                  <c:v>2.8562932014465474</c:v>
                </c:pt>
                <c:pt idx="133">
                  <c:v>2.8572096824646138</c:v>
                </c:pt>
                <c:pt idx="134">
                  <c:v>2.8581261634826802</c:v>
                </c:pt>
                <c:pt idx="135">
                  <c:v>2.8590426445007466</c:v>
                </c:pt>
                <c:pt idx="136">
                  <c:v>2.859959125518813</c:v>
                </c:pt>
                <c:pt idx="137">
                  <c:v>2.8608756065368794</c:v>
                </c:pt>
                <c:pt idx="138">
                  <c:v>2.8617920875549459</c:v>
                </c:pt>
                <c:pt idx="139">
                  <c:v>2.8627085685730123</c:v>
                </c:pt>
                <c:pt idx="140">
                  <c:v>2.8636250495910787</c:v>
                </c:pt>
                <c:pt idx="141">
                  <c:v>2.8645415306091451</c:v>
                </c:pt>
                <c:pt idx="142">
                  <c:v>2.8654580116272115</c:v>
                </c:pt>
                <c:pt idx="143">
                  <c:v>2.8663744926452779</c:v>
                </c:pt>
                <c:pt idx="144">
                  <c:v>2.8672909736633443</c:v>
                </c:pt>
                <c:pt idx="145">
                  <c:v>2.8682074546814107</c:v>
                </c:pt>
                <c:pt idx="146">
                  <c:v>2.8691239356994771</c:v>
                </c:pt>
                <c:pt idx="147">
                  <c:v>2.8700404167175435</c:v>
                </c:pt>
                <c:pt idx="148">
                  <c:v>2.8709568977356099</c:v>
                </c:pt>
                <c:pt idx="149">
                  <c:v>2.8718733787536763</c:v>
                </c:pt>
                <c:pt idx="150">
                  <c:v>2.8727898597717427</c:v>
                </c:pt>
                <c:pt idx="151">
                  <c:v>2.8737063407898091</c:v>
                </c:pt>
                <c:pt idx="152">
                  <c:v>2.8746228218078755</c:v>
                </c:pt>
                <c:pt idx="153">
                  <c:v>2.8755393028259419</c:v>
                </c:pt>
                <c:pt idx="154">
                  <c:v>2.8764557838440084</c:v>
                </c:pt>
                <c:pt idx="155">
                  <c:v>2.8773722648620748</c:v>
                </c:pt>
                <c:pt idx="156">
                  <c:v>2.8782887458801412</c:v>
                </c:pt>
                <c:pt idx="157">
                  <c:v>2.8792052268982076</c:v>
                </c:pt>
                <c:pt idx="158">
                  <c:v>2.880121707916274</c:v>
                </c:pt>
                <c:pt idx="159">
                  <c:v>2.8810381889343404</c:v>
                </c:pt>
                <c:pt idx="160">
                  <c:v>2.8819546699524068</c:v>
                </c:pt>
                <c:pt idx="161">
                  <c:v>2.8828711509704732</c:v>
                </c:pt>
                <c:pt idx="162">
                  <c:v>2.8837876319885396</c:v>
                </c:pt>
                <c:pt idx="163">
                  <c:v>2.884704113006606</c:v>
                </c:pt>
                <c:pt idx="164">
                  <c:v>2.8856205940246724</c:v>
                </c:pt>
                <c:pt idx="165">
                  <c:v>2.8865370750427388</c:v>
                </c:pt>
                <c:pt idx="166">
                  <c:v>2.8874535560608052</c:v>
                </c:pt>
                <c:pt idx="167">
                  <c:v>2.8883700370788716</c:v>
                </c:pt>
                <c:pt idx="168">
                  <c:v>2.889286518096938</c:v>
                </c:pt>
                <c:pt idx="169">
                  <c:v>2.8902029991150044</c:v>
                </c:pt>
                <c:pt idx="170">
                  <c:v>2.8911194801330709</c:v>
                </c:pt>
                <c:pt idx="171">
                  <c:v>2.8920359611511373</c:v>
                </c:pt>
                <c:pt idx="172">
                  <c:v>2.8929524421692037</c:v>
                </c:pt>
                <c:pt idx="173">
                  <c:v>2.8938689231872701</c:v>
                </c:pt>
                <c:pt idx="174">
                  <c:v>2.8947854042053365</c:v>
                </c:pt>
                <c:pt idx="175">
                  <c:v>2.8957018852234029</c:v>
                </c:pt>
                <c:pt idx="176">
                  <c:v>2.8966183662414693</c:v>
                </c:pt>
                <c:pt idx="177">
                  <c:v>2.8975348472595357</c:v>
                </c:pt>
                <c:pt idx="178">
                  <c:v>2.8984513282776021</c:v>
                </c:pt>
                <c:pt idx="179">
                  <c:v>2.8993678092956685</c:v>
                </c:pt>
                <c:pt idx="180">
                  <c:v>2.9002842903137349</c:v>
                </c:pt>
                <c:pt idx="181">
                  <c:v>2.9012007713318013</c:v>
                </c:pt>
                <c:pt idx="182">
                  <c:v>2.9021172523498677</c:v>
                </c:pt>
                <c:pt idx="183">
                  <c:v>2.9030337333679341</c:v>
                </c:pt>
                <c:pt idx="184">
                  <c:v>2.9039502143860005</c:v>
                </c:pt>
                <c:pt idx="185">
                  <c:v>2.9048666954040669</c:v>
                </c:pt>
                <c:pt idx="186">
                  <c:v>2.9057831764221334</c:v>
                </c:pt>
                <c:pt idx="187">
                  <c:v>2.9066996574401998</c:v>
                </c:pt>
                <c:pt idx="188">
                  <c:v>2.9077681354854561</c:v>
                </c:pt>
                <c:pt idx="189">
                  <c:v>2.9088366135307124</c:v>
                </c:pt>
                <c:pt idx="190">
                  <c:v>2.9099050915759688</c:v>
                </c:pt>
                <c:pt idx="191">
                  <c:v>2.9109735696212251</c:v>
                </c:pt>
                <c:pt idx="192">
                  <c:v>2.9120420476664814</c:v>
                </c:pt>
                <c:pt idx="193">
                  <c:v>2.9131105257117378</c:v>
                </c:pt>
                <c:pt idx="194">
                  <c:v>2.9141790037569941</c:v>
                </c:pt>
                <c:pt idx="195">
                  <c:v>2.9152474818022505</c:v>
                </c:pt>
                <c:pt idx="196">
                  <c:v>2.9163159598475068</c:v>
                </c:pt>
                <c:pt idx="197">
                  <c:v>2.9173844378927631</c:v>
                </c:pt>
                <c:pt idx="198">
                  <c:v>2.9184529159380195</c:v>
                </c:pt>
                <c:pt idx="199">
                  <c:v>2.9195213939832758</c:v>
                </c:pt>
                <c:pt idx="200">
                  <c:v>2.9205898720285322</c:v>
                </c:pt>
                <c:pt idx="201">
                  <c:v>2.9216583500737885</c:v>
                </c:pt>
                <c:pt idx="202">
                  <c:v>2.9227268281190448</c:v>
                </c:pt>
                <c:pt idx="203">
                  <c:v>2.9237953061643012</c:v>
                </c:pt>
                <c:pt idx="204">
                  <c:v>2.9248637842095575</c:v>
                </c:pt>
                <c:pt idx="205">
                  <c:v>2.9259322622548138</c:v>
                </c:pt>
                <c:pt idx="206">
                  <c:v>2.9270007403000702</c:v>
                </c:pt>
                <c:pt idx="207">
                  <c:v>2.9280692183453265</c:v>
                </c:pt>
                <c:pt idx="208">
                  <c:v>2.9291376963905829</c:v>
                </c:pt>
                <c:pt idx="209">
                  <c:v>2.9302061744358392</c:v>
                </c:pt>
                <c:pt idx="210">
                  <c:v>2.9312746524810955</c:v>
                </c:pt>
                <c:pt idx="211">
                  <c:v>2.9323431305263519</c:v>
                </c:pt>
                <c:pt idx="212">
                  <c:v>2.9334116085716082</c:v>
                </c:pt>
                <c:pt idx="213">
                  <c:v>2.9344800866168645</c:v>
                </c:pt>
                <c:pt idx="214">
                  <c:v>2.9355485646621209</c:v>
                </c:pt>
                <c:pt idx="215">
                  <c:v>2.9366170427073772</c:v>
                </c:pt>
                <c:pt idx="216">
                  <c:v>2.9376855207526336</c:v>
                </c:pt>
                <c:pt idx="217">
                  <c:v>2.9387539987978899</c:v>
                </c:pt>
                <c:pt idx="218">
                  <c:v>2.9398224768431462</c:v>
                </c:pt>
                <c:pt idx="219">
                  <c:v>2.9408909548884026</c:v>
                </c:pt>
                <c:pt idx="220">
                  <c:v>2.9419594329336589</c:v>
                </c:pt>
                <c:pt idx="221">
                  <c:v>2.9430279109789153</c:v>
                </c:pt>
                <c:pt idx="222">
                  <c:v>2.9440963890241716</c:v>
                </c:pt>
                <c:pt idx="223">
                  <c:v>2.9451648670694279</c:v>
                </c:pt>
                <c:pt idx="224">
                  <c:v>2.9462333451146843</c:v>
                </c:pt>
                <c:pt idx="225">
                  <c:v>2.9473018231599406</c:v>
                </c:pt>
                <c:pt idx="226">
                  <c:v>2.9483703012051969</c:v>
                </c:pt>
                <c:pt idx="227">
                  <c:v>2.9494387792504533</c:v>
                </c:pt>
                <c:pt idx="228">
                  <c:v>2.9505072572957096</c:v>
                </c:pt>
                <c:pt idx="229">
                  <c:v>2.951575735340966</c:v>
                </c:pt>
                <c:pt idx="230">
                  <c:v>2.9526442133862223</c:v>
                </c:pt>
                <c:pt idx="231">
                  <c:v>2.9537126914314786</c:v>
                </c:pt>
                <c:pt idx="232">
                  <c:v>2.954781169476735</c:v>
                </c:pt>
                <c:pt idx="233">
                  <c:v>2.9558496475219913</c:v>
                </c:pt>
                <c:pt idx="234">
                  <c:v>2.9569181255672476</c:v>
                </c:pt>
                <c:pt idx="235">
                  <c:v>2.957986603612504</c:v>
                </c:pt>
                <c:pt idx="236">
                  <c:v>2.9590550816577603</c:v>
                </c:pt>
                <c:pt idx="237">
                  <c:v>2.9601235597030167</c:v>
                </c:pt>
                <c:pt idx="238">
                  <c:v>2.961192037748273</c:v>
                </c:pt>
                <c:pt idx="239">
                  <c:v>2.9622605157935293</c:v>
                </c:pt>
                <c:pt idx="240">
                  <c:v>2.9633289938387857</c:v>
                </c:pt>
                <c:pt idx="241">
                  <c:v>2.964397471884042</c:v>
                </c:pt>
                <c:pt idx="242">
                  <c:v>2.9654659499292984</c:v>
                </c:pt>
                <c:pt idx="243">
                  <c:v>2.9665344279745547</c:v>
                </c:pt>
                <c:pt idx="244">
                  <c:v>2.967602906019811</c:v>
                </c:pt>
                <c:pt idx="245">
                  <c:v>2.9686713840650674</c:v>
                </c:pt>
                <c:pt idx="246">
                  <c:v>2.9697398621103237</c:v>
                </c:pt>
                <c:pt idx="247">
                  <c:v>2.97080834015558</c:v>
                </c:pt>
                <c:pt idx="248">
                  <c:v>2.9718768182008364</c:v>
                </c:pt>
                <c:pt idx="249">
                  <c:v>2.9729452962460927</c:v>
                </c:pt>
                <c:pt idx="250">
                  <c:v>2.9740137742913491</c:v>
                </c:pt>
                <c:pt idx="251">
                  <c:v>2.9750822523366054</c:v>
                </c:pt>
                <c:pt idx="252">
                  <c:v>2.9761507303818617</c:v>
                </c:pt>
                <c:pt idx="253">
                  <c:v>2.9772192084271181</c:v>
                </c:pt>
                <c:pt idx="254">
                  <c:v>2.9782876864723744</c:v>
                </c:pt>
                <c:pt idx="255">
                  <c:v>2.9793561645176307</c:v>
                </c:pt>
                <c:pt idx="256">
                  <c:v>2.9804246425628871</c:v>
                </c:pt>
                <c:pt idx="257">
                  <c:v>2.9814931206081434</c:v>
                </c:pt>
                <c:pt idx="258">
                  <c:v>2.9825615986533998</c:v>
                </c:pt>
                <c:pt idx="259">
                  <c:v>2.9836300766986561</c:v>
                </c:pt>
                <c:pt idx="260">
                  <c:v>2.9846985547439124</c:v>
                </c:pt>
                <c:pt idx="261">
                  <c:v>2.9857670327891688</c:v>
                </c:pt>
                <c:pt idx="262">
                  <c:v>2.9868355108344251</c:v>
                </c:pt>
                <c:pt idx="263">
                  <c:v>2.9879039888796814</c:v>
                </c:pt>
                <c:pt idx="264">
                  <c:v>2.9889724669249378</c:v>
                </c:pt>
                <c:pt idx="265">
                  <c:v>2.9900409449701941</c:v>
                </c:pt>
                <c:pt idx="266">
                  <c:v>2.9911094230154505</c:v>
                </c:pt>
                <c:pt idx="267">
                  <c:v>2.9921779010607068</c:v>
                </c:pt>
                <c:pt idx="268">
                  <c:v>2.9932463791059631</c:v>
                </c:pt>
                <c:pt idx="269">
                  <c:v>2.9943148571512195</c:v>
                </c:pt>
                <c:pt idx="270">
                  <c:v>2.9953833351964758</c:v>
                </c:pt>
                <c:pt idx="271">
                  <c:v>2.9964518132417322</c:v>
                </c:pt>
                <c:pt idx="272">
                  <c:v>2.9975202912869885</c:v>
                </c:pt>
                <c:pt idx="273">
                  <c:v>2.9985887693322448</c:v>
                </c:pt>
                <c:pt idx="274">
                  <c:v>2.9996572473775012</c:v>
                </c:pt>
                <c:pt idx="275">
                  <c:v>3.0007257254227575</c:v>
                </c:pt>
                <c:pt idx="276">
                  <c:v>3.0017942034680138</c:v>
                </c:pt>
                <c:pt idx="277">
                  <c:v>3.0028626815132702</c:v>
                </c:pt>
                <c:pt idx="278">
                  <c:v>3.0039311595585265</c:v>
                </c:pt>
                <c:pt idx="279">
                  <c:v>3.0049996376037829</c:v>
                </c:pt>
                <c:pt idx="280">
                  <c:v>3.0061681166939347</c:v>
                </c:pt>
                <c:pt idx="281">
                  <c:v>3.0073365957840865</c:v>
                </c:pt>
                <c:pt idx="282">
                  <c:v>3.0085050748742383</c:v>
                </c:pt>
                <c:pt idx="283">
                  <c:v>3.0096735539643902</c:v>
                </c:pt>
                <c:pt idx="284">
                  <c:v>3.010842033054542</c:v>
                </c:pt>
                <c:pt idx="285">
                  <c:v>3.0120105121446938</c:v>
                </c:pt>
                <c:pt idx="286">
                  <c:v>3.0131789912348457</c:v>
                </c:pt>
                <c:pt idx="287">
                  <c:v>3.0143474703249975</c:v>
                </c:pt>
                <c:pt idx="288">
                  <c:v>3.0155159494151493</c:v>
                </c:pt>
                <c:pt idx="289">
                  <c:v>3.0166844285053012</c:v>
                </c:pt>
                <c:pt idx="290">
                  <c:v>3.017852907595453</c:v>
                </c:pt>
                <c:pt idx="291">
                  <c:v>3.0190213866856048</c:v>
                </c:pt>
                <c:pt idx="292">
                  <c:v>3.0201898657757567</c:v>
                </c:pt>
                <c:pt idx="293">
                  <c:v>3.0213583448659085</c:v>
                </c:pt>
                <c:pt idx="294">
                  <c:v>3.0225268239560603</c:v>
                </c:pt>
                <c:pt idx="295">
                  <c:v>3.0236953030462121</c:v>
                </c:pt>
                <c:pt idx="296">
                  <c:v>3.024863782136364</c:v>
                </c:pt>
                <c:pt idx="297">
                  <c:v>3.0260322612265158</c:v>
                </c:pt>
                <c:pt idx="298">
                  <c:v>3.0272007403166676</c:v>
                </c:pt>
                <c:pt idx="299">
                  <c:v>3.0283692194068195</c:v>
                </c:pt>
                <c:pt idx="300">
                  <c:v>3.0295376984969713</c:v>
                </c:pt>
                <c:pt idx="301">
                  <c:v>3.0307061775871231</c:v>
                </c:pt>
                <c:pt idx="302">
                  <c:v>3.031874656677275</c:v>
                </c:pt>
                <c:pt idx="303">
                  <c:v>3.0330431357674268</c:v>
                </c:pt>
                <c:pt idx="304">
                  <c:v>3.0342116148575786</c:v>
                </c:pt>
                <c:pt idx="305">
                  <c:v>3.0353800939477305</c:v>
                </c:pt>
                <c:pt idx="306">
                  <c:v>3.0365485730378823</c:v>
                </c:pt>
                <c:pt idx="307">
                  <c:v>3.0377170521280341</c:v>
                </c:pt>
                <c:pt idx="308">
                  <c:v>3.0388855312181859</c:v>
                </c:pt>
                <c:pt idx="309">
                  <c:v>3.0400540103083378</c:v>
                </c:pt>
                <c:pt idx="310">
                  <c:v>3.0412224893984896</c:v>
                </c:pt>
                <c:pt idx="311">
                  <c:v>3.0423909684886414</c:v>
                </c:pt>
                <c:pt idx="312">
                  <c:v>3.0435594475787933</c:v>
                </c:pt>
                <c:pt idx="313">
                  <c:v>3.0447279266689451</c:v>
                </c:pt>
                <c:pt idx="314">
                  <c:v>3.0458964057590969</c:v>
                </c:pt>
                <c:pt idx="315">
                  <c:v>3.0470648848492488</c:v>
                </c:pt>
                <c:pt idx="316">
                  <c:v>3.0482333639394006</c:v>
                </c:pt>
                <c:pt idx="317">
                  <c:v>3.0494018430295524</c:v>
                </c:pt>
                <c:pt idx="318">
                  <c:v>3.0505703221197042</c:v>
                </c:pt>
                <c:pt idx="319">
                  <c:v>3.0517388012098561</c:v>
                </c:pt>
                <c:pt idx="320">
                  <c:v>3.0529072803000079</c:v>
                </c:pt>
                <c:pt idx="321">
                  <c:v>3.0540757593901597</c:v>
                </c:pt>
                <c:pt idx="322">
                  <c:v>3.0552442384803116</c:v>
                </c:pt>
                <c:pt idx="323">
                  <c:v>3.0564127175704634</c:v>
                </c:pt>
                <c:pt idx="324">
                  <c:v>3.0575811966606152</c:v>
                </c:pt>
                <c:pt idx="325">
                  <c:v>3.0587496757507671</c:v>
                </c:pt>
                <c:pt idx="326">
                  <c:v>3.0599181548409189</c:v>
                </c:pt>
                <c:pt idx="327">
                  <c:v>3.0610866339310707</c:v>
                </c:pt>
                <c:pt idx="328">
                  <c:v>3.0622551130212226</c:v>
                </c:pt>
                <c:pt idx="329">
                  <c:v>3.0634235921113744</c:v>
                </c:pt>
                <c:pt idx="330">
                  <c:v>3.0645920712015262</c:v>
                </c:pt>
                <c:pt idx="331">
                  <c:v>3.065760550291678</c:v>
                </c:pt>
                <c:pt idx="332">
                  <c:v>3.0669290293818299</c:v>
                </c:pt>
                <c:pt idx="333">
                  <c:v>3.0680975084719817</c:v>
                </c:pt>
                <c:pt idx="334">
                  <c:v>3.0692659875621335</c:v>
                </c:pt>
                <c:pt idx="335">
                  <c:v>3.0704344666522854</c:v>
                </c:pt>
                <c:pt idx="336">
                  <c:v>3.0716029457424372</c:v>
                </c:pt>
                <c:pt idx="337">
                  <c:v>3.072771424832589</c:v>
                </c:pt>
                <c:pt idx="338">
                  <c:v>3.0739399039227409</c:v>
                </c:pt>
                <c:pt idx="339">
                  <c:v>3.0751083830128927</c:v>
                </c:pt>
                <c:pt idx="340">
                  <c:v>3.0762768621030445</c:v>
                </c:pt>
                <c:pt idx="341">
                  <c:v>3.0774453411931963</c:v>
                </c:pt>
                <c:pt idx="342">
                  <c:v>3.0786138202833482</c:v>
                </c:pt>
                <c:pt idx="343">
                  <c:v>3.0797822993735</c:v>
                </c:pt>
                <c:pt idx="344">
                  <c:v>3.0809507784636518</c:v>
                </c:pt>
                <c:pt idx="345">
                  <c:v>3.0821192575538037</c:v>
                </c:pt>
                <c:pt idx="346">
                  <c:v>3.0832877366439555</c:v>
                </c:pt>
                <c:pt idx="347">
                  <c:v>3.0844562157341073</c:v>
                </c:pt>
                <c:pt idx="348">
                  <c:v>3.0856246948242592</c:v>
                </c:pt>
                <c:pt idx="349">
                  <c:v>3.086793173914411</c:v>
                </c:pt>
                <c:pt idx="350">
                  <c:v>3.0879616530045628</c:v>
                </c:pt>
                <c:pt idx="351">
                  <c:v>3.0891301320947147</c:v>
                </c:pt>
                <c:pt idx="352">
                  <c:v>3.0902986111848665</c:v>
                </c:pt>
                <c:pt idx="353">
                  <c:v>3.0914670902750183</c:v>
                </c:pt>
                <c:pt idx="354">
                  <c:v>3.0926355693651701</c:v>
                </c:pt>
                <c:pt idx="355">
                  <c:v>3.093804048455322</c:v>
                </c:pt>
                <c:pt idx="356">
                  <c:v>3.0949725275454738</c:v>
                </c:pt>
                <c:pt idx="357">
                  <c:v>3.0961410066356256</c:v>
                </c:pt>
                <c:pt idx="358">
                  <c:v>3.0973094857257775</c:v>
                </c:pt>
                <c:pt idx="359">
                  <c:v>3.0984779648159293</c:v>
                </c:pt>
                <c:pt idx="360">
                  <c:v>3.0996464439060811</c:v>
                </c:pt>
                <c:pt idx="361">
                  <c:v>3.100814922996233</c:v>
                </c:pt>
                <c:pt idx="362">
                  <c:v>3.1019834020863848</c:v>
                </c:pt>
                <c:pt idx="363">
                  <c:v>3.1031518811765366</c:v>
                </c:pt>
                <c:pt idx="364">
                  <c:v>3.1043203602666884</c:v>
                </c:pt>
                <c:pt idx="365">
                  <c:v>3.1054888393568403</c:v>
                </c:pt>
                <c:pt idx="366">
                  <c:v>3.1066573184469921</c:v>
                </c:pt>
                <c:pt idx="367">
                  <c:v>3.1078257975371439</c:v>
                </c:pt>
                <c:pt idx="368">
                  <c:v>3.1089942766272958</c:v>
                </c:pt>
                <c:pt idx="369">
                  <c:v>3.1101627557174476</c:v>
                </c:pt>
                <c:pt idx="370">
                  <c:v>3.1113312348075994</c:v>
                </c:pt>
                <c:pt idx="371">
                  <c:v>3.1124997138977513</c:v>
                </c:pt>
                <c:pt idx="372">
                  <c:v>3.1131178468138767</c:v>
                </c:pt>
                <c:pt idx="373">
                  <c:v>3.1137359797300022</c:v>
                </c:pt>
                <c:pt idx="374">
                  <c:v>3.1143541126461276</c:v>
                </c:pt>
                <c:pt idx="375">
                  <c:v>3.1149722455622531</c:v>
                </c:pt>
                <c:pt idx="376">
                  <c:v>3.1155903784783785</c:v>
                </c:pt>
                <c:pt idx="377">
                  <c:v>3.1162085113945039</c:v>
                </c:pt>
                <c:pt idx="378">
                  <c:v>3.1168266443106294</c:v>
                </c:pt>
                <c:pt idx="379">
                  <c:v>3.1174447772267548</c:v>
                </c:pt>
                <c:pt idx="380">
                  <c:v>3.1180629101428803</c:v>
                </c:pt>
                <c:pt idx="381">
                  <c:v>3.1186810430590057</c:v>
                </c:pt>
                <c:pt idx="382">
                  <c:v>3.1192991759751312</c:v>
                </c:pt>
                <c:pt idx="383">
                  <c:v>3.1199173088912566</c:v>
                </c:pt>
                <c:pt idx="384">
                  <c:v>3.1205354418073821</c:v>
                </c:pt>
                <c:pt idx="385">
                  <c:v>3.1211535747235075</c:v>
                </c:pt>
                <c:pt idx="386">
                  <c:v>3.121771707639633</c:v>
                </c:pt>
                <c:pt idx="387">
                  <c:v>3.1223898405557584</c:v>
                </c:pt>
                <c:pt idx="388">
                  <c:v>3.1230079734718839</c:v>
                </c:pt>
                <c:pt idx="389">
                  <c:v>3.1236261063880093</c:v>
                </c:pt>
                <c:pt idx="390">
                  <c:v>3.1242442393041348</c:v>
                </c:pt>
                <c:pt idx="391">
                  <c:v>3.1248623722202602</c:v>
                </c:pt>
                <c:pt idx="392">
                  <c:v>3.1254805051363856</c:v>
                </c:pt>
                <c:pt idx="393">
                  <c:v>3.1260986380525111</c:v>
                </c:pt>
                <c:pt idx="394">
                  <c:v>3.1267167709686365</c:v>
                </c:pt>
                <c:pt idx="395">
                  <c:v>3.127334903884762</c:v>
                </c:pt>
                <c:pt idx="396">
                  <c:v>3.1279530368008874</c:v>
                </c:pt>
                <c:pt idx="397">
                  <c:v>3.1285711697170129</c:v>
                </c:pt>
                <c:pt idx="398">
                  <c:v>3.1291893026331383</c:v>
                </c:pt>
                <c:pt idx="399">
                  <c:v>3.1298074355492638</c:v>
                </c:pt>
                <c:pt idx="400">
                  <c:v>3.1304255684653892</c:v>
                </c:pt>
                <c:pt idx="401">
                  <c:v>3.1310437013815147</c:v>
                </c:pt>
                <c:pt idx="402">
                  <c:v>3.1316618342976401</c:v>
                </c:pt>
                <c:pt idx="403">
                  <c:v>3.1322799672137656</c:v>
                </c:pt>
                <c:pt idx="404">
                  <c:v>3.132898100129891</c:v>
                </c:pt>
                <c:pt idx="405">
                  <c:v>3.1335162330460165</c:v>
                </c:pt>
                <c:pt idx="406">
                  <c:v>3.1341343659621419</c:v>
                </c:pt>
                <c:pt idx="407">
                  <c:v>3.1347524988782673</c:v>
                </c:pt>
                <c:pt idx="408">
                  <c:v>3.1353706317943928</c:v>
                </c:pt>
                <c:pt idx="409">
                  <c:v>3.1359887647105182</c:v>
                </c:pt>
                <c:pt idx="410">
                  <c:v>3.1366068976266437</c:v>
                </c:pt>
                <c:pt idx="411">
                  <c:v>3.1372250305427691</c:v>
                </c:pt>
                <c:pt idx="412">
                  <c:v>3.1378431634588946</c:v>
                </c:pt>
                <c:pt idx="413">
                  <c:v>3.13846129637502</c:v>
                </c:pt>
                <c:pt idx="414">
                  <c:v>3.1390794292911455</c:v>
                </c:pt>
                <c:pt idx="415">
                  <c:v>3.1396975622072709</c:v>
                </c:pt>
                <c:pt idx="416">
                  <c:v>3.1403156951233964</c:v>
                </c:pt>
                <c:pt idx="417">
                  <c:v>3.1409338280395218</c:v>
                </c:pt>
                <c:pt idx="418">
                  <c:v>3.1415519609556473</c:v>
                </c:pt>
                <c:pt idx="419">
                  <c:v>3.1421700938717727</c:v>
                </c:pt>
                <c:pt idx="420">
                  <c:v>3.1427882267878982</c:v>
                </c:pt>
                <c:pt idx="421">
                  <c:v>3.1434063597040236</c:v>
                </c:pt>
                <c:pt idx="422">
                  <c:v>3.144024492620149</c:v>
                </c:pt>
                <c:pt idx="423">
                  <c:v>3.1446426255362745</c:v>
                </c:pt>
                <c:pt idx="424">
                  <c:v>3.1452607584523999</c:v>
                </c:pt>
                <c:pt idx="425">
                  <c:v>3.1458788913685254</c:v>
                </c:pt>
                <c:pt idx="426">
                  <c:v>3.1464970242846508</c:v>
                </c:pt>
                <c:pt idx="427">
                  <c:v>3.1471151572007763</c:v>
                </c:pt>
                <c:pt idx="428">
                  <c:v>3.1477332901169017</c:v>
                </c:pt>
                <c:pt idx="429">
                  <c:v>3.1483514230330272</c:v>
                </c:pt>
                <c:pt idx="430">
                  <c:v>3.1489695559491526</c:v>
                </c:pt>
                <c:pt idx="431">
                  <c:v>3.1495876888652781</c:v>
                </c:pt>
                <c:pt idx="432">
                  <c:v>3.1502058217814035</c:v>
                </c:pt>
                <c:pt idx="433">
                  <c:v>3.150823954697529</c:v>
                </c:pt>
                <c:pt idx="434">
                  <c:v>3.1514420876136544</c:v>
                </c:pt>
                <c:pt idx="435">
                  <c:v>3.1520602205297799</c:v>
                </c:pt>
                <c:pt idx="436">
                  <c:v>3.1526783534459053</c:v>
                </c:pt>
                <c:pt idx="437">
                  <c:v>3.1532964863620307</c:v>
                </c:pt>
                <c:pt idx="438">
                  <c:v>3.1539146192781562</c:v>
                </c:pt>
                <c:pt idx="439">
                  <c:v>3.1545327521942816</c:v>
                </c:pt>
                <c:pt idx="440">
                  <c:v>3.1551508851104071</c:v>
                </c:pt>
                <c:pt idx="441">
                  <c:v>3.1557690180265325</c:v>
                </c:pt>
                <c:pt idx="442">
                  <c:v>3.156387150942658</c:v>
                </c:pt>
                <c:pt idx="443">
                  <c:v>3.1570052838587834</c:v>
                </c:pt>
                <c:pt idx="444">
                  <c:v>3.1576234167749089</c:v>
                </c:pt>
                <c:pt idx="445">
                  <c:v>3.1582415496910343</c:v>
                </c:pt>
                <c:pt idx="446">
                  <c:v>3.1588596826071598</c:v>
                </c:pt>
                <c:pt idx="447">
                  <c:v>3.1594778155232852</c:v>
                </c:pt>
                <c:pt idx="448">
                  <c:v>3.1600959484394107</c:v>
                </c:pt>
                <c:pt idx="449">
                  <c:v>3.1607140813555361</c:v>
                </c:pt>
                <c:pt idx="450">
                  <c:v>3.1613322142716616</c:v>
                </c:pt>
                <c:pt idx="451">
                  <c:v>3.161950347187787</c:v>
                </c:pt>
                <c:pt idx="452">
                  <c:v>3.1625684801039124</c:v>
                </c:pt>
                <c:pt idx="453">
                  <c:v>3.1631866130200379</c:v>
                </c:pt>
                <c:pt idx="454">
                  <c:v>3.1638047459361633</c:v>
                </c:pt>
                <c:pt idx="455">
                  <c:v>3.1644228788522888</c:v>
                </c:pt>
                <c:pt idx="456">
                  <c:v>3.1650410117684142</c:v>
                </c:pt>
                <c:pt idx="457">
                  <c:v>3.1656591446845397</c:v>
                </c:pt>
                <c:pt idx="458">
                  <c:v>3.1662772776006651</c:v>
                </c:pt>
                <c:pt idx="459">
                  <c:v>3.1668954105167906</c:v>
                </c:pt>
                <c:pt idx="460">
                  <c:v>3.167513543432916</c:v>
                </c:pt>
                <c:pt idx="461">
                  <c:v>3.1681316763490415</c:v>
                </c:pt>
                <c:pt idx="462">
                  <c:v>3.1687498092651669</c:v>
                </c:pt>
                <c:pt idx="463">
                  <c:v>3.1693679421812924</c:v>
                </c:pt>
                <c:pt idx="464">
                  <c:v>3.1699860750974178</c:v>
                </c:pt>
                <c:pt idx="465">
                  <c:v>3.1706042080135433</c:v>
                </c:pt>
                <c:pt idx="466">
                  <c:v>3.1712223409296687</c:v>
                </c:pt>
                <c:pt idx="467">
                  <c:v>3.1718404738457942</c:v>
                </c:pt>
                <c:pt idx="468">
                  <c:v>3.1724586067619196</c:v>
                </c:pt>
                <c:pt idx="469">
                  <c:v>3.173076739678045</c:v>
                </c:pt>
                <c:pt idx="470">
                  <c:v>3.1736948725941705</c:v>
                </c:pt>
                <c:pt idx="471">
                  <c:v>3.1743130055102959</c:v>
                </c:pt>
                <c:pt idx="472">
                  <c:v>3.1749311384264214</c:v>
                </c:pt>
                <c:pt idx="473">
                  <c:v>3.1755492713425468</c:v>
                </c:pt>
                <c:pt idx="474">
                  <c:v>3.1761674042586723</c:v>
                </c:pt>
                <c:pt idx="475">
                  <c:v>3.1767855371747977</c:v>
                </c:pt>
                <c:pt idx="476">
                  <c:v>3.1774036700909232</c:v>
                </c:pt>
                <c:pt idx="477">
                  <c:v>3.1780218030070486</c:v>
                </c:pt>
                <c:pt idx="478">
                  <c:v>3.1786399359231741</c:v>
                </c:pt>
                <c:pt idx="479">
                  <c:v>3.1792580688392995</c:v>
                </c:pt>
                <c:pt idx="480">
                  <c:v>3.179876201755425</c:v>
                </c:pt>
                <c:pt idx="481">
                  <c:v>3.1804943346715504</c:v>
                </c:pt>
                <c:pt idx="482">
                  <c:v>3.1811124675876759</c:v>
                </c:pt>
                <c:pt idx="483">
                  <c:v>3.1817306005038013</c:v>
                </c:pt>
                <c:pt idx="484">
                  <c:v>3.1823487334199267</c:v>
                </c:pt>
                <c:pt idx="485">
                  <c:v>3.1829668663360522</c:v>
                </c:pt>
                <c:pt idx="486">
                  <c:v>3.1835849992521776</c:v>
                </c:pt>
                <c:pt idx="487">
                  <c:v>3.1842031321683031</c:v>
                </c:pt>
                <c:pt idx="488">
                  <c:v>3.1848212650844285</c:v>
                </c:pt>
                <c:pt idx="489">
                  <c:v>3.185439398000554</c:v>
                </c:pt>
                <c:pt idx="490">
                  <c:v>3.1860575309166794</c:v>
                </c:pt>
                <c:pt idx="491">
                  <c:v>3.1866756638328049</c:v>
                </c:pt>
                <c:pt idx="492">
                  <c:v>3.1872937967489303</c:v>
                </c:pt>
                <c:pt idx="493">
                  <c:v>3.1879119296650558</c:v>
                </c:pt>
                <c:pt idx="494">
                  <c:v>3.1885300625811812</c:v>
                </c:pt>
                <c:pt idx="495">
                  <c:v>3.1891481954973067</c:v>
                </c:pt>
                <c:pt idx="496">
                  <c:v>3.1897663284134321</c:v>
                </c:pt>
                <c:pt idx="497">
                  <c:v>3.1903844613295576</c:v>
                </c:pt>
                <c:pt idx="498">
                  <c:v>3.191002594245683</c:v>
                </c:pt>
                <c:pt idx="499">
                  <c:v>3.1916207271618084</c:v>
                </c:pt>
                <c:pt idx="500">
                  <c:v>3.1922388600779339</c:v>
                </c:pt>
                <c:pt idx="501">
                  <c:v>3.1928569929940593</c:v>
                </c:pt>
                <c:pt idx="502">
                  <c:v>3.1934751259101848</c:v>
                </c:pt>
                <c:pt idx="503">
                  <c:v>3.1940932588263102</c:v>
                </c:pt>
                <c:pt idx="504">
                  <c:v>3.1947113917424357</c:v>
                </c:pt>
                <c:pt idx="505">
                  <c:v>3.1953295246585611</c:v>
                </c:pt>
                <c:pt idx="506">
                  <c:v>3.1959476575746866</c:v>
                </c:pt>
                <c:pt idx="507">
                  <c:v>3.196565790490812</c:v>
                </c:pt>
                <c:pt idx="508">
                  <c:v>3.1971839234069375</c:v>
                </c:pt>
                <c:pt idx="509">
                  <c:v>3.1978020563230629</c:v>
                </c:pt>
                <c:pt idx="510">
                  <c:v>3.1984201892391884</c:v>
                </c:pt>
                <c:pt idx="511">
                  <c:v>3.1990383221553138</c:v>
                </c:pt>
                <c:pt idx="512">
                  <c:v>3.1996564550714393</c:v>
                </c:pt>
                <c:pt idx="513">
                  <c:v>3.2002745879875647</c:v>
                </c:pt>
                <c:pt idx="514">
                  <c:v>3.2008927209036901</c:v>
                </c:pt>
                <c:pt idx="515">
                  <c:v>3.2015108538198156</c:v>
                </c:pt>
                <c:pt idx="516">
                  <c:v>3.202128986735941</c:v>
                </c:pt>
                <c:pt idx="517">
                  <c:v>3.2027471196520665</c:v>
                </c:pt>
                <c:pt idx="518">
                  <c:v>3.2033652525681919</c:v>
                </c:pt>
                <c:pt idx="519">
                  <c:v>3.2039833854843174</c:v>
                </c:pt>
                <c:pt idx="520">
                  <c:v>3.2046015184004428</c:v>
                </c:pt>
                <c:pt idx="521">
                  <c:v>3.2052196513165683</c:v>
                </c:pt>
                <c:pt idx="522">
                  <c:v>3.2058377842326937</c:v>
                </c:pt>
                <c:pt idx="523">
                  <c:v>3.2064559171488192</c:v>
                </c:pt>
                <c:pt idx="524">
                  <c:v>3.2070740500649446</c:v>
                </c:pt>
                <c:pt idx="525">
                  <c:v>3.2076921829810701</c:v>
                </c:pt>
                <c:pt idx="526">
                  <c:v>3.2083103158971955</c:v>
                </c:pt>
                <c:pt idx="527">
                  <c:v>3.208928448813321</c:v>
                </c:pt>
                <c:pt idx="528">
                  <c:v>3.2095465817294464</c:v>
                </c:pt>
                <c:pt idx="529">
                  <c:v>3.2101647146455718</c:v>
                </c:pt>
                <c:pt idx="530">
                  <c:v>3.2107828475616973</c:v>
                </c:pt>
                <c:pt idx="531">
                  <c:v>3.2114009804778227</c:v>
                </c:pt>
                <c:pt idx="532">
                  <c:v>3.2120191133939482</c:v>
                </c:pt>
                <c:pt idx="533">
                  <c:v>3.2126372463100736</c:v>
                </c:pt>
                <c:pt idx="534">
                  <c:v>3.2132553792261991</c:v>
                </c:pt>
                <c:pt idx="535">
                  <c:v>3.2138735121423245</c:v>
                </c:pt>
                <c:pt idx="536">
                  <c:v>3.21449164505845</c:v>
                </c:pt>
                <c:pt idx="537">
                  <c:v>3.2151097779745754</c:v>
                </c:pt>
                <c:pt idx="538">
                  <c:v>3.2157279108907009</c:v>
                </c:pt>
                <c:pt idx="539">
                  <c:v>3.2163460438068263</c:v>
                </c:pt>
                <c:pt idx="540">
                  <c:v>3.2169641767229518</c:v>
                </c:pt>
                <c:pt idx="541">
                  <c:v>3.2175823096390772</c:v>
                </c:pt>
                <c:pt idx="542">
                  <c:v>3.2182004425552027</c:v>
                </c:pt>
                <c:pt idx="543">
                  <c:v>3.2188185754713281</c:v>
                </c:pt>
                <c:pt idx="544">
                  <c:v>3.2194367083874535</c:v>
                </c:pt>
                <c:pt idx="545">
                  <c:v>3.220054841303579</c:v>
                </c:pt>
                <c:pt idx="546">
                  <c:v>3.2206729742197044</c:v>
                </c:pt>
                <c:pt idx="547">
                  <c:v>3.2212911071358299</c:v>
                </c:pt>
                <c:pt idx="548">
                  <c:v>3.2219092400519553</c:v>
                </c:pt>
                <c:pt idx="549">
                  <c:v>3.2225273729680808</c:v>
                </c:pt>
                <c:pt idx="550">
                  <c:v>3.2231455058842062</c:v>
                </c:pt>
                <c:pt idx="551">
                  <c:v>3.2237636388003317</c:v>
                </c:pt>
                <c:pt idx="552">
                  <c:v>3.2243817717164571</c:v>
                </c:pt>
                <c:pt idx="553">
                  <c:v>3.2249999046325826</c:v>
                </c:pt>
                <c:pt idx="554">
                  <c:v>3.22526872286234</c:v>
                </c:pt>
                <c:pt idx="555">
                  <c:v>3.2255375410920974</c:v>
                </c:pt>
                <c:pt idx="556">
                  <c:v>3.2258063593218549</c:v>
                </c:pt>
                <c:pt idx="557">
                  <c:v>3.2260751775516123</c:v>
                </c:pt>
                <c:pt idx="558">
                  <c:v>3.2263439957813698</c:v>
                </c:pt>
                <c:pt idx="559">
                  <c:v>3.2266128140111272</c:v>
                </c:pt>
                <c:pt idx="560">
                  <c:v>3.2268816322408846</c:v>
                </c:pt>
                <c:pt idx="561">
                  <c:v>3.2271504504706421</c:v>
                </c:pt>
                <c:pt idx="562">
                  <c:v>3.2274192687003995</c:v>
                </c:pt>
                <c:pt idx="563">
                  <c:v>3.227688086930157</c:v>
                </c:pt>
                <c:pt idx="564">
                  <c:v>3.2279569051599144</c:v>
                </c:pt>
                <c:pt idx="565">
                  <c:v>3.2282257233896718</c:v>
                </c:pt>
                <c:pt idx="566">
                  <c:v>3.2284945416194293</c:v>
                </c:pt>
                <c:pt idx="567">
                  <c:v>3.2287633598491867</c:v>
                </c:pt>
                <c:pt idx="568">
                  <c:v>3.2290321780789442</c:v>
                </c:pt>
                <c:pt idx="569">
                  <c:v>3.2293009963087016</c:v>
                </c:pt>
                <c:pt idx="570">
                  <c:v>3.229569814538459</c:v>
                </c:pt>
                <c:pt idx="571">
                  <c:v>3.2298386327682165</c:v>
                </c:pt>
                <c:pt idx="572">
                  <c:v>3.2301074509979739</c:v>
                </c:pt>
                <c:pt idx="573">
                  <c:v>3.2303762692277314</c:v>
                </c:pt>
                <c:pt idx="574">
                  <c:v>3.2306450874574888</c:v>
                </c:pt>
                <c:pt idx="575">
                  <c:v>3.2309139056872462</c:v>
                </c:pt>
                <c:pt idx="576">
                  <c:v>3.2311827239170037</c:v>
                </c:pt>
                <c:pt idx="577">
                  <c:v>3.2314515421467611</c:v>
                </c:pt>
                <c:pt idx="578">
                  <c:v>3.2317203603765186</c:v>
                </c:pt>
                <c:pt idx="579">
                  <c:v>3.231989178606276</c:v>
                </c:pt>
                <c:pt idx="580">
                  <c:v>3.2322579968360334</c:v>
                </c:pt>
                <c:pt idx="581">
                  <c:v>3.2325268150657909</c:v>
                </c:pt>
                <c:pt idx="582">
                  <c:v>3.2327956332955483</c:v>
                </c:pt>
                <c:pt idx="583">
                  <c:v>3.2330644515253057</c:v>
                </c:pt>
                <c:pt idx="584">
                  <c:v>3.2333332697550632</c:v>
                </c:pt>
                <c:pt idx="585">
                  <c:v>3.2336020879848206</c:v>
                </c:pt>
                <c:pt idx="586">
                  <c:v>3.2338709062145781</c:v>
                </c:pt>
                <c:pt idx="587">
                  <c:v>3.2341397244443355</c:v>
                </c:pt>
                <c:pt idx="588">
                  <c:v>3.2344085426740929</c:v>
                </c:pt>
                <c:pt idx="589">
                  <c:v>3.2346773609038504</c:v>
                </c:pt>
                <c:pt idx="590">
                  <c:v>3.2349461791336078</c:v>
                </c:pt>
                <c:pt idx="591">
                  <c:v>3.2352149973633653</c:v>
                </c:pt>
                <c:pt idx="592">
                  <c:v>3.2354838155931227</c:v>
                </c:pt>
                <c:pt idx="593">
                  <c:v>3.2357526338228801</c:v>
                </c:pt>
                <c:pt idx="594">
                  <c:v>3.2360214520526376</c:v>
                </c:pt>
                <c:pt idx="595">
                  <c:v>3.236290270282395</c:v>
                </c:pt>
                <c:pt idx="596">
                  <c:v>3.2365590885121525</c:v>
                </c:pt>
                <c:pt idx="597">
                  <c:v>3.2368279067419099</c:v>
                </c:pt>
                <c:pt idx="598">
                  <c:v>3.2370967249716673</c:v>
                </c:pt>
                <c:pt idx="599">
                  <c:v>3.2373655432014248</c:v>
                </c:pt>
                <c:pt idx="600">
                  <c:v>3.2376343614311822</c:v>
                </c:pt>
                <c:pt idx="601">
                  <c:v>3.2379031796609397</c:v>
                </c:pt>
                <c:pt idx="602">
                  <c:v>3.2381719978906971</c:v>
                </c:pt>
                <c:pt idx="603">
                  <c:v>3.2384408161204545</c:v>
                </c:pt>
                <c:pt idx="604">
                  <c:v>3.238709634350212</c:v>
                </c:pt>
                <c:pt idx="605">
                  <c:v>3.2389784525799694</c:v>
                </c:pt>
                <c:pt idx="606">
                  <c:v>3.2392472708097269</c:v>
                </c:pt>
                <c:pt idx="607">
                  <c:v>3.2395160890394843</c:v>
                </c:pt>
                <c:pt idx="608">
                  <c:v>3.2397849072692417</c:v>
                </c:pt>
                <c:pt idx="609">
                  <c:v>3.2400537254989992</c:v>
                </c:pt>
                <c:pt idx="610">
                  <c:v>3.2403225437287566</c:v>
                </c:pt>
                <c:pt idx="611">
                  <c:v>3.240591361958514</c:v>
                </c:pt>
                <c:pt idx="612">
                  <c:v>3.2408601801882715</c:v>
                </c:pt>
                <c:pt idx="613">
                  <c:v>3.2411289984180289</c:v>
                </c:pt>
                <c:pt idx="614">
                  <c:v>3.2413978166477864</c:v>
                </c:pt>
                <c:pt idx="615">
                  <c:v>3.2416666348775438</c:v>
                </c:pt>
                <c:pt idx="616">
                  <c:v>3.2419354531073012</c:v>
                </c:pt>
                <c:pt idx="617">
                  <c:v>3.2422042713370587</c:v>
                </c:pt>
                <c:pt idx="618">
                  <c:v>3.2424730895668161</c:v>
                </c:pt>
                <c:pt idx="619">
                  <c:v>3.2427419077965736</c:v>
                </c:pt>
                <c:pt idx="620">
                  <c:v>3.243010726026331</c:v>
                </c:pt>
                <c:pt idx="621">
                  <c:v>3.2432795442560884</c:v>
                </c:pt>
                <c:pt idx="622">
                  <c:v>3.2435483624858459</c:v>
                </c:pt>
                <c:pt idx="623">
                  <c:v>3.2438171807156033</c:v>
                </c:pt>
                <c:pt idx="624">
                  <c:v>3.2440859989453608</c:v>
                </c:pt>
                <c:pt idx="625">
                  <c:v>3.2443548171751182</c:v>
                </c:pt>
                <c:pt idx="626">
                  <c:v>3.2446236354048756</c:v>
                </c:pt>
                <c:pt idx="627">
                  <c:v>3.2448924536346331</c:v>
                </c:pt>
                <c:pt idx="628">
                  <c:v>3.2451612718643905</c:v>
                </c:pt>
                <c:pt idx="629">
                  <c:v>3.245430090094148</c:v>
                </c:pt>
                <c:pt idx="630">
                  <c:v>3.2456989083239054</c:v>
                </c:pt>
                <c:pt idx="631">
                  <c:v>3.2459677265536628</c:v>
                </c:pt>
                <c:pt idx="632">
                  <c:v>3.2462365447834203</c:v>
                </c:pt>
                <c:pt idx="633">
                  <c:v>3.2465053630131777</c:v>
                </c:pt>
                <c:pt idx="634">
                  <c:v>3.2467741812429352</c:v>
                </c:pt>
                <c:pt idx="635">
                  <c:v>3.2470429994726926</c:v>
                </c:pt>
                <c:pt idx="636">
                  <c:v>3.24731181770245</c:v>
                </c:pt>
                <c:pt idx="637">
                  <c:v>3.2475806359322075</c:v>
                </c:pt>
                <c:pt idx="638">
                  <c:v>3.2478494541619649</c:v>
                </c:pt>
                <c:pt idx="639">
                  <c:v>3.2481182723917223</c:v>
                </c:pt>
                <c:pt idx="640">
                  <c:v>3.2483870906214798</c:v>
                </c:pt>
                <c:pt idx="641">
                  <c:v>3.2486559088512372</c:v>
                </c:pt>
                <c:pt idx="642">
                  <c:v>3.2489247270809947</c:v>
                </c:pt>
                <c:pt idx="643">
                  <c:v>3.2491935453107521</c:v>
                </c:pt>
                <c:pt idx="644">
                  <c:v>3.2494623635405095</c:v>
                </c:pt>
                <c:pt idx="645">
                  <c:v>3.249731181770267</c:v>
                </c:pt>
                <c:pt idx="646">
                  <c:v>3.2500000000000244</c:v>
                </c:pt>
                <c:pt idx="647">
                  <c:v>3.2502688182297819</c:v>
                </c:pt>
                <c:pt idx="648">
                  <c:v>3.2505376364595393</c:v>
                </c:pt>
                <c:pt idx="649">
                  <c:v>3.2508064546892967</c:v>
                </c:pt>
                <c:pt idx="650">
                  <c:v>3.2510752729190542</c:v>
                </c:pt>
                <c:pt idx="651">
                  <c:v>3.2513440911488116</c:v>
                </c:pt>
                <c:pt idx="652">
                  <c:v>3.2516129093785691</c:v>
                </c:pt>
                <c:pt idx="653">
                  <c:v>3.2518817276083265</c:v>
                </c:pt>
                <c:pt idx="654">
                  <c:v>3.2521505458380839</c:v>
                </c:pt>
                <c:pt idx="655">
                  <c:v>3.2524193640678414</c:v>
                </c:pt>
                <c:pt idx="656">
                  <c:v>3.2526881822975988</c:v>
                </c:pt>
                <c:pt idx="657">
                  <c:v>3.2529570005273563</c:v>
                </c:pt>
                <c:pt idx="658">
                  <c:v>3.2532258187571137</c:v>
                </c:pt>
                <c:pt idx="659">
                  <c:v>3.2534946369868711</c:v>
                </c:pt>
                <c:pt idx="660">
                  <c:v>3.2537634552166286</c:v>
                </c:pt>
                <c:pt idx="661">
                  <c:v>3.254032273446386</c:v>
                </c:pt>
                <c:pt idx="662">
                  <c:v>3.2543010916761435</c:v>
                </c:pt>
                <c:pt idx="663">
                  <c:v>3.2545699099059009</c:v>
                </c:pt>
                <c:pt idx="664">
                  <c:v>3.2548387281356583</c:v>
                </c:pt>
                <c:pt idx="665">
                  <c:v>3.2551075463654158</c:v>
                </c:pt>
                <c:pt idx="666">
                  <c:v>3.2553763645951732</c:v>
                </c:pt>
                <c:pt idx="667">
                  <c:v>3.2556451828249307</c:v>
                </c:pt>
                <c:pt idx="668">
                  <c:v>3.2559140010546881</c:v>
                </c:pt>
                <c:pt idx="669">
                  <c:v>3.2561828192844455</c:v>
                </c:pt>
                <c:pt idx="670">
                  <c:v>3.256451637514203</c:v>
                </c:pt>
                <c:pt idx="671">
                  <c:v>3.2567204557439604</c:v>
                </c:pt>
                <c:pt idx="672">
                  <c:v>3.2569892739737178</c:v>
                </c:pt>
                <c:pt idx="673">
                  <c:v>3.2572580922034753</c:v>
                </c:pt>
                <c:pt idx="674">
                  <c:v>3.2575269104332327</c:v>
                </c:pt>
                <c:pt idx="675">
                  <c:v>3.2577957286629902</c:v>
                </c:pt>
                <c:pt idx="676">
                  <c:v>3.2580645468927476</c:v>
                </c:pt>
                <c:pt idx="677">
                  <c:v>3.258333365122505</c:v>
                </c:pt>
                <c:pt idx="678">
                  <c:v>3.2586021833522625</c:v>
                </c:pt>
                <c:pt idx="679">
                  <c:v>3.2588710015820199</c:v>
                </c:pt>
                <c:pt idx="680">
                  <c:v>3.2591398198117774</c:v>
                </c:pt>
                <c:pt idx="681">
                  <c:v>3.2594086380415348</c:v>
                </c:pt>
                <c:pt idx="682">
                  <c:v>3.2596774562712922</c:v>
                </c:pt>
                <c:pt idx="683">
                  <c:v>3.2599462745010497</c:v>
                </c:pt>
                <c:pt idx="684">
                  <c:v>3.2602150927308071</c:v>
                </c:pt>
                <c:pt idx="685">
                  <c:v>3.2604839109605646</c:v>
                </c:pt>
                <c:pt idx="686">
                  <c:v>3.260752729190322</c:v>
                </c:pt>
                <c:pt idx="687">
                  <c:v>3.2610215474200794</c:v>
                </c:pt>
                <c:pt idx="688">
                  <c:v>3.2612903656498369</c:v>
                </c:pt>
                <c:pt idx="689">
                  <c:v>3.2615591838795943</c:v>
                </c:pt>
                <c:pt idx="690">
                  <c:v>3.2618280021093518</c:v>
                </c:pt>
                <c:pt idx="691">
                  <c:v>3.2620968203391092</c:v>
                </c:pt>
                <c:pt idx="692">
                  <c:v>3.2623656385688666</c:v>
                </c:pt>
                <c:pt idx="693">
                  <c:v>3.2626344567986241</c:v>
                </c:pt>
                <c:pt idx="694">
                  <c:v>3.2629032750283815</c:v>
                </c:pt>
                <c:pt idx="695">
                  <c:v>3.263172093258139</c:v>
                </c:pt>
                <c:pt idx="696">
                  <c:v>3.2634409114878964</c:v>
                </c:pt>
                <c:pt idx="697">
                  <c:v>3.2637097297176538</c:v>
                </c:pt>
                <c:pt idx="698">
                  <c:v>3.2639785479474113</c:v>
                </c:pt>
                <c:pt idx="699">
                  <c:v>3.2642473661771687</c:v>
                </c:pt>
                <c:pt idx="700">
                  <c:v>3.2645161844069261</c:v>
                </c:pt>
                <c:pt idx="701">
                  <c:v>3.2647850026366836</c:v>
                </c:pt>
                <c:pt idx="702">
                  <c:v>3.265053820866441</c:v>
                </c:pt>
                <c:pt idx="703">
                  <c:v>3.2653226390961985</c:v>
                </c:pt>
                <c:pt idx="704">
                  <c:v>3.2655914573259559</c:v>
                </c:pt>
                <c:pt idx="705">
                  <c:v>3.2658602755557133</c:v>
                </c:pt>
                <c:pt idx="706">
                  <c:v>3.2661290937854708</c:v>
                </c:pt>
                <c:pt idx="707">
                  <c:v>3.2663979120152282</c:v>
                </c:pt>
                <c:pt idx="708">
                  <c:v>3.2666667302449857</c:v>
                </c:pt>
                <c:pt idx="709">
                  <c:v>3.2669355484747431</c:v>
                </c:pt>
                <c:pt idx="710">
                  <c:v>3.2672043667045005</c:v>
                </c:pt>
                <c:pt idx="711">
                  <c:v>3.267473184934258</c:v>
                </c:pt>
                <c:pt idx="712">
                  <c:v>3.2677420031640154</c:v>
                </c:pt>
                <c:pt idx="713">
                  <c:v>3.2680108213937729</c:v>
                </c:pt>
                <c:pt idx="714">
                  <c:v>3.2682796396235303</c:v>
                </c:pt>
                <c:pt idx="715">
                  <c:v>3.2685484578532877</c:v>
                </c:pt>
                <c:pt idx="716">
                  <c:v>3.2688172760830452</c:v>
                </c:pt>
                <c:pt idx="717">
                  <c:v>3.2690860943128026</c:v>
                </c:pt>
                <c:pt idx="718">
                  <c:v>3.2693549125425601</c:v>
                </c:pt>
                <c:pt idx="719">
                  <c:v>3.2696237307723175</c:v>
                </c:pt>
                <c:pt idx="720">
                  <c:v>3.2698925490020749</c:v>
                </c:pt>
                <c:pt idx="721">
                  <c:v>3.2701613672318324</c:v>
                </c:pt>
                <c:pt idx="722">
                  <c:v>3.2704301854615898</c:v>
                </c:pt>
                <c:pt idx="723">
                  <c:v>3.2706990036913473</c:v>
                </c:pt>
                <c:pt idx="724">
                  <c:v>3.2709678219211047</c:v>
                </c:pt>
                <c:pt idx="725">
                  <c:v>3.2712366401508621</c:v>
                </c:pt>
                <c:pt idx="726">
                  <c:v>3.2715054583806196</c:v>
                </c:pt>
                <c:pt idx="727">
                  <c:v>3.271774276610377</c:v>
                </c:pt>
                <c:pt idx="728">
                  <c:v>3.2720430948401344</c:v>
                </c:pt>
                <c:pt idx="729">
                  <c:v>3.2723119130698919</c:v>
                </c:pt>
                <c:pt idx="730">
                  <c:v>3.2725807312996493</c:v>
                </c:pt>
                <c:pt idx="731">
                  <c:v>3.2728495495294068</c:v>
                </c:pt>
                <c:pt idx="732">
                  <c:v>3.2731183677591642</c:v>
                </c:pt>
                <c:pt idx="733">
                  <c:v>3.2733871859889216</c:v>
                </c:pt>
                <c:pt idx="734">
                  <c:v>3.2736560042186791</c:v>
                </c:pt>
                <c:pt idx="735">
                  <c:v>3.2739248224484365</c:v>
                </c:pt>
                <c:pt idx="736">
                  <c:v>3.274193640678194</c:v>
                </c:pt>
                <c:pt idx="737">
                  <c:v>3.2744624589079514</c:v>
                </c:pt>
                <c:pt idx="738">
                  <c:v>3.2747312771377088</c:v>
                </c:pt>
                <c:pt idx="739">
                  <c:v>3.2750000953674663</c:v>
                </c:pt>
                <c:pt idx="740">
                  <c:v>3.2754808638122404</c:v>
                </c:pt>
                <c:pt idx="741">
                  <c:v>3.2759616322570144</c:v>
                </c:pt>
                <c:pt idx="742">
                  <c:v>3.2764424007017885</c:v>
                </c:pt>
                <c:pt idx="743">
                  <c:v>3.2769231691465626</c:v>
                </c:pt>
                <c:pt idx="744">
                  <c:v>3.2774039375913366</c:v>
                </c:pt>
                <c:pt idx="745">
                  <c:v>3.2778847060361107</c:v>
                </c:pt>
                <c:pt idx="746">
                  <c:v>3.2783654744808848</c:v>
                </c:pt>
                <c:pt idx="747">
                  <c:v>3.2788462429256588</c:v>
                </c:pt>
                <c:pt idx="748">
                  <c:v>3.2793270113704329</c:v>
                </c:pt>
                <c:pt idx="749">
                  <c:v>3.279807779815207</c:v>
                </c:pt>
                <c:pt idx="750">
                  <c:v>3.2802885482599811</c:v>
                </c:pt>
                <c:pt idx="751">
                  <c:v>3.2807693167047551</c:v>
                </c:pt>
                <c:pt idx="752">
                  <c:v>3.2812500851495292</c:v>
                </c:pt>
                <c:pt idx="753">
                  <c:v>3.2817308535943033</c:v>
                </c:pt>
                <c:pt idx="754">
                  <c:v>3.2822116220390773</c:v>
                </c:pt>
                <c:pt idx="755">
                  <c:v>3.2826923904838514</c:v>
                </c:pt>
                <c:pt idx="756">
                  <c:v>3.2831731589286255</c:v>
                </c:pt>
                <c:pt idx="757">
                  <c:v>3.2836539273733996</c:v>
                </c:pt>
                <c:pt idx="758">
                  <c:v>3.2841346958181736</c:v>
                </c:pt>
                <c:pt idx="759">
                  <c:v>3.2846154642629477</c:v>
                </c:pt>
                <c:pt idx="760">
                  <c:v>3.2850962327077218</c:v>
                </c:pt>
                <c:pt idx="761">
                  <c:v>3.2855770011524958</c:v>
                </c:pt>
                <c:pt idx="762">
                  <c:v>3.2860577695972699</c:v>
                </c:pt>
                <c:pt idx="763">
                  <c:v>3.286538538042044</c:v>
                </c:pt>
                <c:pt idx="764">
                  <c:v>3.2870193064868181</c:v>
                </c:pt>
                <c:pt idx="765">
                  <c:v>3.2875000749315921</c:v>
                </c:pt>
                <c:pt idx="766">
                  <c:v>3.2879808433763662</c:v>
                </c:pt>
                <c:pt idx="767">
                  <c:v>3.2884616118211403</c:v>
                </c:pt>
                <c:pt idx="768">
                  <c:v>3.2889423802659143</c:v>
                </c:pt>
                <c:pt idx="769">
                  <c:v>3.2894231487106884</c:v>
                </c:pt>
                <c:pt idx="770">
                  <c:v>3.2899039171554625</c:v>
                </c:pt>
                <c:pt idx="771">
                  <c:v>3.2903846856002366</c:v>
                </c:pt>
                <c:pt idx="772">
                  <c:v>3.2908654540450106</c:v>
                </c:pt>
                <c:pt idx="773">
                  <c:v>3.2913462224897847</c:v>
                </c:pt>
                <c:pt idx="774">
                  <c:v>3.2918269909345588</c:v>
                </c:pt>
                <c:pt idx="775">
                  <c:v>3.2923077593793328</c:v>
                </c:pt>
                <c:pt idx="776">
                  <c:v>3.2927885278241069</c:v>
                </c:pt>
                <c:pt idx="777">
                  <c:v>3.293269296268881</c:v>
                </c:pt>
                <c:pt idx="778">
                  <c:v>3.2937500647136551</c:v>
                </c:pt>
                <c:pt idx="779">
                  <c:v>3.2942308331584291</c:v>
                </c:pt>
                <c:pt idx="780">
                  <c:v>3.2947116016032032</c:v>
                </c:pt>
                <c:pt idx="781">
                  <c:v>3.2951923700479773</c:v>
                </c:pt>
                <c:pt idx="782">
                  <c:v>3.2956731384927513</c:v>
                </c:pt>
                <c:pt idx="783">
                  <c:v>3.2961539069375254</c:v>
                </c:pt>
                <c:pt idx="784">
                  <c:v>3.2966346753822995</c:v>
                </c:pt>
                <c:pt idx="785">
                  <c:v>3.2971154438270736</c:v>
                </c:pt>
                <c:pt idx="786">
                  <c:v>3.2975962122718476</c:v>
                </c:pt>
                <c:pt idx="787">
                  <c:v>3.2980769807166217</c:v>
                </c:pt>
                <c:pt idx="788">
                  <c:v>3.2985577491613958</c:v>
                </c:pt>
                <c:pt idx="789">
                  <c:v>3.2990385176061698</c:v>
                </c:pt>
                <c:pt idx="790">
                  <c:v>3.2995192860509439</c:v>
                </c:pt>
                <c:pt idx="791">
                  <c:v>3.300000054495718</c:v>
                </c:pt>
                <c:pt idx="792">
                  <c:v>3.3004808229404921</c:v>
                </c:pt>
                <c:pt idx="793">
                  <c:v>3.3009615913852661</c:v>
                </c:pt>
                <c:pt idx="794">
                  <c:v>3.3014423598300402</c:v>
                </c:pt>
                <c:pt idx="795">
                  <c:v>3.3019231282748143</c:v>
                </c:pt>
                <c:pt idx="796">
                  <c:v>3.3024038967195883</c:v>
                </c:pt>
                <c:pt idx="797">
                  <c:v>3.3028846651643624</c:v>
                </c:pt>
                <c:pt idx="798">
                  <c:v>3.3033654336091365</c:v>
                </c:pt>
                <c:pt idx="799">
                  <c:v>3.3038462020539106</c:v>
                </c:pt>
                <c:pt idx="800">
                  <c:v>3.3043269704986846</c:v>
                </c:pt>
                <c:pt idx="801">
                  <c:v>3.3048077389434587</c:v>
                </c:pt>
                <c:pt idx="802">
                  <c:v>3.3052885073882328</c:v>
                </c:pt>
                <c:pt idx="803">
                  <c:v>3.3057692758330068</c:v>
                </c:pt>
                <c:pt idx="804">
                  <c:v>3.3062500442777809</c:v>
                </c:pt>
                <c:pt idx="805">
                  <c:v>3.306730812722555</c:v>
                </c:pt>
                <c:pt idx="806">
                  <c:v>3.3072115811673291</c:v>
                </c:pt>
                <c:pt idx="807">
                  <c:v>3.3076923496121031</c:v>
                </c:pt>
                <c:pt idx="808">
                  <c:v>3.3081731180568772</c:v>
                </c:pt>
                <c:pt idx="809">
                  <c:v>3.3086538865016513</c:v>
                </c:pt>
                <c:pt idx="810">
                  <c:v>3.3091346549464253</c:v>
                </c:pt>
                <c:pt idx="811">
                  <c:v>3.3096154233911994</c:v>
                </c:pt>
                <c:pt idx="812">
                  <c:v>3.3100961918359735</c:v>
                </c:pt>
                <c:pt idx="813">
                  <c:v>3.3105769602807475</c:v>
                </c:pt>
                <c:pt idx="814">
                  <c:v>3.3110577287255216</c:v>
                </c:pt>
                <c:pt idx="815">
                  <c:v>3.3115384971702957</c:v>
                </c:pt>
                <c:pt idx="816">
                  <c:v>3.3120192656150698</c:v>
                </c:pt>
                <c:pt idx="817">
                  <c:v>3.3125000340598438</c:v>
                </c:pt>
                <c:pt idx="818">
                  <c:v>3.3129808025046179</c:v>
                </c:pt>
                <c:pt idx="819">
                  <c:v>3.313461570949392</c:v>
                </c:pt>
                <c:pt idx="820">
                  <c:v>3.313942339394166</c:v>
                </c:pt>
                <c:pt idx="821">
                  <c:v>3.3144231078389401</c:v>
                </c:pt>
                <c:pt idx="822">
                  <c:v>3.3149038762837142</c:v>
                </c:pt>
                <c:pt idx="823">
                  <c:v>3.3153846447284883</c:v>
                </c:pt>
                <c:pt idx="824">
                  <c:v>3.3158654131732623</c:v>
                </c:pt>
                <c:pt idx="825">
                  <c:v>3.3163461816180364</c:v>
                </c:pt>
                <c:pt idx="826">
                  <c:v>3.3168269500628105</c:v>
                </c:pt>
                <c:pt idx="827">
                  <c:v>3.3173077185075845</c:v>
                </c:pt>
                <c:pt idx="828">
                  <c:v>3.3177884869523586</c:v>
                </c:pt>
                <c:pt idx="829">
                  <c:v>3.3182692553971327</c:v>
                </c:pt>
                <c:pt idx="830">
                  <c:v>3.3187500238419068</c:v>
                </c:pt>
                <c:pt idx="831">
                  <c:v>3.3192307922866808</c:v>
                </c:pt>
                <c:pt idx="832">
                  <c:v>3.3197115607314549</c:v>
                </c:pt>
                <c:pt idx="833">
                  <c:v>3.320192329176229</c:v>
                </c:pt>
                <c:pt idx="834">
                  <c:v>3.320673097621003</c:v>
                </c:pt>
                <c:pt idx="835">
                  <c:v>3.3211538660657771</c:v>
                </c:pt>
                <c:pt idx="836">
                  <c:v>3.3216346345105512</c:v>
                </c:pt>
                <c:pt idx="837">
                  <c:v>3.3221154029553253</c:v>
                </c:pt>
                <c:pt idx="838">
                  <c:v>3.3225961714000993</c:v>
                </c:pt>
                <c:pt idx="839">
                  <c:v>3.3230769398448734</c:v>
                </c:pt>
                <c:pt idx="840">
                  <c:v>3.3235577082896475</c:v>
                </c:pt>
                <c:pt idx="841">
                  <c:v>3.3240384767344215</c:v>
                </c:pt>
                <c:pt idx="842">
                  <c:v>3.3245192451791956</c:v>
                </c:pt>
                <c:pt idx="843">
                  <c:v>3.3250000136239697</c:v>
                </c:pt>
                <c:pt idx="844">
                  <c:v>3.3254807820687438</c:v>
                </c:pt>
                <c:pt idx="845">
                  <c:v>3.3259615505135178</c:v>
                </c:pt>
                <c:pt idx="846">
                  <c:v>3.3264423189582919</c:v>
                </c:pt>
                <c:pt idx="847">
                  <c:v>3.326923087403066</c:v>
                </c:pt>
                <c:pt idx="848">
                  <c:v>3.32740385584784</c:v>
                </c:pt>
                <c:pt idx="849">
                  <c:v>3.3278846242926141</c:v>
                </c:pt>
                <c:pt idx="850">
                  <c:v>3.3283653927373882</c:v>
                </c:pt>
                <c:pt idx="851">
                  <c:v>3.3288461611821623</c:v>
                </c:pt>
                <c:pt idx="852">
                  <c:v>3.3293269296269363</c:v>
                </c:pt>
                <c:pt idx="853">
                  <c:v>3.3298076980717104</c:v>
                </c:pt>
                <c:pt idx="854">
                  <c:v>3.3302884665164845</c:v>
                </c:pt>
                <c:pt idx="855">
                  <c:v>3.3307692349612585</c:v>
                </c:pt>
                <c:pt idx="856">
                  <c:v>3.3312500034060326</c:v>
                </c:pt>
                <c:pt idx="857">
                  <c:v>3.3317307718508067</c:v>
                </c:pt>
                <c:pt idx="858">
                  <c:v>3.3322115402955808</c:v>
                </c:pt>
                <c:pt idx="859">
                  <c:v>3.3326923087403548</c:v>
                </c:pt>
                <c:pt idx="860">
                  <c:v>3.3331730771851289</c:v>
                </c:pt>
                <c:pt idx="861">
                  <c:v>3.333653845629903</c:v>
                </c:pt>
                <c:pt idx="862">
                  <c:v>3.334134614074677</c:v>
                </c:pt>
                <c:pt idx="863">
                  <c:v>3.3346153825194511</c:v>
                </c:pt>
                <c:pt idx="864">
                  <c:v>3.3350961509642252</c:v>
                </c:pt>
                <c:pt idx="865">
                  <c:v>3.3355769194089993</c:v>
                </c:pt>
                <c:pt idx="866">
                  <c:v>3.3360576878537733</c:v>
                </c:pt>
                <c:pt idx="867">
                  <c:v>3.3365384562985474</c:v>
                </c:pt>
                <c:pt idx="868">
                  <c:v>3.3370192247433215</c:v>
                </c:pt>
                <c:pt idx="869">
                  <c:v>3.3374999931880955</c:v>
                </c:pt>
                <c:pt idx="870">
                  <c:v>3.3379807616328696</c:v>
                </c:pt>
                <c:pt idx="871">
                  <c:v>3.3384615300776437</c:v>
                </c:pt>
                <c:pt idx="872">
                  <c:v>3.3389422985224178</c:v>
                </c:pt>
                <c:pt idx="873">
                  <c:v>3.3394230669671918</c:v>
                </c:pt>
                <c:pt idx="874">
                  <c:v>3.3399038354119659</c:v>
                </c:pt>
                <c:pt idx="875">
                  <c:v>3.34038460385674</c:v>
                </c:pt>
                <c:pt idx="876">
                  <c:v>3.340865372301514</c:v>
                </c:pt>
                <c:pt idx="877">
                  <c:v>3.3413461407462881</c:v>
                </c:pt>
                <c:pt idx="878">
                  <c:v>3.3418269091910622</c:v>
                </c:pt>
                <c:pt idx="879">
                  <c:v>3.3423076776358362</c:v>
                </c:pt>
                <c:pt idx="880">
                  <c:v>3.3427884460806103</c:v>
                </c:pt>
                <c:pt idx="881">
                  <c:v>3.3432692145253844</c:v>
                </c:pt>
                <c:pt idx="882">
                  <c:v>3.3437499829701585</c:v>
                </c:pt>
                <c:pt idx="883">
                  <c:v>3.3442307514149325</c:v>
                </c:pt>
                <c:pt idx="884">
                  <c:v>3.3447115198597066</c:v>
                </c:pt>
                <c:pt idx="885">
                  <c:v>3.3451922883044807</c:v>
                </c:pt>
                <c:pt idx="886">
                  <c:v>3.3456730567492547</c:v>
                </c:pt>
                <c:pt idx="887">
                  <c:v>3.3461538251940288</c:v>
                </c:pt>
                <c:pt idx="888">
                  <c:v>3.3466345936388029</c:v>
                </c:pt>
                <c:pt idx="889">
                  <c:v>3.347115362083577</c:v>
                </c:pt>
                <c:pt idx="890">
                  <c:v>3.347596130528351</c:v>
                </c:pt>
                <c:pt idx="891">
                  <c:v>3.3480768989731251</c:v>
                </c:pt>
                <c:pt idx="892">
                  <c:v>3.3485576674178992</c:v>
                </c:pt>
                <c:pt idx="893">
                  <c:v>3.3490384358626732</c:v>
                </c:pt>
                <c:pt idx="894">
                  <c:v>3.3495192043074473</c:v>
                </c:pt>
                <c:pt idx="895">
                  <c:v>3.3499999727522214</c:v>
                </c:pt>
                <c:pt idx="896">
                  <c:v>3.3504807411969955</c:v>
                </c:pt>
                <c:pt idx="897">
                  <c:v>3.3509615096417695</c:v>
                </c:pt>
                <c:pt idx="898">
                  <c:v>3.3514422780865436</c:v>
                </c:pt>
                <c:pt idx="899">
                  <c:v>3.3519230465313177</c:v>
                </c:pt>
                <c:pt idx="900">
                  <c:v>3.3524038149760917</c:v>
                </c:pt>
                <c:pt idx="901">
                  <c:v>3.3528845834208658</c:v>
                </c:pt>
                <c:pt idx="902">
                  <c:v>3.3533653518656399</c:v>
                </c:pt>
                <c:pt idx="903">
                  <c:v>3.353846120310414</c:v>
                </c:pt>
                <c:pt idx="904">
                  <c:v>3.354326888755188</c:v>
                </c:pt>
                <c:pt idx="905">
                  <c:v>3.3548076571999621</c:v>
                </c:pt>
                <c:pt idx="906">
                  <c:v>3.3552884256447362</c:v>
                </c:pt>
                <c:pt idx="907">
                  <c:v>3.3557691940895102</c:v>
                </c:pt>
                <c:pt idx="908">
                  <c:v>3.3562499625342843</c:v>
                </c:pt>
                <c:pt idx="909">
                  <c:v>3.3567307309790584</c:v>
                </c:pt>
                <c:pt idx="910">
                  <c:v>3.3572114994238325</c:v>
                </c:pt>
                <c:pt idx="911">
                  <c:v>3.3576922678686065</c:v>
                </c:pt>
                <c:pt idx="912">
                  <c:v>3.3581730363133806</c:v>
                </c:pt>
                <c:pt idx="913">
                  <c:v>3.3586538047581547</c:v>
                </c:pt>
                <c:pt idx="914">
                  <c:v>3.3591345732029287</c:v>
                </c:pt>
                <c:pt idx="915">
                  <c:v>3.3596153416477028</c:v>
                </c:pt>
                <c:pt idx="916">
                  <c:v>3.3600961100924769</c:v>
                </c:pt>
                <c:pt idx="917">
                  <c:v>3.360576878537251</c:v>
                </c:pt>
                <c:pt idx="918">
                  <c:v>3.361057646982025</c:v>
                </c:pt>
                <c:pt idx="919">
                  <c:v>3.3615384154267991</c:v>
                </c:pt>
                <c:pt idx="920">
                  <c:v>3.3620191838715732</c:v>
                </c:pt>
                <c:pt idx="921">
                  <c:v>3.3624999523163472</c:v>
                </c:pt>
                <c:pt idx="922">
                  <c:v>3.3629807207611213</c:v>
                </c:pt>
                <c:pt idx="923">
                  <c:v>3.3634614892058954</c:v>
                </c:pt>
                <c:pt idx="924">
                  <c:v>3.3639422576506695</c:v>
                </c:pt>
                <c:pt idx="925">
                  <c:v>3.3644230260954435</c:v>
                </c:pt>
                <c:pt idx="926">
                  <c:v>3.3649037945402176</c:v>
                </c:pt>
                <c:pt idx="927">
                  <c:v>3.3653845629849917</c:v>
                </c:pt>
                <c:pt idx="928">
                  <c:v>3.3658653314297657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1F-4971-BAB2-0213EACA36DF}"/>
            </c:ext>
          </c:extLst>
        </c:ser>
        <c:ser>
          <c:idx val="1"/>
          <c:order val="1"/>
          <c:tx>
            <c:strRef>
              <c:f>CARY_CLP!$G$1</c:f>
              <c:strCache>
                <c:ptCount val="1"/>
                <c:pt idx="0">
                  <c:v>Fwd_HP_spot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CARY_CLP!$E$2:$E$930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25</c:v>
                </c:pt>
                <c:pt idx="56">
                  <c:v>26</c:v>
                </c:pt>
                <c:pt idx="57">
                  <c:v>27</c:v>
                </c:pt>
                <c:pt idx="58">
                  <c:v>28</c:v>
                </c:pt>
                <c:pt idx="59">
                  <c:v>29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33</c:v>
                </c:pt>
                <c:pt idx="64">
                  <c:v>34</c:v>
                </c:pt>
                <c:pt idx="65">
                  <c:v>35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39</c:v>
                </c:pt>
                <c:pt idx="70">
                  <c:v>40</c:v>
                </c:pt>
                <c:pt idx="71">
                  <c:v>41</c:v>
                </c:pt>
                <c:pt idx="72">
                  <c:v>42</c:v>
                </c:pt>
                <c:pt idx="73">
                  <c:v>43</c:v>
                </c:pt>
                <c:pt idx="74">
                  <c:v>44</c:v>
                </c:pt>
                <c:pt idx="75">
                  <c:v>45</c:v>
                </c:pt>
                <c:pt idx="76">
                  <c:v>46</c:v>
                </c:pt>
                <c:pt idx="77">
                  <c:v>47</c:v>
                </c:pt>
                <c:pt idx="78">
                  <c:v>48</c:v>
                </c:pt>
                <c:pt idx="79">
                  <c:v>49</c:v>
                </c:pt>
                <c:pt idx="80">
                  <c:v>50</c:v>
                </c:pt>
                <c:pt idx="81">
                  <c:v>51</c:v>
                </c:pt>
                <c:pt idx="82">
                  <c:v>52</c:v>
                </c:pt>
                <c:pt idx="83">
                  <c:v>53</c:v>
                </c:pt>
                <c:pt idx="84">
                  <c:v>54</c:v>
                </c:pt>
                <c:pt idx="85">
                  <c:v>55</c:v>
                </c:pt>
                <c:pt idx="86">
                  <c:v>56</c:v>
                </c:pt>
                <c:pt idx="87">
                  <c:v>57</c:v>
                </c:pt>
                <c:pt idx="88">
                  <c:v>58</c:v>
                </c:pt>
                <c:pt idx="89">
                  <c:v>59</c:v>
                </c:pt>
                <c:pt idx="90">
                  <c:v>60</c:v>
                </c:pt>
                <c:pt idx="91">
                  <c:v>61</c:v>
                </c:pt>
                <c:pt idx="92">
                  <c:v>62</c:v>
                </c:pt>
                <c:pt idx="93">
                  <c:v>63</c:v>
                </c:pt>
                <c:pt idx="94">
                  <c:v>64</c:v>
                </c:pt>
                <c:pt idx="95">
                  <c:v>65</c:v>
                </c:pt>
                <c:pt idx="96">
                  <c:v>66</c:v>
                </c:pt>
                <c:pt idx="97">
                  <c:v>67</c:v>
                </c:pt>
                <c:pt idx="98">
                  <c:v>68</c:v>
                </c:pt>
                <c:pt idx="99">
                  <c:v>69</c:v>
                </c:pt>
                <c:pt idx="100">
                  <c:v>70</c:v>
                </c:pt>
                <c:pt idx="101">
                  <c:v>71</c:v>
                </c:pt>
                <c:pt idx="102">
                  <c:v>72</c:v>
                </c:pt>
                <c:pt idx="103">
                  <c:v>73</c:v>
                </c:pt>
                <c:pt idx="104">
                  <c:v>74</c:v>
                </c:pt>
                <c:pt idx="105">
                  <c:v>75</c:v>
                </c:pt>
                <c:pt idx="106">
                  <c:v>76</c:v>
                </c:pt>
                <c:pt idx="107">
                  <c:v>77</c:v>
                </c:pt>
                <c:pt idx="108">
                  <c:v>78</c:v>
                </c:pt>
                <c:pt idx="109">
                  <c:v>79</c:v>
                </c:pt>
                <c:pt idx="110">
                  <c:v>80</c:v>
                </c:pt>
                <c:pt idx="111">
                  <c:v>81</c:v>
                </c:pt>
                <c:pt idx="112">
                  <c:v>82</c:v>
                </c:pt>
                <c:pt idx="113">
                  <c:v>83</c:v>
                </c:pt>
                <c:pt idx="114">
                  <c:v>84</c:v>
                </c:pt>
                <c:pt idx="115">
                  <c:v>85</c:v>
                </c:pt>
                <c:pt idx="116">
                  <c:v>86</c:v>
                </c:pt>
                <c:pt idx="117">
                  <c:v>87</c:v>
                </c:pt>
                <c:pt idx="118">
                  <c:v>88</c:v>
                </c:pt>
                <c:pt idx="119">
                  <c:v>89</c:v>
                </c:pt>
                <c:pt idx="120">
                  <c:v>90</c:v>
                </c:pt>
                <c:pt idx="121">
                  <c:v>91</c:v>
                </c:pt>
                <c:pt idx="122">
                  <c:v>92</c:v>
                </c:pt>
                <c:pt idx="123">
                  <c:v>93</c:v>
                </c:pt>
                <c:pt idx="124">
                  <c:v>94</c:v>
                </c:pt>
                <c:pt idx="125">
                  <c:v>95</c:v>
                </c:pt>
                <c:pt idx="126">
                  <c:v>96</c:v>
                </c:pt>
                <c:pt idx="127">
                  <c:v>97</c:v>
                </c:pt>
                <c:pt idx="128">
                  <c:v>98</c:v>
                </c:pt>
                <c:pt idx="129">
                  <c:v>99</c:v>
                </c:pt>
                <c:pt idx="130">
                  <c:v>100</c:v>
                </c:pt>
                <c:pt idx="131">
                  <c:v>101</c:v>
                </c:pt>
                <c:pt idx="132">
                  <c:v>102</c:v>
                </c:pt>
                <c:pt idx="133">
                  <c:v>103</c:v>
                </c:pt>
                <c:pt idx="134">
                  <c:v>104</c:v>
                </c:pt>
                <c:pt idx="135">
                  <c:v>105</c:v>
                </c:pt>
                <c:pt idx="136">
                  <c:v>106</c:v>
                </c:pt>
                <c:pt idx="137">
                  <c:v>107</c:v>
                </c:pt>
                <c:pt idx="138">
                  <c:v>108</c:v>
                </c:pt>
                <c:pt idx="139">
                  <c:v>109</c:v>
                </c:pt>
                <c:pt idx="140">
                  <c:v>110</c:v>
                </c:pt>
                <c:pt idx="141">
                  <c:v>111</c:v>
                </c:pt>
                <c:pt idx="142">
                  <c:v>112</c:v>
                </c:pt>
                <c:pt idx="143">
                  <c:v>113</c:v>
                </c:pt>
                <c:pt idx="144">
                  <c:v>114</c:v>
                </c:pt>
                <c:pt idx="145">
                  <c:v>115</c:v>
                </c:pt>
                <c:pt idx="146">
                  <c:v>116</c:v>
                </c:pt>
                <c:pt idx="147">
                  <c:v>117</c:v>
                </c:pt>
                <c:pt idx="148">
                  <c:v>118</c:v>
                </c:pt>
                <c:pt idx="149">
                  <c:v>119</c:v>
                </c:pt>
                <c:pt idx="150">
                  <c:v>120</c:v>
                </c:pt>
                <c:pt idx="151">
                  <c:v>121</c:v>
                </c:pt>
                <c:pt idx="152">
                  <c:v>122</c:v>
                </c:pt>
                <c:pt idx="153">
                  <c:v>123</c:v>
                </c:pt>
                <c:pt idx="154">
                  <c:v>124</c:v>
                </c:pt>
                <c:pt idx="155">
                  <c:v>125</c:v>
                </c:pt>
                <c:pt idx="156">
                  <c:v>126</c:v>
                </c:pt>
                <c:pt idx="157">
                  <c:v>127</c:v>
                </c:pt>
                <c:pt idx="158">
                  <c:v>128</c:v>
                </c:pt>
                <c:pt idx="159">
                  <c:v>129</c:v>
                </c:pt>
                <c:pt idx="160">
                  <c:v>130</c:v>
                </c:pt>
                <c:pt idx="161">
                  <c:v>131</c:v>
                </c:pt>
                <c:pt idx="162">
                  <c:v>132</c:v>
                </c:pt>
                <c:pt idx="163">
                  <c:v>133</c:v>
                </c:pt>
                <c:pt idx="164">
                  <c:v>134</c:v>
                </c:pt>
                <c:pt idx="165">
                  <c:v>135</c:v>
                </c:pt>
                <c:pt idx="166">
                  <c:v>136</c:v>
                </c:pt>
                <c:pt idx="167">
                  <c:v>137</c:v>
                </c:pt>
                <c:pt idx="168">
                  <c:v>138</c:v>
                </c:pt>
                <c:pt idx="169">
                  <c:v>139</c:v>
                </c:pt>
                <c:pt idx="170">
                  <c:v>140</c:v>
                </c:pt>
                <c:pt idx="171">
                  <c:v>141</c:v>
                </c:pt>
                <c:pt idx="172">
                  <c:v>142</c:v>
                </c:pt>
                <c:pt idx="173">
                  <c:v>143</c:v>
                </c:pt>
                <c:pt idx="174">
                  <c:v>144</c:v>
                </c:pt>
                <c:pt idx="175">
                  <c:v>145</c:v>
                </c:pt>
                <c:pt idx="176">
                  <c:v>146</c:v>
                </c:pt>
                <c:pt idx="177">
                  <c:v>147</c:v>
                </c:pt>
                <c:pt idx="178">
                  <c:v>148</c:v>
                </c:pt>
                <c:pt idx="179">
                  <c:v>149</c:v>
                </c:pt>
                <c:pt idx="180">
                  <c:v>150</c:v>
                </c:pt>
                <c:pt idx="181">
                  <c:v>151</c:v>
                </c:pt>
                <c:pt idx="182">
                  <c:v>152</c:v>
                </c:pt>
                <c:pt idx="183">
                  <c:v>153</c:v>
                </c:pt>
                <c:pt idx="184">
                  <c:v>154</c:v>
                </c:pt>
                <c:pt idx="185">
                  <c:v>155</c:v>
                </c:pt>
                <c:pt idx="186">
                  <c:v>156</c:v>
                </c:pt>
                <c:pt idx="187">
                  <c:v>157</c:v>
                </c:pt>
                <c:pt idx="188">
                  <c:v>158</c:v>
                </c:pt>
                <c:pt idx="189">
                  <c:v>159</c:v>
                </c:pt>
                <c:pt idx="190">
                  <c:v>160</c:v>
                </c:pt>
                <c:pt idx="191">
                  <c:v>161</c:v>
                </c:pt>
                <c:pt idx="192">
                  <c:v>162</c:v>
                </c:pt>
                <c:pt idx="193">
                  <c:v>163</c:v>
                </c:pt>
                <c:pt idx="194">
                  <c:v>164</c:v>
                </c:pt>
                <c:pt idx="195">
                  <c:v>165</c:v>
                </c:pt>
                <c:pt idx="196">
                  <c:v>166</c:v>
                </c:pt>
                <c:pt idx="197">
                  <c:v>167</c:v>
                </c:pt>
                <c:pt idx="198">
                  <c:v>168</c:v>
                </c:pt>
                <c:pt idx="199">
                  <c:v>169</c:v>
                </c:pt>
                <c:pt idx="200">
                  <c:v>170</c:v>
                </c:pt>
                <c:pt idx="201">
                  <c:v>171</c:v>
                </c:pt>
                <c:pt idx="202">
                  <c:v>172</c:v>
                </c:pt>
                <c:pt idx="203">
                  <c:v>173</c:v>
                </c:pt>
                <c:pt idx="204">
                  <c:v>174</c:v>
                </c:pt>
                <c:pt idx="205">
                  <c:v>175</c:v>
                </c:pt>
                <c:pt idx="206">
                  <c:v>176</c:v>
                </c:pt>
                <c:pt idx="207">
                  <c:v>177</c:v>
                </c:pt>
                <c:pt idx="208">
                  <c:v>178</c:v>
                </c:pt>
                <c:pt idx="209">
                  <c:v>179</c:v>
                </c:pt>
                <c:pt idx="210">
                  <c:v>180</c:v>
                </c:pt>
                <c:pt idx="211">
                  <c:v>181</c:v>
                </c:pt>
                <c:pt idx="212">
                  <c:v>182</c:v>
                </c:pt>
                <c:pt idx="213">
                  <c:v>183</c:v>
                </c:pt>
                <c:pt idx="214">
                  <c:v>184</c:v>
                </c:pt>
                <c:pt idx="215">
                  <c:v>185</c:v>
                </c:pt>
                <c:pt idx="216">
                  <c:v>186</c:v>
                </c:pt>
                <c:pt idx="217">
                  <c:v>187</c:v>
                </c:pt>
                <c:pt idx="218">
                  <c:v>188</c:v>
                </c:pt>
                <c:pt idx="219">
                  <c:v>189</c:v>
                </c:pt>
                <c:pt idx="220">
                  <c:v>190</c:v>
                </c:pt>
                <c:pt idx="221">
                  <c:v>191</c:v>
                </c:pt>
                <c:pt idx="222">
                  <c:v>192</c:v>
                </c:pt>
                <c:pt idx="223">
                  <c:v>193</c:v>
                </c:pt>
                <c:pt idx="224">
                  <c:v>194</c:v>
                </c:pt>
                <c:pt idx="225">
                  <c:v>195</c:v>
                </c:pt>
                <c:pt idx="226">
                  <c:v>196</c:v>
                </c:pt>
                <c:pt idx="227">
                  <c:v>197</c:v>
                </c:pt>
                <c:pt idx="228">
                  <c:v>198</c:v>
                </c:pt>
                <c:pt idx="229">
                  <c:v>199</c:v>
                </c:pt>
                <c:pt idx="230">
                  <c:v>200</c:v>
                </c:pt>
                <c:pt idx="231">
                  <c:v>201</c:v>
                </c:pt>
                <c:pt idx="232">
                  <c:v>202</c:v>
                </c:pt>
                <c:pt idx="233">
                  <c:v>203</c:v>
                </c:pt>
                <c:pt idx="234">
                  <c:v>204</c:v>
                </c:pt>
                <c:pt idx="235">
                  <c:v>205</c:v>
                </c:pt>
                <c:pt idx="236">
                  <c:v>206</c:v>
                </c:pt>
                <c:pt idx="237">
                  <c:v>207</c:v>
                </c:pt>
                <c:pt idx="238">
                  <c:v>208</c:v>
                </c:pt>
                <c:pt idx="239">
                  <c:v>209</c:v>
                </c:pt>
                <c:pt idx="240">
                  <c:v>210</c:v>
                </c:pt>
                <c:pt idx="241">
                  <c:v>211</c:v>
                </c:pt>
                <c:pt idx="242">
                  <c:v>212</c:v>
                </c:pt>
                <c:pt idx="243">
                  <c:v>213</c:v>
                </c:pt>
                <c:pt idx="244">
                  <c:v>214</c:v>
                </c:pt>
                <c:pt idx="245">
                  <c:v>215</c:v>
                </c:pt>
                <c:pt idx="246">
                  <c:v>216</c:v>
                </c:pt>
                <c:pt idx="247">
                  <c:v>217</c:v>
                </c:pt>
                <c:pt idx="248">
                  <c:v>218</c:v>
                </c:pt>
                <c:pt idx="249">
                  <c:v>219</c:v>
                </c:pt>
                <c:pt idx="250">
                  <c:v>220</c:v>
                </c:pt>
                <c:pt idx="251">
                  <c:v>221</c:v>
                </c:pt>
                <c:pt idx="252">
                  <c:v>222</c:v>
                </c:pt>
                <c:pt idx="253">
                  <c:v>223</c:v>
                </c:pt>
                <c:pt idx="254">
                  <c:v>224</c:v>
                </c:pt>
                <c:pt idx="255">
                  <c:v>225</c:v>
                </c:pt>
                <c:pt idx="256">
                  <c:v>226</c:v>
                </c:pt>
                <c:pt idx="257">
                  <c:v>227</c:v>
                </c:pt>
                <c:pt idx="258">
                  <c:v>228</c:v>
                </c:pt>
                <c:pt idx="259">
                  <c:v>229</c:v>
                </c:pt>
                <c:pt idx="260">
                  <c:v>230</c:v>
                </c:pt>
                <c:pt idx="261">
                  <c:v>231</c:v>
                </c:pt>
                <c:pt idx="262">
                  <c:v>232</c:v>
                </c:pt>
                <c:pt idx="263">
                  <c:v>233</c:v>
                </c:pt>
                <c:pt idx="264">
                  <c:v>234</c:v>
                </c:pt>
                <c:pt idx="265">
                  <c:v>235</c:v>
                </c:pt>
                <c:pt idx="266">
                  <c:v>236</c:v>
                </c:pt>
                <c:pt idx="267">
                  <c:v>237</c:v>
                </c:pt>
                <c:pt idx="268">
                  <c:v>238</c:v>
                </c:pt>
                <c:pt idx="269">
                  <c:v>239</c:v>
                </c:pt>
                <c:pt idx="270">
                  <c:v>240</c:v>
                </c:pt>
                <c:pt idx="271">
                  <c:v>241</c:v>
                </c:pt>
                <c:pt idx="272">
                  <c:v>242</c:v>
                </c:pt>
                <c:pt idx="273">
                  <c:v>243</c:v>
                </c:pt>
                <c:pt idx="274">
                  <c:v>244</c:v>
                </c:pt>
                <c:pt idx="275">
                  <c:v>245</c:v>
                </c:pt>
                <c:pt idx="276">
                  <c:v>246</c:v>
                </c:pt>
                <c:pt idx="277">
                  <c:v>247</c:v>
                </c:pt>
                <c:pt idx="278">
                  <c:v>248</c:v>
                </c:pt>
                <c:pt idx="279">
                  <c:v>249</c:v>
                </c:pt>
                <c:pt idx="280">
                  <c:v>250</c:v>
                </c:pt>
                <c:pt idx="281">
                  <c:v>251</c:v>
                </c:pt>
                <c:pt idx="282">
                  <c:v>252</c:v>
                </c:pt>
                <c:pt idx="283">
                  <c:v>253</c:v>
                </c:pt>
                <c:pt idx="284">
                  <c:v>254</c:v>
                </c:pt>
                <c:pt idx="285">
                  <c:v>255</c:v>
                </c:pt>
                <c:pt idx="286">
                  <c:v>256</c:v>
                </c:pt>
                <c:pt idx="287">
                  <c:v>257</c:v>
                </c:pt>
                <c:pt idx="288">
                  <c:v>258</c:v>
                </c:pt>
                <c:pt idx="289">
                  <c:v>259</c:v>
                </c:pt>
                <c:pt idx="290">
                  <c:v>260</c:v>
                </c:pt>
                <c:pt idx="291">
                  <c:v>261</c:v>
                </c:pt>
                <c:pt idx="292">
                  <c:v>262</c:v>
                </c:pt>
                <c:pt idx="293">
                  <c:v>263</c:v>
                </c:pt>
                <c:pt idx="294">
                  <c:v>264</c:v>
                </c:pt>
                <c:pt idx="295">
                  <c:v>265</c:v>
                </c:pt>
                <c:pt idx="296">
                  <c:v>266</c:v>
                </c:pt>
                <c:pt idx="297">
                  <c:v>267</c:v>
                </c:pt>
                <c:pt idx="298">
                  <c:v>268</c:v>
                </c:pt>
                <c:pt idx="299">
                  <c:v>269</c:v>
                </c:pt>
                <c:pt idx="300">
                  <c:v>270</c:v>
                </c:pt>
                <c:pt idx="301">
                  <c:v>271</c:v>
                </c:pt>
                <c:pt idx="302">
                  <c:v>272</c:v>
                </c:pt>
                <c:pt idx="303">
                  <c:v>273</c:v>
                </c:pt>
                <c:pt idx="304">
                  <c:v>274</c:v>
                </c:pt>
                <c:pt idx="305">
                  <c:v>275</c:v>
                </c:pt>
                <c:pt idx="306">
                  <c:v>276</c:v>
                </c:pt>
                <c:pt idx="307">
                  <c:v>277</c:v>
                </c:pt>
                <c:pt idx="308">
                  <c:v>278</c:v>
                </c:pt>
                <c:pt idx="309">
                  <c:v>279</c:v>
                </c:pt>
                <c:pt idx="310">
                  <c:v>280</c:v>
                </c:pt>
                <c:pt idx="311">
                  <c:v>281</c:v>
                </c:pt>
                <c:pt idx="312">
                  <c:v>282</c:v>
                </c:pt>
                <c:pt idx="313">
                  <c:v>283</c:v>
                </c:pt>
                <c:pt idx="314">
                  <c:v>284</c:v>
                </c:pt>
                <c:pt idx="315">
                  <c:v>285</c:v>
                </c:pt>
                <c:pt idx="316">
                  <c:v>286</c:v>
                </c:pt>
                <c:pt idx="317">
                  <c:v>287</c:v>
                </c:pt>
                <c:pt idx="318">
                  <c:v>288</c:v>
                </c:pt>
                <c:pt idx="319">
                  <c:v>289</c:v>
                </c:pt>
                <c:pt idx="320">
                  <c:v>290</c:v>
                </c:pt>
                <c:pt idx="321">
                  <c:v>291</c:v>
                </c:pt>
                <c:pt idx="322">
                  <c:v>292</c:v>
                </c:pt>
                <c:pt idx="323">
                  <c:v>293</c:v>
                </c:pt>
                <c:pt idx="324">
                  <c:v>294</c:v>
                </c:pt>
                <c:pt idx="325">
                  <c:v>295</c:v>
                </c:pt>
                <c:pt idx="326">
                  <c:v>296</c:v>
                </c:pt>
                <c:pt idx="327">
                  <c:v>297</c:v>
                </c:pt>
                <c:pt idx="328">
                  <c:v>298</c:v>
                </c:pt>
                <c:pt idx="329">
                  <c:v>299</c:v>
                </c:pt>
                <c:pt idx="330">
                  <c:v>300</c:v>
                </c:pt>
                <c:pt idx="331">
                  <c:v>301</c:v>
                </c:pt>
                <c:pt idx="332">
                  <c:v>302</c:v>
                </c:pt>
                <c:pt idx="333">
                  <c:v>303</c:v>
                </c:pt>
                <c:pt idx="334">
                  <c:v>304</c:v>
                </c:pt>
                <c:pt idx="335">
                  <c:v>305</c:v>
                </c:pt>
                <c:pt idx="336">
                  <c:v>306</c:v>
                </c:pt>
                <c:pt idx="337">
                  <c:v>307</c:v>
                </c:pt>
                <c:pt idx="338">
                  <c:v>308</c:v>
                </c:pt>
                <c:pt idx="339">
                  <c:v>309</c:v>
                </c:pt>
                <c:pt idx="340">
                  <c:v>310</c:v>
                </c:pt>
                <c:pt idx="341">
                  <c:v>311</c:v>
                </c:pt>
                <c:pt idx="342">
                  <c:v>312</c:v>
                </c:pt>
                <c:pt idx="343">
                  <c:v>313</c:v>
                </c:pt>
                <c:pt idx="344">
                  <c:v>314</c:v>
                </c:pt>
                <c:pt idx="345">
                  <c:v>315</c:v>
                </c:pt>
                <c:pt idx="346">
                  <c:v>316</c:v>
                </c:pt>
                <c:pt idx="347">
                  <c:v>317</c:v>
                </c:pt>
                <c:pt idx="348">
                  <c:v>318</c:v>
                </c:pt>
                <c:pt idx="349">
                  <c:v>319</c:v>
                </c:pt>
                <c:pt idx="350">
                  <c:v>320</c:v>
                </c:pt>
                <c:pt idx="351">
                  <c:v>321</c:v>
                </c:pt>
                <c:pt idx="352">
                  <c:v>322</c:v>
                </c:pt>
                <c:pt idx="353">
                  <c:v>323</c:v>
                </c:pt>
                <c:pt idx="354">
                  <c:v>324</c:v>
                </c:pt>
                <c:pt idx="355">
                  <c:v>325</c:v>
                </c:pt>
                <c:pt idx="356">
                  <c:v>326</c:v>
                </c:pt>
                <c:pt idx="357">
                  <c:v>327</c:v>
                </c:pt>
                <c:pt idx="358">
                  <c:v>328</c:v>
                </c:pt>
                <c:pt idx="359">
                  <c:v>329</c:v>
                </c:pt>
                <c:pt idx="360">
                  <c:v>330</c:v>
                </c:pt>
                <c:pt idx="361">
                  <c:v>331</c:v>
                </c:pt>
                <c:pt idx="362">
                  <c:v>332</c:v>
                </c:pt>
                <c:pt idx="363">
                  <c:v>333</c:v>
                </c:pt>
                <c:pt idx="364">
                  <c:v>334</c:v>
                </c:pt>
                <c:pt idx="365">
                  <c:v>335</c:v>
                </c:pt>
                <c:pt idx="366">
                  <c:v>336</c:v>
                </c:pt>
                <c:pt idx="367">
                  <c:v>337</c:v>
                </c:pt>
                <c:pt idx="368">
                  <c:v>338</c:v>
                </c:pt>
                <c:pt idx="369">
                  <c:v>339</c:v>
                </c:pt>
                <c:pt idx="370">
                  <c:v>340</c:v>
                </c:pt>
                <c:pt idx="371">
                  <c:v>341</c:v>
                </c:pt>
                <c:pt idx="372">
                  <c:v>342</c:v>
                </c:pt>
                <c:pt idx="373">
                  <c:v>343</c:v>
                </c:pt>
                <c:pt idx="374">
                  <c:v>344</c:v>
                </c:pt>
                <c:pt idx="375">
                  <c:v>345</c:v>
                </c:pt>
                <c:pt idx="376">
                  <c:v>346</c:v>
                </c:pt>
                <c:pt idx="377">
                  <c:v>347</c:v>
                </c:pt>
                <c:pt idx="378">
                  <c:v>348</c:v>
                </c:pt>
                <c:pt idx="379">
                  <c:v>349</c:v>
                </c:pt>
                <c:pt idx="380">
                  <c:v>350</c:v>
                </c:pt>
                <c:pt idx="381">
                  <c:v>351</c:v>
                </c:pt>
                <c:pt idx="382">
                  <c:v>352</c:v>
                </c:pt>
                <c:pt idx="383">
                  <c:v>353</c:v>
                </c:pt>
                <c:pt idx="384">
                  <c:v>354</c:v>
                </c:pt>
                <c:pt idx="385">
                  <c:v>355</c:v>
                </c:pt>
                <c:pt idx="386">
                  <c:v>356</c:v>
                </c:pt>
                <c:pt idx="387">
                  <c:v>357</c:v>
                </c:pt>
                <c:pt idx="388">
                  <c:v>358</c:v>
                </c:pt>
                <c:pt idx="389">
                  <c:v>359</c:v>
                </c:pt>
                <c:pt idx="390">
                  <c:v>360</c:v>
                </c:pt>
                <c:pt idx="391">
                  <c:v>361</c:v>
                </c:pt>
                <c:pt idx="392">
                  <c:v>362</c:v>
                </c:pt>
                <c:pt idx="393">
                  <c:v>363</c:v>
                </c:pt>
                <c:pt idx="394">
                  <c:v>364</c:v>
                </c:pt>
                <c:pt idx="395">
                  <c:v>365</c:v>
                </c:pt>
                <c:pt idx="396">
                  <c:v>366</c:v>
                </c:pt>
                <c:pt idx="397">
                  <c:v>367</c:v>
                </c:pt>
                <c:pt idx="398">
                  <c:v>368</c:v>
                </c:pt>
                <c:pt idx="399">
                  <c:v>369</c:v>
                </c:pt>
                <c:pt idx="400">
                  <c:v>370</c:v>
                </c:pt>
                <c:pt idx="401">
                  <c:v>371</c:v>
                </c:pt>
                <c:pt idx="402">
                  <c:v>372</c:v>
                </c:pt>
                <c:pt idx="403">
                  <c:v>373</c:v>
                </c:pt>
                <c:pt idx="404">
                  <c:v>374</c:v>
                </c:pt>
                <c:pt idx="405">
                  <c:v>375</c:v>
                </c:pt>
                <c:pt idx="406">
                  <c:v>376</c:v>
                </c:pt>
                <c:pt idx="407">
                  <c:v>377</c:v>
                </c:pt>
                <c:pt idx="408">
                  <c:v>378</c:v>
                </c:pt>
                <c:pt idx="409">
                  <c:v>379</c:v>
                </c:pt>
                <c:pt idx="410">
                  <c:v>380</c:v>
                </c:pt>
                <c:pt idx="411">
                  <c:v>381</c:v>
                </c:pt>
                <c:pt idx="412">
                  <c:v>382</c:v>
                </c:pt>
                <c:pt idx="413">
                  <c:v>383</c:v>
                </c:pt>
                <c:pt idx="414">
                  <c:v>384</c:v>
                </c:pt>
                <c:pt idx="415">
                  <c:v>385</c:v>
                </c:pt>
                <c:pt idx="416">
                  <c:v>386</c:v>
                </c:pt>
                <c:pt idx="417">
                  <c:v>387</c:v>
                </c:pt>
                <c:pt idx="418">
                  <c:v>388</c:v>
                </c:pt>
                <c:pt idx="419">
                  <c:v>389</c:v>
                </c:pt>
                <c:pt idx="420">
                  <c:v>390</c:v>
                </c:pt>
                <c:pt idx="421">
                  <c:v>391</c:v>
                </c:pt>
                <c:pt idx="422">
                  <c:v>392</c:v>
                </c:pt>
                <c:pt idx="423">
                  <c:v>393</c:v>
                </c:pt>
                <c:pt idx="424">
                  <c:v>394</c:v>
                </c:pt>
                <c:pt idx="425">
                  <c:v>395</c:v>
                </c:pt>
                <c:pt idx="426">
                  <c:v>396</c:v>
                </c:pt>
                <c:pt idx="427">
                  <c:v>397</c:v>
                </c:pt>
                <c:pt idx="428">
                  <c:v>398</c:v>
                </c:pt>
                <c:pt idx="429">
                  <c:v>399</c:v>
                </c:pt>
                <c:pt idx="430">
                  <c:v>400</c:v>
                </c:pt>
                <c:pt idx="431">
                  <c:v>401</c:v>
                </c:pt>
                <c:pt idx="432">
                  <c:v>402</c:v>
                </c:pt>
                <c:pt idx="433">
                  <c:v>403</c:v>
                </c:pt>
                <c:pt idx="434">
                  <c:v>404</c:v>
                </c:pt>
                <c:pt idx="435">
                  <c:v>405</c:v>
                </c:pt>
                <c:pt idx="436">
                  <c:v>406</c:v>
                </c:pt>
                <c:pt idx="437">
                  <c:v>407</c:v>
                </c:pt>
                <c:pt idx="438">
                  <c:v>408</c:v>
                </c:pt>
                <c:pt idx="439">
                  <c:v>409</c:v>
                </c:pt>
                <c:pt idx="440">
                  <c:v>410</c:v>
                </c:pt>
                <c:pt idx="441">
                  <c:v>411</c:v>
                </c:pt>
                <c:pt idx="442">
                  <c:v>412</c:v>
                </c:pt>
                <c:pt idx="443">
                  <c:v>413</c:v>
                </c:pt>
                <c:pt idx="444">
                  <c:v>414</c:v>
                </c:pt>
                <c:pt idx="445">
                  <c:v>415</c:v>
                </c:pt>
                <c:pt idx="446">
                  <c:v>416</c:v>
                </c:pt>
                <c:pt idx="447">
                  <c:v>417</c:v>
                </c:pt>
                <c:pt idx="448">
                  <c:v>418</c:v>
                </c:pt>
                <c:pt idx="449">
                  <c:v>419</c:v>
                </c:pt>
                <c:pt idx="450">
                  <c:v>420</c:v>
                </c:pt>
                <c:pt idx="451">
                  <c:v>421</c:v>
                </c:pt>
                <c:pt idx="452">
                  <c:v>422</c:v>
                </c:pt>
                <c:pt idx="453">
                  <c:v>423</c:v>
                </c:pt>
                <c:pt idx="454">
                  <c:v>424</c:v>
                </c:pt>
                <c:pt idx="455">
                  <c:v>425</c:v>
                </c:pt>
                <c:pt idx="456">
                  <c:v>426</c:v>
                </c:pt>
                <c:pt idx="457">
                  <c:v>427</c:v>
                </c:pt>
                <c:pt idx="458">
                  <c:v>428</c:v>
                </c:pt>
                <c:pt idx="459">
                  <c:v>429</c:v>
                </c:pt>
                <c:pt idx="460">
                  <c:v>430</c:v>
                </c:pt>
                <c:pt idx="461">
                  <c:v>431</c:v>
                </c:pt>
                <c:pt idx="462">
                  <c:v>432</c:v>
                </c:pt>
                <c:pt idx="463">
                  <c:v>433</c:v>
                </c:pt>
                <c:pt idx="464">
                  <c:v>434</c:v>
                </c:pt>
                <c:pt idx="465">
                  <c:v>435</c:v>
                </c:pt>
                <c:pt idx="466">
                  <c:v>436</c:v>
                </c:pt>
                <c:pt idx="467">
                  <c:v>437</c:v>
                </c:pt>
                <c:pt idx="468">
                  <c:v>438</c:v>
                </c:pt>
                <c:pt idx="469">
                  <c:v>439</c:v>
                </c:pt>
                <c:pt idx="470">
                  <c:v>440</c:v>
                </c:pt>
                <c:pt idx="471">
                  <c:v>441</c:v>
                </c:pt>
                <c:pt idx="472">
                  <c:v>442</c:v>
                </c:pt>
                <c:pt idx="473">
                  <c:v>443</c:v>
                </c:pt>
                <c:pt idx="474">
                  <c:v>444</c:v>
                </c:pt>
                <c:pt idx="475">
                  <c:v>445</c:v>
                </c:pt>
                <c:pt idx="476">
                  <c:v>446</c:v>
                </c:pt>
                <c:pt idx="477">
                  <c:v>447</c:v>
                </c:pt>
                <c:pt idx="478">
                  <c:v>448</c:v>
                </c:pt>
                <c:pt idx="479">
                  <c:v>449</c:v>
                </c:pt>
                <c:pt idx="480">
                  <c:v>450</c:v>
                </c:pt>
                <c:pt idx="481">
                  <c:v>451</c:v>
                </c:pt>
                <c:pt idx="482">
                  <c:v>452</c:v>
                </c:pt>
                <c:pt idx="483">
                  <c:v>453</c:v>
                </c:pt>
                <c:pt idx="484">
                  <c:v>454</c:v>
                </c:pt>
                <c:pt idx="485">
                  <c:v>455</c:v>
                </c:pt>
                <c:pt idx="486">
                  <c:v>456</c:v>
                </c:pt>
                <c:pt idx="487">
                  <c:v>457</c:v>
                </c:pt>
                <c:pt idx="488">
                  <c:v>458</c:v>
                </c:pt>
                <c:pt idx="489">
                  <c:v>459</c:v>
                </c:pt>
                <c:pt idx="490">
                  <c:v>460</c:v>
                </c:pt>
                <c:pt idx="491">
                  <c:v>461</c:v>
                </c:pt>
                <c:pt idx="492">
                  <c:v>462</c:v>
                </c:pt>
                <c:pt idx="493">
                  <c:v>463</c:v>
                </c:pt>
                <c:pt idx="494">
                  <c:v>464</c:v>
                </c:pt>
                <c:pt idx="495">
                  <c:v>465</c:v>
                </c:pt>
                <c:pt idx="496">
                  <c:v>466</c:v>
                </c:pt>
                <c:pt idx="497">
                  <c:v>467</c:v>
                </c:pt>
                <c:pt idx="498">
                  <c:v>468</c:v>
                </c:pt>
                <c:pt idx="499">
                  <c:v>469</c:v>
                </c:pt>
                <c:pt idx="500">
                  <c:v>470</c:v>
                </c:pt>
                <c:pt idx="501">
                  <c:v>471</c:v>
                </c:pt>
                <c:pt idx="502">
                  <c:v>472</c:v>
                </c:pt>
                <c:pt idx="503">
                  <c:v>473</c:v>
                </c:pt>
                <c:pt idx="504">
                  <c:v>474</c:v>
                </c:pt>
                <c:pt idx="505">
                  <c:v>475</c:v>
                </c:pt>
                <c:pt idx="506">
                  <c:v>476</c:v>
                </c:pt>
                <c:pt idx="507">
                  <c:v>477</c:v>
                </c:pt>
                <c:pt idx="508">
                  <c:v>478</c:v>
                </c:pt>
                <c:pt idx="509">
                  <c:v>479</c:v>
                </c:pt>
                <c:pt idx="510">
                  <c:v>480</c:v>
                </c:pt>
                <c:pt idx="511">
                  <c:v>481</c:v>
                </c:pt>
                <c:pt idx="512">
                  <c:v>482</c:v>
                </c:pt>
                <c:pt idx="513">
                  <c:v>483</c:v>
                </c:pt>
                <c:pt idx="514">
                  <c:v>484</c:v>
                </c:pt>
                <c:pt idx="515">
                  <c:v>485</c:v>
                </c:pt>
                <c:pt idx="516">
                  <c:v>486</c:v>
                </c:pt>
                <c:pt idx="517">
                  <c:v>487</c:v>
                </c:pt>
                <c:pt idx="518">
                  <c:v>488</c:v>
                </c:pt>
                <c:pt idx="519">
                  <c:v>489</c:v>
                </c:pt>
                <c:pt idx="520">
                  <c:v>490</c:v>
                </c:pt>
                <c:pt idx="521">
                  <c:v>491</c:v>
                </c:pt>
                <c:pt idx="522">
                  <c:v>492</c:v>
                </c:pt>
                <c:pt idx="523">
                  <c:v>493</c:v>
                </c:pt>
                <c:pt idx="524">
                  <c:v>494</c:v>
                </c:pt>
                <c:pt idx="525">
                  <c:v>495</c:v>
                </c:pt>
                <c:pt idx="526">
                  <c:v>496</c:v>
                </c:pt>
                <c:pt idx="527">
                  <c:v>497</c:v>
                </c:pt>
                <c:pt idx="528">
                  <c:v>498</c:v>
                </c:pt>
                <c:pt idx="529">
                  <c:v>499</c:v>
                </c:pt>
                <c:pt idx="530">
                  <c:v>500</c:v>
                </c:pt>
                <c:pt idx="531">
                  <c:v>501</c:v>
                </c:pt>
                <c:pt idx="532">
                  <c:v>502</c:v>
                </c:pt>
                <c:pt idx="533">
                  <c:v>503</c:v>
                </c:pt>
                <c:pt idx="534">
                  <c:v>504</c:v>
                </c:pt>
                <c:pt idx="535">
                  <c:v>505</c:v>
                </c:pt>
                <c:pt idx="536">
                  <c:v>506</c:v>
                </c:pt>
                <c:pt idx="537">
                  <c:v>507</c:v>
                </c:pt>
                <c:pt idx="538">
                  <c:v>508</c:v>
                </c:pt>
                <c:pt idx="539">
                  <c:v>509</c:v>
                </c:pt>
                <c:pt idx="540">
                  <c:v>510</c:v>
                </c:pt>
                <c:pt idx="541">
                  <c:v>511</c:v>
                </c:pt>
                <c:pt idx="542">
                  <c:v>512</c:v>
                </c:pt>
                <c:pt idx="543">
                  <c:v>513</c:v>
                </c:pt>
                <c:pt idx="544">
                  <c:v>514</c:v>
                </c:pt>
                <c:pt idx="545">
                  <c:v>515</c:v>
                </c:pt>
                <c:pt idx="546">
                  <c:v>516</c:v>
                </c:pt>
                <c:pt idx="547">
                  <c:v>517</c:v>
                </c:pt>
                <c:pt idx="548">
                  <c:v>518</c:v>
                </c:pt>
                <c:pt idx="549">
                  <c:v>519</c:v>
                </c:pt>
                <c:pt idx="550">
                  <c:v>520</c:v>
                </c:pt>
                <c:pt idx="551">
                  <c:v>521</c:v>
                </c:pt>
                <c:pt idx="552">
                  <c:v>522</c:v>
                </c:pt>
                <c:pt idx="553">
                  <c:v>523</c:v>
                </c:pt>
                <c:pt idx="554">
                  <c:v>524</c:v>
                </c:pt>
                <c:pt idx="555">
                  <c:v>525</c:v>
                </c:pt>
                <c:pt idx="556">
                  <c:v>526</c:v>
                </c:pt>
                <c:pt idx="557">
                  <c:v>527</c:v>
                </c:pt>
                <c:pt idx="558">
                  <c:v>528</c:v>
                </c:pt>
                <c:pt idx="559">
                  <c:v>529</c:v>
                </c:pt>
                <c:pt idx="560">
                  <c:v>530</c:v>
                </c:pt>
                <c:pt idx="561">
                  <c:v>531</c:v>
                </c:pt>
                <c:pt idx="562">
                  <c:v>532</c:v>
                </c:pt>
                <c:pt idx="563">
                  <c:v>533</c:v>
                </c:pt>
                <c:pt idx="564">
                  <c:v>534</c:v>
                </c:pt>
                <c:pt idx="565">
                  <c:v>535</c:v>
                </c:pt>
                <c:pt idx="566">
                  <c:v>536</c:v>
                </c:pt>
                <c:pt idx="567">
                  <c:v>537</c:v>
                </c:pt>
                <c:pt idx="568">
                  <c:v>538</c:v>
                </c:pt>
                <c:pt idx="569">
                  <c:v>539</c:v>
                </c:pt>
                <c:pt idx="570">
                  <c:v>540</c:v>
                </c:pt>
                <c:pt idx="571">
                  <c:v>541</c:v>
                </c:pt>
                <c:pt idx="572">
                  <c:v>542</c:v>
                </c:pt>
                <c:pt idx="573">
                  <c:v>543</c:v>
                </c:pt>
                <c:pt idx="574">
                  <c:v>544</c:v>
                </c:pt>
                <c:pt idx="575">
                  <c:v>545</c:v>
                </c:pt>
                <c:pt idx="576">
                  <c:v>546</c:v>
                </c:pt>
                <c:pt idx="577">
                  <c:v>547</c:v>
                </c:pt>
                <c:pt idx="578">
                  <c:v>548</c:v>
                </c:pt>
                <c:pt idx="579">
                  <c:v>549</c:v>
                </c:pt>
                <c:pt idx="580">
                  <c:v>550</c:v>
                </c:pt>
                <c:pt idx="581">
                  <c:v>551</c:v>
                </c:pt>
                <c:pt idx="582">
                  <c:v>552</c:v>
                </c:pt>
                <c:pt idx="583">
                  <c:v>553</c:v>
                </c:pt>
                <c:pt idx="584">
                  <c:v>554</c:v>
                </c:pt>
                <c:pt idx="585">
                  <c:v>555</c:v>
                </c:pt>
                <c:pt idx="586">
                  <c:v>556</c:v>
                </c:pt>
                <c:pt idx="587">
                  <c:v>557</c:v>
                </c:pt>
                <c:pt idx="588">
                  <c:v>558</c:v>
                </c:pt>
                <c:pt idx="589">
                  <c:v>559</c:v>
                </c:pt>
                <c:pt idx="590">
                  <c:v>560</c:v>
                </c:pt>
                <c:pt idx="591">
                  <c:v>561</c:v>
                </c:pt>
                <c:pt idx="592">
                  <c:v>562</c:v>
                </c:pt>
                <c:pt idx="593">
                  <c:v>563</c:v>
                </c:pt>
                <c:pt idx="594">
                  <c:v>564</c:v>
                </c:pt>
                <c:pt idx="595">
                  <c:v>565</c:v>
                </c:pt>
                <c:pt idx="596">
                  <c:v>566</c:v>
                </c:pt>
                <c:pt idx="597">
                  <c:v>567</c:v>
                </c:pt>
                <c:pt idx="598">
                  <c:v>568</c:v>
                </c:pt>
                <c:pt idx="599">
                  <c:v>569</c:v>
                </c:pt>
                <c:pt idx="600">
                  <c:v>570</c:v>
                </c:pt>
                <c:pt idx="601">
                  <c:v>571</c:v>
                </c:pt>
                <c:pt idx="602">
                  <c:v>572</c:v>
                </c:pt>
                <c:pt idx="603">
                  <c:v>573</c:v>
                </c:pt>
                <c:pt idx="604">
                  <c:v>574</c:v>
                </c:pt>
                <c:pt idx="605">
                  <c:v>575</c:v>
                </c:pt>
                <c:pt idx="606">
                  <c:v>576</c:v>
                </c:pt>
                <c:pt idx="607">
                  <c:v>577</c:v>
                </c:pt>
                <c:pt idx="608">
                  <c:v>578</c:v>
                </c:pt>
                <c:pt idx="609">
                  <c:v>579</c:v>
                </c:pt>
                <c:pt idx="610">
                  <c:v>580</c:v>
                </c:pt>
                <c:pt idx="611">
                  <c:v>581</c:v>
                </c:pt>
                <c:pt idx="612">
                  <c:v>582</c:v>
                </c:pt>
                <c:pt idx="613">
                  <c:v>583</c:v>
                </c:pt>
                <c:pt idx="614">
                  <c:v>584</c:v>
                </c:pt>
                <c:pt idx="615">
                  <c:v>585</c:v>
                </c:pt>
                <c:pt idx="616">
                  <c:v>586</c:v>
                </c:pt>
                <c:pt idx="617">
                  <c:v>587</c:v>
                </c:pt>
                <c:pt idx="618">
                  <c:v>588</c:v>
                </c:pt>
                <c:pt idx="619">
                  <c:v>589</c:v>
                </c:pt>
                <c:pt idx="620">
                  <c:v>590</c:v>
                </c:pt>
                <c:pt idx="621">
                  <c:v>591</c:v>
                </c:pt>
                <c:pt idx="622">
                  <c:v>592</c:v>
                </c:pt>
                <c:pt idx="623">
                  <c:v>593</c:v>
                </c:pt>
                <c:pt idx="624">
                  <c:v>594</c:v>
                </c:pt>
                <c:pt idx="625">
                  <c:v>595</c:v>
                </c:pt>
                <c:pt idx="626">
                  <c:v>596</c:v>
                </c:pt>
                <c:pt idx="627">
                  <c:v>597</c:v>
                </c:pt>
                <c:pt idx="628">
                  <c:v>598</c:v>
                </c:pt>
                <c:pt idx="629">
                  <c:v>599</c:v>
                </c:pt>
                <c:pt idx="630">
                  <c:v>600</c:v>
                </c:pt>
                <c:pt idx="631">
                  <c:v>601</c:v>
                </c:pt>
                <c:pt idx="632">
                  <c:v>602</c:v>
                </c:pt>
                <c:pt idx="633">
                  <c:v>603</c:v>
                </c:pt>
                <c:pt idx="634">
                  <c:v>604</c:v>
                </c:pt>
                <c:pt idx="635">
                  <c:v>605</c:v>
                </c:pt>
                <c:pt idx="636">
                  <c:v>606</c:v>
                </c:pt>
                <c:pt idx="637">
                  <c:v>607</c:v>
                </c:pt>
                <c:pt idx="638">
                  <c:v>608</c:v>
                </c:pt>
                <c:pt idx="639">
                  <c:v>609</c:v>
                </c:pt>
                <c:pt idx="640">
                  <c:v>610</c:v>
                </c:pt>
                <c:pt idx="641">
                  <c:v>611</c:v>
                </c:pt>
                <c:pt idx="642">
                  <c:v>612</c:v>
                </c:pt>
                <c:pt idx="643">
                  <c:v>613</c:v>
                </c:pt>
                <c:pt idx="644">
                  <c:v>614</c:v>
                </c:pt>
                <c:pt idx="645">
                  <c:v>615</c:v>
                </c:pt>
                <c:pt idx="646">
                  <c:v>616</c:v>
                </c:pt>
                <c:pt idx="647">
                  <c:v>617</c:v>
                </c:pt>
                <c:pt idx="648">
                  <c:v>618</c:v>
                </c:pt>
                <c:pt idx="649">
                  <c:v>619</c:v>
                </c:pt>
                <c:pt idx="650">
                  <c:v>620</c:v>
                </c:pt>
                <c:pt idx="651">
                  <c:v>621</c:v>
                </c:pt>
                <c:pt idx="652">
                  <c:v>622</c:v>
                </c:pt>
                <c:pt idx="653">
                  <c:v>623</c:v>
                </c:pt>
                <c:pt idx="654">
                  <c:v>624</c:v>
                </c:pt>
                <c:pt idx="655">
                  <c:v>625</c:v>
                </c:pt>
                <c:pt idx="656">
                  <c:v>626</c:v>
                </c:pt>
                <c:pt idx="657">
                  <c:v>627</c:v>
                </c:pt>
                <c:pt idx="658">
                  <c:v>628</c:v>
                </c:pt>
                <c:pt idx="659">
                  <c:v>629</c:v>
                </c:pt>
                <c:pt idx="660">
                  <c:v>630</c:v>
                </c:pt>
                <c:pt idx="661">
                  <c:v>631</c:v>
                </c:pt>
                <c:pt idx="662">
                  <c:v>632</c:v>
                </c:pt>
                <c:pt idx="663">
                  <c:v>633</c:v>
                </c:pt>
                <c:pt idx="664">
                  <c:v>634</c:v>
                </c:pt>
                <c:pt idx="665">
                  <c:v>635</c:v>
                </c:pt>
                <c:pt idx="666">
                  <c:v>636</c:v>
                </c:pt>
                <c:pt idx="667">
                  <c:v>637</c:v>
                </c:pt>
                <c:pt idx="668">
                  <c:v>638</c:v>
                </c:pt>
                <c:pt idx="669">
                  <c:v>639</c:v>
                </c:pt>
                <c:pt idx="670">
                  <c:v>640</c:v>
                </c:pt>
                <c:pt idx="671">
                  <c:v>641</c:v>
                </c:pt>
                <c:pt idx="672">
                  <c:v>642</c:v>
                </c:pt>
                <c:pt idx="673">
                  <c:v>643</c:v>
                </c:pt>
                <c:pt idx="674">
                  <c:v>644</c:v>
                </c:pt>
                <c:pt idx="675">
                  <c:v>645</c:v>
                </c:pt>
                <c:pt idx="676">
                  <c:v>646</c:v>
                </c:pt>
                <c:pt idx="677">
                  <c:v>647</c:v>
                </c:pt>
                <c:pt idx="678">
                  <c:v>648</c:v>
                </c:pt>
                <c:pt idx="679">
                  <c:v>649</c:v>
                </c:pt>
                <c:pt idx="680">
                  <c:v>650</c:v>
                </c:pt>
                <c:pt idx="681">
                  <c:v>651</c:v>
                </c:pt>
                <c:pt idx="682">
                  <c:v>652</c:v>
                </c:pt>
                <c:pt idx="683">
                  <c:v>653</c:v>
                </c:pt>
                <c:pt idx="684">
                  <c:v>654</c:v>
                </c:pt>
                <c:pt idx="685">
                  <c:v>655</c:v>
                </c:pt>
                <c:pt idx="686">
                  <c:v>656</c:v>
                </c:pt>
                <c:pt idx="687">
                  <c:v>657</c:v>
                </c:pt>
                <c:pt idx="688">
                  <c:v>658</c:v>
                </c:pt>
                <c:pt idx="689">
                  <c:v>659</c:v>
                </c:pt>
                <c:pt idx="690">
                  <c:v>660</c:v>
                </c:pt>
                <c:pt idx="691">
                  <c:v>661</c:v>
                </c:pt>
                <c:pt idx="692">
                  <c:v>662</c:v>
                </c:pt>
                <c:pt idx="693">
                  <c:v>663</c:v>
                </c:pt>
                <c:pt idx="694">
                  <c:v>664</c:v>
                </c:pt>
                <c:pt idx="695">
                  <c:v>665</c:v>
                </c:pt>
                <c:pt idx="696">
                  <c:v>666</c:v>
                </c:pt>
                <c:pt idx="697">
                  <c:v>667</c:v>
                </c:pt>
                <c:pt idx="698">
                  <c:v>668</c:v>
                </c:pt>
                <c:pt idx="699">
                  <c:v>669</c:v>
                </c:pt>
                <c:pt idx="700">
                  <c:v>670</c:v>
                </c:pt>
                <c:pt idx="701">
                  <c:v>671</c:v>
                </c:pt>
                <c:pt idx="702">
                  <c:v>672</c:v>
                </c:pt>
                <c:pt idx="703">
                  <c:v>673</c:v>
                </c:pt>
                <c:pt idx="704">
                  <c:v>674</c:v>
                </c:pt>
                <c:pt idx="705">
                  <c:v>675</c:v>
                </c:pt>
                <c:pt idx="706">
                  <c:v>676</c:v>
                </c:pt>
                <c:pt idx="707">
                  <c:v>677</c:v>
                </c:pt>
                <c:pt idx="708">
                  <c:v>678</c:v>
                </c:pt>
                <c:pt idx="709">
                  <c:v>679</c:v>
                </c:pt>
                <c:pt idx="710">
                  <c:v>680</c:v>
                </c:pt>
                <c:pt idx="711">
                  <c:v>681</c:v>
                </c:pt>
                <c:pt idx="712">
                  <c:v>682</c:v>
                </c:pt>
                <c:pt idx="713">
                  <c:v>683</c:v>
                </c:pt>
                <c:pt idx="714">
                  <c:v>684</c:v>
                </c:pt>
                <c:pt idx="715">
                  <c:v>685</c:v>
                </c:pt>
                <c:pt idx="716">
                  <c:v>686</c:v>
                </c:pt>
                <c:pt idx="717">
                  <c:v>687</c:v>
                </c:pt>
                <c:pt idx="718">
                  <c:v>688</c:v>
                </c:pt>
                <c:pt idx="719">
                  <c:v>689</c:v>
                </c:pt>
                <c:pt idx="720">
                  <c:v>690</c:v>
                </c:pt>
                <c:pt idx="721">
                  <c:v>691</c:v>
                </c:pt>
                <c:pt idx="722">
                  <c:v>692</c:v>
                </c:pt>
                <c:pt idx="723">
                  <c:v>693</c:v>
                </c:pt>
                <c:pt idx="724">
                  <c:v>694</c:v>
                </c:pt>
                <c:pt idx="725">
                  <c:v>695</c:v>
                </c:pt>
                <c:pt idx="726">
                  <c:v>696</c:v>
                </c:pt>
                <c:pt idx="727">
                  <c:v>697</c:v>
                </c:pt>
                <c:pt idx="728">
                  <c:v>698</c:v>
                </c:pt>
                <c:pt idx="729">
                  <c:v>699</c:v>
                </c:pt>
                <c:pt idx="730">
                  <c:v>700</c:v>
                </c:pt>
                <c:pt idx="731">
                  <c:v>701</c:v>
                </c:pt>
                <c:pt idx="732">
                  <c:v>702</c:v>
                </c:pt>
                <c:pt idx="733">
                  <c:v>703</c:v>
                </c:pt>
                <c:pt idx="734">
                  <c:v>704</c:v>
                </c:pt>
                <c:pt idx="735">
                  <c:v>705</c:v>
                </c:pt>
                <c:pt idx="736">
                  <c:v>706</c:v>
                </c:pt>
                <c:pt idx="737">
                  <c:v>707</c:v>
                </c:pt>
                <c:pt idx="738">
                  <c:v>708</c:v>
                </c:pt>
                <c:pt idx="739">
                  <c:v>709</c:v>
                </c:pt>
                <c:pt idx="740">
                  <c:v>710</c:v>
                </c:pt>
                <c:pt idx="741">
                  <c:v>711</c:v>
                </c:pt>
                <c:pt idx="742">
                  <c:v>712</c:v>
                </c:pt>
                <c:pt idx="743">
                  <c:v>713</c:v>
                </c:pt>
                <c:pt idx="744">
                  <c:v>714</c:v>
                </c:pt>
                <c:pt idx="745">
                  <c:v>715</c:v>
                </c:pt>
                <c:pt idx="746">
                  <c:v>716</c:v>
                </c:pt>
                <c:pt idx="747">
                  <c:v>717</c:v>
                </c:pt>
                <c:pt idx="748">
                  <c:v>718</c:v>
                </c:pt>
                <c:pt idx="749">
                  <c:v>719</c:v>
                </c:pt>
                <c:pt idx="750">
                  <c:v>720</c:v>
                </c:pt>
                <c:pt idx="751">
                  <c:v>721</c:v>
                </c:pt>
                <c:pt idx="752">
                  <c:v>722</c:v>
                </c:pt>
                <c:pt idx="753">
                  <c:v>723</c:v>
                </c:pt>
                <c:pt idx="754">
                  <c:v>724</c:v>
                </c:pt>
                <c:pt idx="755">
                  <c:v>725</c:v>
                </c:pt>
                <c:pt idx="756">
                  <c:v>726</c:v>
                </c:pt>
                <c:pt idx="757">
                  <c:v>727</c:v>
                </c:pt>
                <c:pt idx="758">
                  <c:v>728</c:v>
                </c:pt>
                <c:pt idx="759">
                  <c:v>729</c:v>
                </c:pt>
                <c:pt idx="760">
                  <c:v>730</c:v>
                </c:pt>
                <c:pt idx="761">
                  <c:v>731</c:v>
                </c:pt>
                <c:pt idx="762">
                  <c:v>732</c:v>
                </c:pt>
                <c:pt idx="763">
                  <c:v>733</c:v>
                </c:pt>
                <c:pt idx="764">
                  <c:v>734</c:v>
                </c:pt>
                <c:pt idx="765">
                  <c:v>735</c:v>
                </c:pt>
                <c:pt idx="766">
                  <c:v>736</c:v>
                </c:pt>
                <c:pt idx="767">
                  <c:v>737</c:v>
                </c:pt>
                <c:pt idx="768">
                  <c:v>738</c:v>
                </c:pt>
                <c:pt idx="769">
                  <c:v>739</c:v>
                </c:pt>
                <c:pt idx="770">
                  <c:v>740</c:v>
                </c:pt>
                <c:pt idx="771">
                  <c:v>741</c:v>
                </c:pt>
                <c:pt idx="772">
                  <c:v>742</c:v>
                </c:pt>
                <c:pt idx="773">
                  <c:v>743</c:v>
                </c:pt>
                <c:pt idx="774">
                  <c:v>744</c:v>
                </c:pt>
                <c:pt idx="775">
                  <c:v>745</c:v>
                </c:pt>
                <c:pt idx="776">
                  <c:v>746</c:v>
                </c:pt>
                <c:pt idx="777">
                  <c:v>747</c:v>
                </c:pt>
                <c:pt idx="778">
                  <c:v>748</c:v>
                </c:pt>
                <c:pt idx="779">
                  <c:v>749</c:v>
                </c:pt>
                <c:pt idx="780">
                  <c:v>750</c:v>
                </c:pt>
                <c:pt idx="781">
                  <c:v>751</c:v>
                </c:pt>
                <c:pt idx="782">
                  <c:v>752</c:v>
                </c:pt>
                <c:pt idx="783">
                  <c:v>753</c:v>
                </c:pt>
                <c:pt idx="784">
                  <c:v>754</c:v>
                </c:pt>
                <c:pt idx="785">
                  <c:v>755</c:v>
                </c:pt>
                <c:pt idx="786">
                  <c:v>756</c:v>
                </c:pt>
                <c:pt idx="787">
                  <c:v>757</c:v>
                </c:pt>
                <c:pt idx="788">
                  <c:v>758</c:v>
                </c:pt>
                <c:pt idx="789">
                  <c:v>759</c:v>
                </c:pt>
                <c:pt idx="790">
                  <c:v>760</c:v>
                </c:pt>
                <c:pt idx="791">
                  <c:v>761</c:v>
                </c:pt>
                <c:pt idx="792">
                  <c:v>762</c:v>
                </c:pt>
                <c:pt idx="793">
                  <c:v>763</c:v>
                </c:pt>
                <c:pt idx="794">
                  <c:v>764</c:v>
                </c:pt>
                <c:pt idx="795">
                  <c:v>765</c:v>
                </c:pt>
                <c:pt idx="796">
                  <c:v>766</c:v>
                </c:pt>
                <c:pt idx="797">
                  <c:v>767</c:v>
                </c:pt>
                <c:pt idx="798">
                  <c:v>768</c:v>
                </c:pt>
                <c:pt idx="799">
                  <c:v>769</c:v>
                </c:pt>
                <c:pt idx="800">
                  <c:v>770</c:v>
                </c:pt>
                <c:pt idx="801">
                  <c:v>771</c:v>
                </c:pt>
                <c:pt idx="802">
                  <c:v>772</c:v>
                </c:pt>
                <c:pt idx="803">
                  <c:v>773</c:v>
                </c:pt>
                <c:pt idx="804">
                  <c:v>774</c:v>
                </c:pt>
                <c:pt idx="805">
                  <c:v>775</c:v>
                </c:pt>
                <c:pt idx="806">
                  <c:v>776</c:v>
                </c:pt>
                <c:pt idx="807">
                  <c:v>777</c:v>
                </c:pt>
                <c:pt idx="808">
                  <c:v>778</c:v>
                </c:pt>
                <c:pt idx="809">
                  <c:v>779</c:v>
                </c:pt>
                <c:pt idx="810">
                  <c:v>780</c:v>
                </c:pt>
                <c:pt idx="811">
                  <c:v>781</c:v>
                </c:pt>
                <c:pt idx="812">
                  <c:v>782</c:v>
                </c:pt>
                <c:pt idx="813">
                  <c:v>783</c:v>
                </c:pt>
                <c:pt idx="814">
                  <c:v>784</c:v>
                </c:pt>
                <c:pt idx="815">
                  <c:v>785</c:v>
                </c:pt>
                <c:pt idx="816">
                  <c:v>786</c:v>
                </c:pt>
                <c:pt idx="817">
                  <c:v>787</c:v>
                </c:pt>
                <c:pt idx="818">
                  <c:v>788</c:v>
                </c:pt>
                <c:pt idx="819">
                  <c:v>789</c:v>
                </c:pt>
                <c:pt idx="820">
                  <c:v>790</c:v>
                </c:pt>
                <c:pt idx="821">
                  <c:v>791</c:v>
                </c:pt>
                <c:pt idx="822">
                  <c:v>792</c:v>
                </c:pt>
                <c:pt idx="823">
                  <c:v>793</c:v>
                </c:pt>
                <c:pt idx="824">
                  <c:v>794</c:v>
                </c:pt>
                <c:pt idx="825">
                  <c:v>795</c:v>
                </c:pt>
                <c:pt idx="826">
                  <c:v>796</c:v>
                </c:pt>
                <c:pt idx="827">
                  <c:v>797</c:v>
                </c:pt>
                <c:pt idx="828">
                  <c:v>798</c:v>
                </c:pt>
                <c:pt idx="829">
                  <c:v>799</c:v>
                </c:pt>
                <c:pt idx="830">
                  <c:v>800</c:v>
                </c:pt>
                <c:pt idx="831">
                  <c:v>801</c:v>
                </c:pt>
                <c:pt idx="832">
                  <c:v>802</c:v>
                </c:pt>
                <c:pt idx="833">
                  <c:v>803</c:v>
                </c:pt>
                <c:pt idx="834">
                  <c:v>804</c:v>
                </c:pt>
                <c:pt idx="835">
                  <c:v>805</c:v>
                </c:pt>
                <c:pt idx="836">
                  <c:v>806</c:v>
                </c:pt>
                <c:pt idx="837">
                  <c:v>807</c:v>
                </c:pt>
                <c:pt idx="838">
                  <c:v>808</c:v>
                </c:pt>
                <c:pt idx="839">
                  <c:v>809</c:v>
                </c:pt>
                <c:pt idx="840">
                  <c:v>810</c:v>
                </c:pt>
                <c:pt idx="841">
                  <c:v>811</c:v>
                </c:pt>
                <c:pt idx="842">
                  <c:v>812</c:v>
                </c:pt>
                <c:pt idx="843">
                  <c:v>813</c:v>
                </c:pt>
                <c:pt idx="844">
                  <c:v>814</c:v>
                </c:pt>
                <c:pt idx="845">
                  <c:v>815</c:v>
                </c:pt>
                <c:pt idx="846">
                  <c:v>816</c:v>
                </c:pt>
                <c:pt idx="847">
                  <c:v>817</c:v>
                </c:pt>
                <c:pt idx="848">
                  <c:v>818</c:v>
                </c:pt>
                <c:pt idx="849">
                  <c:v>819</c:v>
                </c:pt>
                <c:pt idx="850">
                  <c:v>820</c:v>
                </c:pt>
                <c:pt idx="851">
                  <c:v>821</c:v>
                </c:pt>
                <c:pt idx="852">
                  <c:v>822</c:v>
                </c:pt>
                <c:pt idx="853">
                  <c:v>823</c:v>
                </c:pt>
                <c:pt idx="854">
                  <c:v>824</c:v>
                </c:pt>
                <c:pt idx="855">
                  <c:v>825</c:v>
                </c:pt>
                <c:pt idx="856">
                  <c:v>826</c:v>
                </c:pt>
                <c:pt idx="857">
                  <c:v>827</c:v>
                </c:pt>
                <c:pt idx="858">
                  <c:v>828</c:v>
                </c:pt>
                <c:pt idx="859">
                  <c:v>829</c:v>
                </c:pt>
                <c:pt idx="860">
                  <c:v>830</c:v>
                </c:pt>
                <c:pt idx="861">
                  <c:v>831</c:v>
                </c:pt>
                <c:pt idx="862">
                  <c:v>832</c:v>
                </c:pt>
                <c:pt idx="863">
                  <c:v>833</c:v>
                </c:pt>
                <c:pt idx="864">
                  <c:v>834</c:v>
                </c:pt>
                <c:pt idx="865">
                  <c:v>835</c:v>
                </c:pt>
                <c:pt idx="866">
                  <c:v>836</c:v>
                </c:pt>
                <c:pt idx="867">
                  <c:v>837</c:v>
                </c:pt>
                <c:pt idx="868">
                  <c:v>838</c:v>
                </c:pt>
                <c:pt idx="869">
                  <c:v>839</c:v>
                </c:pt>
                <c:pt idx="870">
                  <c:v>840</c:v>
                </c:pt>
                <c:pt idx="871">
                  <c:v>841</c:v>
                </c:pt>
                <c:pt idx="872">
                  <c:v>842</c:v>
                </c:pt>
                <c:pt idx="873">
                  <c:v>843</c:v>
                </c:pt>
                <c:pt idx="874">
                  <c:v>844</c:v>
                </c:pt>
                <c:pt idx="875">
                  <c:v>845</c:v>
                </c:pt>
                <c:pt idx="876">
                  <c:v>846</c:v>
                </c:pt>
                <c:pt idx="877">
                  <c:v>847</c:v>
                </c:pt>
                <c:pt idx="878">
                  <c:v>848</c:v>
                </c:pt>
                <c:pt idx="879">
                  <c:v>849</c:v>
                </c:pt>
                <c:pt idx="880">
                  <c:v>850</c:v>
                </c:pt>
                <c:pt idx="881">
                  <c:v>851</c:v>
                </c:pt>
                <c:pt idx="882">
                  <c:v>852</c:v>
                </c:pt>
                <c:pt idx="883">
                  <c:v>853</c:v>
                </c:pt>
                <c:pt idx="884">
                  <c:v>854</c:v>
                </c:pt>
                <c:pt idx="885">
                  <c:v>855</c:v>
                </c:pt>
                <c:pt idx="886">
                  <c:v>856</c:v>
                </c:pt>
                <c:pt idx="887">
                  <c:v>857</c:v>
                </c:pt>
                <c:pt idx="888">
                  <c:v>858</c:v>
                </c:pt>
                <c:pt idx="889">
                  <c:v>859</c:v>
                </c:pt>
                <c:pt idx="890">
                  <c:v>860</c:v>
                </c:pt>
                <c:pt idx="891">
                  <c:v>861</c:v>
                </c:pt>
                <c:pt idx="892">
                  <c:v>862</c:v>
                </c:pt>
                <c:pt idx="893">
                  <c:v>863</c:v>
                </c:pt>
                <c:pt idx="894">
                  <c:v>864</c:v>
                </c:pt>
                <c:pt idx="895">
                  <c:v>865</c:v>
                </c:pt>
                <c:pt idx="896">
                  <c:v>866</c:v>
                </c:pt>
                <c:pt idx="897">
                  <c:v>867</c:v>
                </c:pt>
                <c:pt idx="898">
                  <c:v>868</c:v>
                </c:pt>
                <c:pt idx="899">
                  <c:v>869</c:v>
                </c:pt>
                <c:pt idx="900">
                  <c:v>870</c:v>
                </c:pt>
                <c:pt idx="901">
                  <c:v>871</c:v>
                </c:pt>
                <c:pt idx="902">
                  <c:v>872</c:v>
                </c:pt>
                <c:pt idx="903">
                  <c:v>873</c:v>
                </c:pt>
                <c:pt idx="904">
                  <c:v>874</c:v>
                </c:pt>
                <c:pt idx="905">
                  <c:v>875</c:v>
                </c:pt>
                <c:pt idx="906">
                  <c:v>876</c:v>
                </c:pt>
                <c:pt idx="907">
                  <c:v>877</c:v>
                </c:pt>
                <c:pt idx="908">
                  <c:v>878</c:v>
                </c:pt>
                <c:pt idx="909">
                  <c:v>879</c:v>
                </c:pt>
                <c:pt idx="910">
                  <c:v>880</c:v>
                </c:pt>
                <c:pt idx="911">
                  <c:v>881</c:v>
                </c:pt>
                <c:pt idx="912">
                  <c:v>882</c:v>
                </c:pt>
                <c:pt idx="913">
                  <c:v>883</c:v>
                </c:pt>
                <c:pt idx="914">
                  <c:v>884</c:v>
                </c:pt>
                <c:pt idx="915">
                  <c:v>885</c:v>
                </c:pt>
                <c:pt idx="916">
                  <c:v>886</c:v>
                </c:pt>
                <c:pt idx="917">
                  <c:v>887</c:v>
                </c:pt>
                <c:pt idx="918">
                  <c:v>888</c:v>
                </c:pt>
                <c:pt idx="919">
                  <c:v>889</c:v>
                </c:pt>
                <c:pt idx="920">
                  <c:v>890</c:v>
                </c:pt>
                <c:pt idx="921">
                  <c:v>891</c:v>
                </c:pt>
                <c:pt idx="922">
                  <c:v>892</c:v>
                </c:pt>
                <c:pt idx="923">
                  <c:v>893</c:v>
                </c:pt>
                <c:pt idx="924">
                  <c:v>894</c:v>
                </c:pt>
                <c:pt idx="925">
                  <c:v>895</c:v>
                </c:pt>
                <c:pt idx="926">
                  <c:v>896</c:v>
                </c:pt>
                <c:pt idx="927">
                  <c:v>897</c:v>
                </c:pt>
                <c:pt idx="928">
                  <c:v>898</c:v>
                </c:pt>
              </c:numCache>
            </c:numRef>
          </c:xVal>
          <c:yVal>
            <c:numRef>
              <c:f>CARY_CLP!$G$2:$G$930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2.7901286642055823</c:v>
                </c:pt>
                <c:pt idx="32">
                  <c:v>2.7908904443845195</c:v>
                </c:pt>
                <c:pt idx="33">
                  <c:v>2.7916522245634567</c:v>
                </c:pt>
                <c:pt idx="34">
                  <c:v>2.792414004742394</c:v>
                </c:pt>
                <c:pt idx="35">
                  <c:v>2.7931757849213312</c:v>
                </c:pt>
                <c:pt idx="36">
                  <c:v>2.7939375651002685</c:v>
                </c:pt>
                <c:pt idx="37">
                  <c:v>2.7946993452803479</c:v>
                </c:pt>
                <c:pt idx="38">
                  <c:v>2.7954611254591422</c:v>
                </c:pt>
                <c:pt idx="39">
                  <c:v>2.7962229056379684</c:v>
                </c:pt>
                <c:pt idx="40">
                  <c:v>2.7969846858176162</c:v>
                </c:pt>
                <c:pt idx="41">
                  <c:v>2.7977464659964077</c:v>
                </c:pt>
                <c:pt idx="42">
                  <c:v>2.7985082461752242</c:v>
                </c:pt>
                <c:pt idx="43">
                  <c:v>2.7992700263546735</c:v>
                </c:pt>
                <c:pt idx="44">
                  <c:v>2.8000318065340504</c:v>
                </c:pt>
                <c:pt idx="45">
                  <c:v>2.8007935867128353</c:v>
                </c:pt>
                <c:pt idx="46">
                  <c:v>2.8015553668921389</c:v>
                </c:pt>
                <c:pt idx="47">
                  <c:v>2.8023171470713995</c:v>
                </c:pt>
                <c:pt idx="48">
                  <c:v>2.803078927250624</c:v>
                </c:pt>
                <c:pt idx="49">
                  <c:v>2.8038407074298184</c:v>
                </c:pt>
                <c:pt idx="50">
                  <c:v>2.804602487608987</c:v>
                </c:pt>
                <c:pt idx="51">
                  <c:v>2.8053642677881334</c:v>
                </c:pt>
                <c:pt idx="52">
                  <c:v>2.8061260479668975</c:v>
                </c:pt>
                <c:pt idx="53">
                  <c:v>2.8068878281460243</c:v>
                </c:pt>
                <c:pt idx="54">
                  <c:v>2.8076496083251357</c:v>
                </c:pt>
                <c:pt idx="55">
                  <c:v>2.8084113885045525</c:v>
                </c:pt>
                <c:pt idx="56">
                  <c:v>2.8091731686833175</c:v>
                </c:pt>
                <c:pt idx="57">
                  <c:v>2.8099349488626872</c:v>
                </c:pt>
                <c:pt idx="58">
                  <c:v>2.8106967290417413</c:v>
                </c:pt>
                <c:pt idx="59">
                  <c:v>2.8114585092210627</c:v>
                </c:pt>
                <c:pt idx="60">
                  <c:v>2.8122202894000914</c:v>
                </c:pt>
                <c:pt idx="61">
                  <c:v>2.8129820695791143</c:v>
                </c:pt>
                <c:pt idx="62">
                  <c:v>2.8137438497583824</c:v>
                </c:pt>
                <c:pt idx="63">
                  <c:v>2.8145056299373876</c:v>
                </c:pt>
                <c:pt idx="64">
                  <c:v>2.8152674101166237</c:v>
                </c:pt>
                <c:pt idx="65">
                  <c:v>2.8160291902956152</c:v>
                </c:pt>
                <c:pt idx="66">
                  <c:v>2.8167909704748251</c:v>
                </c:pt>
                <c:pt idx="67">
                  <c:v>2.8175527506540203</c:v>
                </c:pt>
                <c:pt idx="68">
                  <c:v>2.8183145308332018</c:v>
                </c:pt>
                <c:pt idx="69">
                  <c:v>2.8190763110121662</c:v>
                </c:pt>
                <c:pt idx="70">
                  <c:v>2.8198380911915288</c:v>
                </c:pt>
                <c:pt idx="71">
                  <c:v>2.8205998713704807</c:v>
                </c:pt>
                <c:pt idx="72">
                  <c:v>2.8213616515496223</c:v>
                </c:pt>
                <c:pt idx="73">
                  <c:v>2.822123431728754</c:v>
                </c:pt>
                <c:pt idx="74">
                  <c:v>2.8228852119078773</c:v>
                </c:pt>
                <c:pt idx="75">
                  <c:v>2.8236469920869922</c:v>
                </c:pt>
                <c:pt idx="76">
                  <c:v>2.8244087722660991</c:v>
                </c:pt>
                <c:pt idx="77">
                  <c:v>2.8251705524453694</c:v>
                </c:pt>
                <c:pt idx="78">
                  <c:v>2.825932332624459</c:v>
                </c:pt>
                <c:pt idx="79">
                  <c:v>2.8266941128035423</c:v>
                </c:pt>
                <c:pt idx="80">
                  <c:v>2.8274558929827798</c:v>
                </c:pt>
                <c:pt idx="81">
                  <c:v>2.8282176731618485</c:v>
                </c:pt>
                <c:pt idx="82">
                  <c:v>2.8289794533409123</c:v>
                </c:pt>
                <c:pt idx="83">
                  <c:v>2.8297412335201222</c:v>
                </c:pt>
                <c:pt idx="84">
                  <c:v>2.830503013699174</c:v>
                </c:pt>
                <c:pt idx="85">
                  <c:v>2.831264793878367</c:v>
                </c:pt>
                <c:pt idx="86">
                  <c:v>2.8320265740575512</c:v>
                </c:pt>
                <c:pt idx="87">
                  <c:v>2.8327883542365857</c:v>
                </c:pt>
                <c:pt idx="88">
                  <c:v>2.8335501344157552</c:v>
                </c:pt>
                <c:pt idx="89">
                  <c:v>2.8343119145947813</c:v>
                </c:pt>
                <c:pt idx="90">
                  <c:v>2.8350736947740707</c:v>
                </c:pt>
                <c:pt idx="91">
                  <c:v>2.8358354749532175</c:v>
                </c:pt>
                <c:pt idx="92">
                  <c:v>2.8365972551322289</c:v>
                </c:pt>
                <c:pt idx="93">
                  <c:v>2.8373590353114917</c:v>
                </c:pt>
                <c:pt idx="94">
                  <c:v>2.8381208154904942</c:v>
                </c:pt>
                <c:pt idx="95">
                  <c:v>2.8388825956697405</c:v>
                </c:pt>
                <c:pt idx="96">
                  <c:v>2.8396443758488572</c:v>
                </c:pt>
                <c:pt idx="97">
                  <c:v>2.8406270669522673</c:v>
                </c:pt>
                <c:pt idx="98">
                  <c:v>2.8416077485566715</c:v>
                </c:pt>
                <c:pt idx="99">
                  <c:v>2.8425865080315922</c:v>
                </c:pt>
                <c:pt idx="100">
                  <c:v>2.8435634277541211</c:v>
                </c:pt>
                <c:pt idx="101">
                  <c:v>2.8445385854600489</c:v>
                </c:pt>
                <c:pt idx="102">
                  <c:v>2.8455120545668455</c:v>
                </c:pt>
                <c:pt idx="103">
                  <c:v>2.8464839044689962</c:v>
                </c:pt>
                <c:pt idx="104">
                  <c:v>2.8474542008099317</c:v>
                </c:pt>
                <c:pt idx="105">
                  <c:v>2.848423005732208</c:v>
                </c:pt>
                <c:pt idx="106">
                  <c:v>2.8493903781074033</c:v>
                </c:pt>
                <c:pt idx="107">
                  <c:v>2.8503563737490407</c:v>
                </c:pt>
                <c:pt idx="108">
                  <c:v>2.8513210456087186</c:v>
                </c:pt>
                <c:pt idx="109">
                  <c:v>2.8522844439563331</c:v>
                </c:pt>
                <c:pt idx="110">
                  <c:v>2.8532466165486881</c:v>
                </c:pt>
                <c:pt idx="111">
                  <c:v>2.8542076087841255</c:v>
                </c:pt>
                <c:pt idx="112">
                  <c:v>2.8551674638464353</c:v>
                </c:pt>
                <c:pt idx="113">
                  <c:v>2.8561262228383573</c:v>
                </c:pt>
                <c:pt idx="114">
                  <c:v>2.8570839249050715</c:v>
                </c:pt>
                <c:pt idx="115">
                  <c:v>2.858040607349821</c:v>
                </c:pt>
                <c:pt idx="116">
                  <c:v>2.8589963057409995</c:v>
                </c:pt>
                <c:pt idx="117">
                  <c:v>2.8599510540113973</c:v>
                </c:pt>
                <c:pt idx="118">
                  <c:v>2.8609048845514948</c:v>
                </c:pt>
                <c:pt idx="119">
                  <c:v>2.8618578282960221</c:v>
                </c:pt>
                <c:pt idx="120">
                  <c:v>2.8628099148048314</c:v>
                </c:pt>
                <c:pt idx="121">
                  <c:v>2.8637611723384406</c:v>
                </c:pt>
                <c:pt idx="122">
                  <c:v>2.8647116279286489</c:v>
                </c:pt>
                <c:pt idx="123">
                  <c:v>2.8656613074446002</c:v>
                </c:pt>
                <c:pt idx="124">
                  <c:v>2.8666102356546199</c:v>
                </c:pt>
                <c:pt idx="125">
                  <c:v>2.8675584362841597</c:v>
                </c:pt>
                <c:pt idx="126">
                  <c:v>2.868505932070109</c:v>
                </c:pt>
                <c:pt idx="127">
                  <c:v>2.8694527448117544</c:v>
                </c:pt>
                <c:pt idx="128">
                  <c:v>2.8703988954185338</c:v>
                </c:pt>
                <c:pt idx="129">
                  <c:v>2.8713444039553013</c:v>
                </c:pt>
                <c:pt idx="130">
                  <c:v>2.8722892896840779</c:v>
                </c:pt>
                <c:pt idx="131">
                  <c:v>2.8732335711041106</c:v>
                </c:pt>
                <c:pt idx="132">
                  <c:v>2.8741772659891072</c:v>
                </c:pt>
                <c:pt idx="133">
                  <c:v>2.8751203914228456</c:v>
                </c:pt>
                <c:pt idx="134">
                  <c:v>2.8760629638315738</c:v>
                </c:pt>
                <c:pt idx="135">
                  <c:v>2.8770049990160067</c:v>
                </c:pt>
                <c:pt idx="136">
                  <c:v>2.8779465121807561</c:v>
                </c:pt>
                <c:pt idx="137">
                  <c:v>2.8788875179618127</c:v>
                </c:pt>
                <c:pt idx="138">
                  <c:v>2.8798280304531687</c:v>
                </c:pt>
                <c:pt idx="139">
                  <c:v>2.8807680632315309</c:v>
                </c:pt>
                <c:pt idx="140">
                  <c:v>2.8817076293801267</c:v>
                </c:pt>
                <c:pt idx="141">
                  <c:v>2.8826467415104995</c:v>
                </c:pt>
                <c:pt idx="142">
                  <c:v>2.88358541178378</c:v>
                </c:pt>
                <c:pt idx="143">
                  <c:v>2.8845236519308286</c:v>
                </c:pt>
                <c:pt idx="144">
                  <c:v>2.8854614732706874</c:v>
                </c:pt>
                <c:pt idx="145">
                  <c:v>2.8863988867286912</c:v>
                </c:pt>
                <c:pt idx="146">
                  <c:v>2.8873359028536467</c:v>
                </c:pt>
                <c:pt idx="147">
                  <c:v>2.8882725318335125</c:v>
                </c:pt>
                <c:pt idx="148">
                  <c:v>2.8892087835108926</c:v>
                </c:pt>
                <c:pt idx="149">
                  <c:v>2.8901446673976818</c:v>
                </c:pt>
                <c:pt idx="150">
                  <c:v>2.8910801926887109</c:v>
                </c:pt>
                <c:pt idx="151">
                  <c:v>2.8920153682747181</c:v>
                </c:pt>
                <c:pt idx="152">
                  <c:v>2.8929502027549421</c:v>
                </c:pt>
                <c:pt idx="153">
                  <c:v>2.8938847044492304</c:v>
                </c:pt>
                <c:pt idx="154">
                  <c:v>2.8948188814085336</c:v>
                </c:pt>
                <c:pt idx="155">
                  <c:v>2.8957527414268114</c:v>
                </c:pt>
                <c:pt idx="156">
                  <c:v>2.896686292050088</c:v>
                </c:pt>
                <c:pt idx="157">
                  <c:v>2.8976195405870957</c:v>
                </c:pt>
                <c:pt idx="158">
                  <c:v>2.8985524941177316</c:v>
                </c:pt>
                <c:pt idx="159">
                  <c:v>2.8994851595027327</c:v>
                </c:pt>
                <c:pt idx="160">
                  <c:v>2.9004175433916757</c:v>
                </c:pt>
                <c:pt idx="161">
                  <c:v>2.9013496522309739</c:v>
                </c:pt>
                <c:pt idx="162">
                  <c:v>2.9022814922716949</c:v>
                </c:pt>
                <c:pt idx="163">
                  <c:v>2.9032130695770242</c:v>
                </c:pt>
                <c:pt idx="164">
                  <c:v>2.9041443900291579</c:v>
                </c:pt>
                <c:pt idx="165">
                  <c:v>2.9050754593358858</c:v>
                </c:pt>
                <c:pt idx="166">
                  <c:v>2.9060062830371201</c:v>
                </c:pt>
                <c:pt idx="167">
                  <c:v>2.9069368665111428</c:v>
                </c:pt>
                <c:pt idx="168">
                  <c:v>2.9078672149803415</c:v>
                </c:pt>
                <c:pt idx="169">
                  <c:v>2.9087973335166488</c:v>
                </c:pt>
                <c:pt idx="170">
                  <c:v>2.9097272270472545</c:v>
                </c:pt>
                <c:pt idx="171">
                  <c:v>2.9106569003595135</c:v>
                </c:pt>
                <c:pt idx="172">
                  <c:v>2.9115863581059274</c:v>
                </c:pt>
                <c:pt idx="173">
                  <c:v>2.9125156048089673</c:v>
                </c:pt>
                <c:pt idx="174">
                  <c:v>2.913444644865093</c:v>
                </c:pt>
                <c:pt idx="175">
                  <c:v>2.9143734825500336</c:v>
                </c:pt>
                <c:pt idx="176">
                  <c:v>2.9153021220219371</c:v>
                </c:pt>
                <c:pt idx="177">
                  <c:v>2.9162305673260209</c:v>
                </c:pt>
                <c:pt idx="178">
                  <c:v>2.9171588223981204</c:v>
                </c:pt>
                <c:pt idx="179">
                  <c:v>2.9180868910684628</c:v>
                </c:pt>
                <c:pt idx="180">
                  <c:v>2.9190147770649766</c:v>
                </c:pt>
                <c:pt idx="181">
                  <c:v>2.9199424840169961</c:v>
                </c:pt>
                <c:pt idx="182">
                  <c:v>2.9208700154583473</c:v>
                </c:pt>
                <c:pt idx="183">
                  <c:v>2.921797374830311</c:v>
                </c:pt>
                <c:pt idx="184">
                  <c:v>2.9227245654849403</c:v>
                </c:pt>
                <c:pt idx="185">
                  <c:v>2.9236515906877316</c:v>
                </c:pt>
                <c:pt idx="186">
                  <c:v>2.9245784536205028</c:v>
                </c:pt>
                <c:pt idx="187">
                  <c:v>2.9255051573838018</c:v>
                </c:pt>
                <c:pt idx="188">
                  <c:v>2.9266121452689395</c:v>
                </c:pt>
                <c:pt idx="189">
                  <c:v>2.9277186177687109</c:v>
                </c:pt>
                <c:pt idx="190">
                  <c:v>2.928824584546541</c:v>
                </c:pt>
                <c:pt idx="191">
                  <c:v>2.92993005502582</c:v>
                </c:pt>
                <c:pt idx="192">
                  <c:v>2.9310350383973116</c:v>
                </c:pt>
                <c:pt idx="193">
                  <c:v>2.9321395436260911</c:v>
                </c:pt>
                <c:pt idx="194">
                  <c:v>2.9332435794588183</c:v>
                </c:pt>
                <c:pt idx="195">
                  <c:v>2.9343471544298696</c:v>
                </c:pt>
                <c:pt idx="196">
                  <c:v>2.9354502768680706</c:v>
                </c:pt>
                <c:pt idx="197">
                  <c:v>2.936552954902802</c:v>
                </c:pt>
                <c:pt idx="198">
                  <c:v>2.9376551964697444</c:v>
                </c:pt>
                <c:pt idx="199">
                  <c:v>2.9387570093169892</c:v>
                </c:pt>
                <c:pt idx="200">
                  <c:v>2.9398584010100834</c:v>
                </c:pt>
                <c:pt idx="201">
                  <c:v>2.9409593789376971</c:v>
                </c:pt>
                <c:pt idx="202">
                  <c:v>2.942059950316716</c:v>
                </c:pt>
                <c:pt idx="203">
                  <c:v>2.94316012219707</c:v>
                </c:pt>
                <c:pt idx="204">
                  <c:v>2.9442599014667126</c:v>
                </c:pt>
                <c:pt idx="205">
                  <c:v>2.9453592948560217</c:v>
                </c:pt>
                <c:pt idx="206">
                  <c:v>2.9464583089426846</c:v>
                </c:pt>
                <c:pt idx="207">
                  <c:v>2.9475569501553349</c:v>
                </c:pt>
                <c:pt idx="208">
                  <c:v>2.9486552247784994</c:v>
                </c:pt>
                <c:pt idx="209">
                  <c:v>2.9497531389561815</c:v>
                </c:pt>
                <c:pt idx="210">
                  <c:v>2.9508506986956284</c:v>
                </c:pt>
                <c:pt idx="211">
                  <c:v>2.951947909871683</c:v>
                </c:pt>
                <c:pt idx="212">
                  <c:v>2.9530447782298084</c:v>
                </c:pt>
                <c:pt idx="213">
                  <c:v>2.954141309390014</c:v>
                </c:pt>
                <c:pt idx="214">
                  <c:v>2.9552375088500051</c:v>
                </c:pt>
                <c:pt idx="215">
                  <c:v>2.9563333819887903</c:v>
                </c:pt>
                <c:pt idx="216">
                  <c:v>2.9574289340696591</c:v>
                </c:pt>
                <c:pt idx="217">
                  <c:v>2.9585241702431428</c:v>
                </c:pt>
                <c:pt idx="218">
                  <c:v>2.9596190955503618</c:v>
                </c:pt>
                <c:pt idx="219">
                  <c:v>2.9607137149257414</c:v>
                </c:pt>
                <c:pt idx="220">
                  <c:v>2.9618080331997434</c:v>
                </c:pt>
                <c:pt idx="221">
                  <c:v>2.96290205510175</c:v>
                </c:pt>
                <c:pt idx="222">
                  <c:v>2.9639957852625325</c:v>
                </c:pt>
                <c:pt idx="223">
                  <c:v>2.9650892282169701</c:v>
                </c:pt>
                <c:pt idx="224">
                  <c:v>2.966182388406315</c:v>
                </c:pt>
                <c:pt idx="225">
                  <c:v>2.9672752701809229</c:v>
                </c:pt>
                <c:pt idx="226">
                  <c:v>2.9683678778021618</c:v>
                </c:pt>
                <c:pt idx="227">
                  <c:v>2.9694602154449572</c:v>
                </c:pt>
                <c:pt idx="228">
                  <c:v>2.9705522871999306</c:v>
                </c:pt>
                <c:pt idx="229">
                  <c:v>2.9716440970754014</c:v>
                </c:pt>
                <c:pt idx="230">
                  <c:v>2.9727356489996026</c:v>
                </c:pt>
                <c:pt idx="231">
                  <c:v>2.9738269468225127</c:v>
                </c:pt>
                <c:pt idx="232">
                  <c:v>2.9749179943179138</c:v>
                </c:pt>
                <c:pt idx="233">
                  <c:v>2.9760087951852663</c:v>
                </c:pt>
                <c:pt idx="234">
                  <c:v>2.9770993530514143</c:v>
                </c:pt>
                <c:pt idx="235">
                  <c:v>2.9781896714725118</c:v>
                </c:pt>
                <c:pt idx="236">
                  <c:v>2.9792797539355838</c:v>
                </c:pt>
                <c:pt idx="237">
                  <c:v>2.9803696038603502</c:v>
                </c:pt>
                <c:pt idx="238">
                  <c:v>2.981459224600691</c:v>
                </c:pt>
                <c:pt idx="239">
                  <c:v>2.9825486194463346</c:v>
                </c:pt>
                <c:pt idx="240">
                  <c:v>2.9836377916243859</c:v>
                </c:pt>
                <c:pt idx="241">
                  <c:v>2.9847267443006973</c:v>
                </c:pt>
                <c:pt idx="242">
                  <c:v>2.9858154805814632</c:v>
                </c:pt>
                <c:pt idx="243">
                  <c:v>2.9869040035144701</c:v>
                </c:pt>
                <c:pt idx="244">
                  <c:v>2.9879923160905753</c:v>
                </c:pt>
                <c:pt idx="245">
                  <c:v>2.9890804212450282</c:v>
                </c:pt>
                <c:pt idx="246">
                  <c:v>2.9901683218586474</c:v>
                </c:pt>
                <c:pt idx="247">
                  <c:v>2.9912560207592245</c:v>
                </c:pt>
                <c:pt idx="248">
                  <c:v>2.992343520722589</c:v>
                </c:pt>
                <c:pt idx="249">
                  <c:v>2.9934308244739456</c:v>
                </c:pt>
                <c:pt idx="250">
                  <c:v>2.9945179346888762</c:v>
                </c:pt>
                <c:pt idx="251">
                  <c:v>2.9956048539945717</c:v>
                </c:pt>
                <c:pt idx="252">
                  <c:v>2.9966915849709235</c:v>
                </c:pt>
                <c:pt idx="253">
                  <c:v>2.997778130151473</c:v>
                </c:pt>
                <c:pt idx="254">
                  <c:v>2.9988644920245937</c:v>
                </c:pt>
                <c:pt idx="255">
                  <c:v>2.9999506730343484</c:v>
                </c:pt>
                <c:pt idx="256">
                  <c:v>3.0010366755816142</c:v>
                </c:pt>
                <c:pt idx="257">
                  <c:v>3.0021225020248901</c:v>
                </c:pt>
                <c:pt idx="258">
                  <c:v>3.0032081546813347</c:v>
                </c:pt>
                <c:pt idx="259">
                  <c:v>3.0042936358276315</c:v>
                </c:pt>
                <c:pt idx="260">
                  <c:v>3.0053789477009381</c:v>
                </c:pt>
                <c:pt idx="261">
                  <c:v>3.0064640924995363</c:v>
                </c:pt>
                <c:pt idx="262">
                  <c:v>3.0075490723838749</c:v>
                </c:pt>
                <c:pt idx="263">
                  <c:v>3.0086338894773133</c:v>
                </c:pt>
                <c:pt idx="264">
                  <c:v>3.0097185458669484</c:v>
                </c:pt>
                <c:pt idx="265">
                  <c:v>3.0108030436042852</c:v>
                </c:pt>
                <c:pt idx="266">
                  <c:v>3.011887384706156</c:v>
                </c:pt>
                <c:pt idx="267">
                  <c:v>3.0129715711551888</c:v>
                </c:pt>
                <c:pt idx="268">
                  <c:v>3.0140556049008214</c:v>
                </c:pt>
                <c:pt idx="269">
                  <c:v>3.0151394878598667</c:v>
                </c:pt>
                <c:pt idx="270">
                  <c:v>3.0162232219171248</c:v>
                </c:pt>
                <c:pt idx="271">
                  <c:v>3.0173068089261768</c:v>
                </c:pt>
                <c:pt idx="272">
                  <c:v>3.0183902507099019</c:v>
                </c:pt>
                <c:pt idx="273">
                  <c:v>3.0194735490612379</c:v>
                </c:pt>
                <c:pt idx="274">
                  <c:v>3.0205567057436649</c:v>
                </c:pt>
                <c:pt idx="275">
                  <c:v>3.0216397224919378</c:v>
                </c:pt>
                <c:pt idx="276">
                  <c:v>3.0227226010125374</c:v>
                </c:pt>
                <c:pt idx="277">
                  <c:v>3.0238053429843421</c:v>
                </c:pt>
                <c:pt idx="278">
                  <c:v>3.0248879500591848</c:v>
                </c:pt>
                <c:pt idx="279">
                  <c:v>3.0259704238622978</c:v>
                </c:pt>
                <c:pt idx="280">
                  <c:v>3.0271645089526267</c:v>
                </c:pt>
                <c:pt idx="281">
                  <c:v>3.0283583685462063</c:v>
                </c:pt>
                <c:pt idx="282">
                  <c:v>3.0295520053274281</c:v>
                </c:pt>
                <c:pt idx="283">
                  <c:v>3.0307454219384913</c:v>
                </c:pt>
                <c:pt idx="284">
                  <c:v>3.0319386209797075</c:v>
                </c:pt>
                <c:pt idx="285">
                  <c:v>3.0331316050107828</c:v>
                </c:pt>
                <c:pt idx="286">
                  <c:v>3.0343243765513366</c:v>
                </c:pt>
                <c:pt idx="287">
                  <c:v>3.0355169380818037</c:v>
                </c:pt>
                <c:pt idx="288">
                  <c:v>3.0367092920442222</c:v>
                </c:pt>
                <c:pt idx="289">
                  <c:v>3.0379014408427647</c:v>
                </c:pt>
                <c:pt idx="290">
                  <c:v>3.0390933868447667</c:v>
                </c:pt>
                <c:pt idx="291">
                  <c:v>3.0402851323811935</c:v>
                </c:pt>
                <c:pt idx="292">
                  <c:v>3.0414766797474511</c:v>
                </c:pt>
                <c:pt idx="293">
                  <c:v>3.0426680312040664</c:v>
                </c:pt>
                <c:pt idx="294">
                  <c:v>3.0438591889772253</c:v>
                </c:pt>
                <c:pt idx="295">
                  <c:v>3.0450501552596609</c:v>
                </c:pt>
                <c:pt idx="296">
                  <c:v>3.0462409322109827</c:v>
                </c:pt>
                <c:pt idx="297">
                  <c:v>3.047431521958508</c:v>
                </c:pt>
                <c:pt idx="298">
                  <c:v>3.0486219265978591</c:v>
                </c:pt>
                <c:pt idx="299">
                  <c:v>3.0498121481933218</c:v>
                </c:pt>
                <c:pt idx="300">
                  <c:v>3.0510021887788361</c:v>
                </c:pt>
                <c:pt idx="301">
                  <c:v>3.0521920503581423</c:v>
                </c:pt>
                <c:pt idx="302">
                  <c:v>3.0533817349055727</c:v>
                </c:pt>
                <c:pt idx="303">
                  <c:v>3.0545712443665636</c:v>
                </c:pt>
                <c:pt idx="304">
                  <c:v>3.0557605806580614</c:v>
                </c:pt>
                <c:pt idx="305">
                  <c:v>3.0569497456692734</c:v>
                </c:pt>
                <c:pt idx="306">
                  <c:v>3.0581387412618564</c:v>
                </c:pt>
                <c:pt idx="307">
                  <c:v>3.0593275692707262</c:v>
                </c:pt>
                <c:pt idx="308">
                  <c:v>3.0605162315043404</c:v>
                </c:pt>
                <c:pt idx="309">
                  <c:v>3.0617047297452</c:v>
                </c:pt>
                <c:pt idx="310">
                  <c:v>3.0628930657503988</c:v>
                </c:pt>
                <c:pt idx="311">
                  <c:v>3.0640812412519325</c:v>
                </c:pt>
                <c:pt idx="312">
                  <c:v>3.0652692579573451</c:v>
                </c:pt>
                <c:pt idx="313">
                  <c:v>3.0664571175499864</c:v>
                </c:pt>
                <c:pt idx="314">
                  <c:v>3.0676448216894427</c:v>
                </c:pt>
                <c:pt idx="315">
                  <c:v>3.0688323720121189</c:v>
                </c:pt>
                <c:pt idx="316">
                  <c:v>3.0700197701314784</c:v>
                </c:pt>
                <c:pt idx="317">
                  <c:v>3.0712070176384683</c:v>
                </c:pt>
                <c:pt idx="318">
                  <c:v>3.0723941161019952</c:v>
                </c:pt>
                <c:pt idx="319">
                  <c:v>3.0735810670691404</c:v>
                </c:pt>
                <c:pt idx="320">
                  <c:v>3.0747678720658387</c:v>
                </c:pt>
                <c:pt idx="321">
                  <c:v>3.0759545325969397</c:v>
                </c:pt>
                <c:pt idx="322">
                  <c:v>3.0771410501465697</c:v>
                </c:pt>
                <c:pt idx="323">
                  <c:v>3.078327426178785</c:v>
                </c:pt>
                <c:pt idx="324">
                  <c:v>3.0795136621376402</c:v>
                </c:pt>
                <c:pt idx="325">
                  <c:v>3.080699759447584</c:v>
                </c:pt>
                <c:pt idx="326">
                  <c:v>3.0818857195138412</c:v>
                </c:pt>
                <c:pt idx="327">
                  <c:v>3.0830715437227383</c:v>
                </c:pt>
                <c:pt idx="328">
                  <c:v>3.0842572334419405</c:v>
                </c:pt>
                <c:pt idx="329">
                  <c:v>3.0854427900208692</c:v>
                </c:pt>
                <c:pt idx="330">
                  <c:v>3.0866282147909008</c:v>
                </c:pt>
                <c:pt idx="331">
                  <c:v>3.0878135090657186</c:v>
                </c:pt>
                <c:pt idx="332">
                  <c:v>3.0889986741417115</c:v>
                </c:pt>
                <c:pt idx="333">
                  <c:v>3.0901837112980508</c:v>
                </c:pt>
                <c:pt idx="334">
                  <c:v>3.0913686217970473</c:v>
                </c:pt>
                <c:pt idx="335">
                  <c:v>3.0925534068845382</c:v>
                </c:pt>
                <c:pt idx="336">
                  <c:v>3.0937380677900737</c:v>
                </c:pt>
                <c:pt idx="337">
                  <c:v>3.0949226057271582</c:v>
                </c:pt>
                <c:pt idx="338">
                  <c:v>3.0961070218935109</c:v>
                </c:pt>
                <c:pt idx="339">
                  <c:v>3.0972913174713717</c:v>
                </c:pt>
                <c:pt idx="340">
                  <c:v>3.0984754936277255</c:v>
                </c:pt>
                <c:pt idx="341">
                  <c:v>3.0996595515146006</c:v>
                </c:pt>
                <c:pt idx="342">
                  <c:v>3.1008434922691515</c:v>
                </c:pt>
                <c:pt idx="343">
                  <c:v>3.1020273170140267</c:v>
                </c:pt>
                <c:pt idx="344">
                  <c:v>3.1032110268576503</c:v>
                </c:pt>
                <c:pt idx="345">
                  <c:v>3.1043946228943198</c:v>
                </c:pt>
                <c:pt idx="346">
                  <c:v>3.105578106204455</c:v>
                </c:pt>
                <c:pt idx="347">
                  <c:v>3.1067614778548696</c:v>
                </c:pt>
                <c:pt idx="348">
                  <c:v>3.1079447388989818</c:v>
                </c:pt>
                <c:pt idx="349">
                  <c:v>3.1091278903769508</c:v>
                </c:pt>
                <c:pt idx="350">
                  <c:v>3.1103109333159602</c:v>
                </c:pt>
                <c:pt idx="351">
                  <c:v>3.1114938687304168</c:v>
                </c:pt>
                <c:pt idx="352">
                  <c:v>3.1126766976220779</c:v>
                </c:pt>
                <c:pt idx="353">
                  <c:v>3.1138594209803432</c:v>
                </c:pt>
                <c:pt idx="354">
                  <c:v>3.1150420397823502</c:v>
                </c:pt>
                <c:pt idx="355">
                  <c:v>3.116224554993233</c:v>
                </c:pt>
                <c:pt idx="356">
                  <c:v>3.1174069675663088</c:v>
                </c:pt>
                <c:pt idx="357">
                  <c:v>3.1185892784432085</c:v>
                </c:pt>
                <c:pt idx="358">
                  <c:v>3.119771488554032</c:v>
                </c:pt>
                <c:pt idx="359">
                  <c:v>3.1209535988176427</c:v>
                </c:pt>
                <c:pt idx="360">
                  <c:v>3.1221356101417914</c:v>
                </c:pt>
                <c:pt idx="361">
                  <c:v>3.1233175234231614</c:v>
                </c:pt>
                <c:pt idx="362">
                  <c:v>3.1244993395476817</c:v>
                </c:pt>
                <c:pt idx="363">
                  <c:v>3.1256810593906401</c:v>
                </c:pt>
                <c:pt idx="364">
                  <c:v>3.1268626838168396</c:v>
                </c:pt>
                <c:pt idx="365">
                  <c:v>3.1280442136808073</c:v>
                </c:pt>
                <c:pt idx="366">
                  <c:v>3.1292256498268007</c:v>
                </c:pt>
                <c:pt idx="367">
                  <c:v>3.1304069930890814</c:v>
                </c:pt>
                <c:pt idx="368">
                  <c:v>3.1315882442921077</c:v>
                </c:pt>
                <c:pt idx="369">
                  <c:v>3.1327694042505878</c:v>
                </c:pt>
                <c:pt idx="370">
                  <c:v>3.133950473769525</c:v>
                </c:pt>
                <c:pt idx="371">
                  <c:v>3.1351314536446475</c:v>
                </c:pt>
                <c:pt idx="372">
                  <c:v>3.1357151025883305</c:v>
                </c:pt>
                <c:pt idx="373">
                  <c:v>3.1362989442953326</c:v>
                </c:pt>
                <c:pt idx="374">
                  <c:v>3.1368829770845768</c:v>
                </c:pt>
                <c:pt idx="375">
                  <c:v>3.1374671992945031</c:v>
                </c:pt>
                <c:pt idx="376">
                  <c:v>3.1380516092827118</c:v>
                </c:pt>
                <c:pt idx="377">
                  <c:v>3.1386362054258052</c:v>
                </c:pt>
                <c:pt idx="378">
                  <c:v>3.1392209861189548</c:v>
                </c:pt>
                <c:pt idx="379">
                  <c:v>3.1398059497757469</c:v>
                </c:pt>
                <c:pt idx="380">
                  <c:v>3.1403910948280132</c:v>
                </c:pt>
                <c:pt idx="381">
                  <c:v>3.1409764197252739</c:v>
                </c:pt>
                <c:pt idx="382">
                  <c:v>3.1415619229348266</c:v>
                </c:pt>
                <c:pt idx="383">
                  <c:v>3.1421476029412254</c:v>
                </c:pt>
                <c:pt idx="384">
                  <c:v>3.1427334582462141</c:v>
                </c:pt>
                <c:pt idx="385">
                  <c:v>3.143319487368351</c:v>
                </c:pt>
                <c:pt idx="386">
                  <c:v>3.1439056888429517</c:v>
                </c:pt>
                <c:pt idx="387">
                  <c:v>3.1444920612216549</c:v>
                </c:pt>
                <c:pt idx="388">
                  <c:v>3.1450786030722799</c:v>
                </c:pt>
                <c:pt idx="389">
                  <c:v>3.1456653129786276</c:v>
                </c:pt>
                <c:pt idx="390">
                  <c:v>3.1462521895402551</c:v>
                </c:pt>
                <c:pt idx="391">
                  <c:v>3.1468392313722164</c:v>
                </c:pt>
                <c:pt idx="392">
                  <c:v>3.1474264371048664</c:v>
                </c:pt>
                <c:pt idx="393">
                  <c:v>3.1480138053836337</c:v>
                </c:pt>
                <c:pt idx="394">
                  <c:v>3.1486013348688733</c:v>
                </c:pt>
                <c:pt idx="395">
                  <c:v>3.1491890242355569</c:v>
                </c:pt>
                <c:pt idx="396">
                  <c:v>3.1497768721732684</c:v>
                </c:pt>
                <c:pt idx="397">
                  <c:v>3.1503648773856998</c:v>
                </c:pt>
                <c:pt idx="398">
                  <c:v>3.1509530385907629</c:v>
                </c:pt>
                <c:pt idx="399">
                  <c:v>3.1515413545202264</c:v>
                </c:pt>
                <c:pt idx="400">
                  <c:v>3.152129823919545</c:v>
                </c:pt>
                <c:pt idx="401">
                  <c:v>3.1527184455477673</c:v>
                </c:pt>
                <c:pt idx="402">
                  <c:v>3.1533072181771749</c:v>
                </c:pt>
                <c:pt idx="403">
                  <c:v>3.1538961405933241</c:v>
                </c:pt>
                <c:pt idx="404">
                  <c:v>3.1544852115947175</c:v>
                </c:pt>
                <c:pt idx="405">
                  <c:v>3.1550744299926521</c:v>
                </c:pt>
                <c:pt idx="406">
                  <c:v>3.1556637946111334</c:v>
                </c:pt>
                <c:pt idx="407">
                  <c:v>3.1562533042865395</c:v>
                </c:pt>
                <c:pt idx="408">
                  <c:v>3.1568429578676884</c:v>
                </c:pt>
                <c:pt idx="409">
                  <c:v>3.1574327542154421</c:v>
                </c:pt>
                <c:pt idx="410">
                  <c:v>3.1580226922026959</c:v>
                </c:pt>
                <c:pt idx="411">
                  <c:v>3.1586127707142202</c:v>
                </c:pt>
                <c:pt idx="412">
                  <c:v>3.1592029886463586</c:v>
                </c:pt>
                <c:pt idx="413">
                  <c:v>3.1597933449071061</c:v>
                </c:pt>
                <c:pt idx="414">
                  <c:v>3.1603838384157283</c:v>
                </c:pt>
                <c:pt idx="415">
                  <c:v>3.1609744681027623</c:v>
                </c:pt>
                <c:pt idx="416">
                  <c:v>3.1615652329098674</c:v>
                </c:pt>
                <c:pt idx="417">
                  <c:v>3.1621561317895597</c:v>
                </c:pt>
                <c:pt idx="418">
                  <c:v>3.162747163705196</c:v>
                </c:pt>
                <c:pt idx="419">
                  <c:v>3.1633383276308127</c:v>
                </c:pt>
                <c:pt idx="420">
                  <c:v>3.1639296225509477</c:v>
                </c:pt>
                <c:pt idx="421">
                  <c:v>3.164521047460529</c:v>
                </c:pt>
                <c:pt idx="422">
                  <c:v>3.1651126013646977</c:v>
                </c:pt>
                <c:pt idx="423">
                  <c:v>3.1657042832788238</c:v>
                </c:pt>
                <c:pt idx="424">
                  <c:v>3.1662960922281718</c:v>
                </c:pt>
                <c:pt idx="425">
                  <c:v>3.1668880272479369</c:v>
                </c:pt>
                <c:pt idx="426">
                  <c:v>3.1674800873830402</c:v>
                </c:pt>
                <c:pt idx="427">
                  <c:v>3.1680722716879863</c:v>
                </c:pt>
                <c:pt idx="428">
                  <c:v>3.1686645792268813</c:v>
                </c:pt>
                <c:pt idx="429">
                  <c:v>3.1692570090731338</c:v>
                </c:pt>
                <c:pt idx="430">
                  <c:v>3.169849560309399</c:v>
                </c:pt>
                <c:pt idx="431">
                  <c:v>3.170442232027582</c:v>
                </c:pt>
                <c:pt idx="432">
                  <c:v>3.1710350233285243</c:v>
                </c:pt>
                <c:pt idx="433">
                  <c:v>3.1716279333220512</c:v>
                </c:pt>
                <c:pt idx="434">
                  <c:v>3.1722209611267829</c:v>
                </c:pt>
                <c:pt idx="435">
                  <c:v>3.1728141058700032</c:v>
                </c:pt>
                <c:pt idx="436">
                  <c:v>3.1734073666876945</c:v>
                </c:pt>
                <c:pt idx="437">
                  <c:v>3.1740007427242309</c:v>
                </c:pt>
                <c:pt idx="438">
                  <c:v>3.1745942331324359</c:v>
                </c:pt>
                <c:pt idx="439">
                  <c:v>3.1751878370733966</c:v>
                </c:pt>
                <c:pt idx="440">
                  <c:v>3.1757815537163472</c:v>
                </c:pt>
                <c:pt idx="441">
                  <c:v>3.1763753822387217</c:v>
                </c:pt>
                <c:pt idx="442">
                  <c:v>3.176969321825788</c:v>
                </c:pt>
                <c:pt idx="443">
                  <c:v>3.1775633716708187</c:v>
                </c:pt>
                <c:pt idx="444">
                  <c:v>3.1781575309748442</c:v>
                </c:pt>
                <c:pt idx="445">
                  <c:v>3.1787517989465548</c:v>
                </c:pt>
                <c:pt idx="446">
                  <c:v>3.1793461748023666</c:v>
                </c:pt>
                <c:pt idx="447">
                  <c:v>3.1799406577660587</c:v>
                </c:pt>
                <c:pt idx="448">
                  <c:v>3.1805352470689519</c:v>
                </c:pt>
                <c:pt idx="449">
                  <c:v>3.1811299419496679</c:v>
                </c:pt>
                <c:pt idx="450">
                  <c:v>3.1817247416540413</c:v>
                </c:pt>
                <c:pt idx="451">
                  <c:v>3.1823196454351863</c:v>
                </c:pt>
                <c:pt idx="452">
                  <c:v>3.1829146525531451</c:v>
                </c:pt>
                <c:pt idx="453">
                  <c:v>3.1835097622750697</c:v>
                </c:pt>
                <c:pt idx="454">
                  <c:v>3.1841049738749887</c:v>
                </c:pt>
                <c:pt idx="455">
                  <c:v>3.184700286633745</c:v>
                </c:pt>
                <c:pt idx="456">
                  <c:v>3.1852956998389899</c:v>
                </c:pt>
                <c:pt idx="457">
                  <c:v>3.1858912127849539</c:v>
                </c:pt>
                <c:pt idx="458">
                  <c:v>3.1864868247725755</c:v>
                </c:pt>
                <c:pt idx="459">
                  <c:v>3.1870825351092194</c:v>
                </c:pt>
                <c:pt idx="460">
                  <c:v>3.1876783431087103</c:v>
                </c:pt>
                <c:pt idx="461">
                  <c:v>3.188274248091334</c:v>
                </c:pt>
                <c:pt idx="462">
                  <c:v>3.1888702493835424</c:v>
                </c:pt>
                <c:pt idx="463">
                  <c:v>3.1894663463180635</c:v>
                </c:pt>
                <c:pt idx="464">
                  <c:v>3.1900625382337924</c:v>
                </c:pt>
                <c:pt idx="465">
                  <c:v>3.1906588244756691</c:v>
                </c:pt>
                <c:pt idx="466">
                  <c:v>3.1912552043946958</c:v>
                </c:pt>
                <c:pt idx="467">
                  <c:v>3.1918516773477452</c:v>
                </c:pt>
                <c:pt idx="468">
                  <c:v>3.1924482426975969</c:v>
                </c:pt>
                <c:pt idx="469">
                  <c:v>3.1930448998128562</c:v>
                </c:pt>
                <c:pt idx="470">
                  <c:v>3.1936416480678309</c:v>
                </c:pt>
                <c:pt idx="471">
                  <c:v>3.1942384868425604</c:v>
                </c:pt>
                <c:pt idx="472">
                  <c:v>3.1948354155226202</c:v>
                </c:pt>
                <c:pt idx="473">
                  <c:v>3.1954324334991715</c:v>
                </c:pt>
                <c:pt idx="474">
                  <c:v>3.1960295401688943</c:v>
                </c:pt>
                <c:pt idx="475">
                  <c:v>3.1966267349338042</c:v>
                </c:pt>
                <c:pt idx="476">
                  <c:v>3.1972240172013855</c:v>
                </c:pt>
                <c:pt idx="477">
                  <c:v>3.1978213863843372</c:v>
                </c:pt>
                <c:pt idx="478">
                  <c:v>3.198418841900637</c:v>
                </c:pt>
                <c:pt idx="479">
                  <c:v>3.1990163831734817</c:v>
                </c:pt>
                <c:pt idx="480">
                  <c:v>3.1996140096311088</c:v>
                </c:pt>
                <c:pt idx="481">
                  <c:v>3.2002117207069318</c:v>
                </c:pt>
                <c:pt idx="482">
                  <c:v>3.2008095158392895</c:v>
                </c:pt>
                <c:pt idx="483">
                  <c:v>3.2014073944715342</c:v>
                </c:pt>
                <c:pt idx="484">
                  <c:v>3.2020053560518873</c:v>
                </c:pt>
                <c:pt idx="485">
                  <c:v>3.2026034000334382</c:v>
                </c:pt>
                <c:pt idx="486">
                  <c:v>3.2032015258741078</c:v>
                </c:pt>
                <c:pt idx="487">
                  <c:v>3.2037997330364942</c:v>
                </c:pt>
                <c:pt idx="488">
                  <c:v>3.2043980209879388</c:v>
                </c:pt>
                <c:pt idx="489">
                  <c:v>3.2049963892004087</c:v>
                </c:pt>
                <c:pt idx="490">
                  <c:v>3.2055948371504277</c:v>
                </c:pt>
                <c:pt idx="491">
                  <c:v>3.2061933643191662</c:v>
                </c:pt>
                <c:pt idx="492">
                  <c:v>3.206791970192147</c:v>
                </c:pt>
                <c:pt idx="493">
                  <c:v>3.2073906542594428</c:v>
                </c:pt>
                <c:pt idx="494">
                  <c:v>3.2079894160154687</c:v>
                </c:pt>
                <c:pt idx="495">
                  <c:v>3.2085882549590248</c:v>
                </c:pt>
                <c:pt idx="496">
                  <c:v>3.2091871705931956</c:v>
                </c:pt>
                <c:pt idx="497">
                  <c:v>3.2097861624253046</c:v>
                </c:pt>
                <c:pt idx="498">
                  <c:v>3.2103852299669207</c:v>
                </c:pt>
                <c:pt idx="499">
                  <c:v>3.2109843727337619</c:v>
                </c:pt>
                <c:pt idx="500">
                  <c:v>3.2115835902456498</c:v>
                </c:pt>
                <c:pt idx="501">
                  <c:v>3.2121828820265175</c:v>
                </c:pt>
                <c:pt idx="502">
                  <c:v>3.2127822476043004</c:v>
                </c:pt>
                <c:pt idx="503">
                  <c:v>3.2133816865109583</c:v>
                </c:pt>
                <c:pt idx="504">
                  <c:v>3.2139811982823852</c:v>
                </c:pt>
                <c:pt idx="505">
                  <c:v>3.2145807824583645</c:v>
                </c:pt>
                <c:pt idx="506">
                  <c:v>3.2151804385825828</c:v>
                </c:pt>
                <c:pt idx="507">
                  <c:v>3.2157801662025354</c:v>
                </c:pt>
                <c:pt idx="508">
                  <c:v>3.2163799648694869</c:v>
                </c:pt>
                <c:pt idx="509">
                  <c:v>3.216979834138467</c:v>
                </c:pt>
                <c:pt idx="510">
                  <c:v>3.2175797735682465</c:v>
                </c:pt>
                <c:pt idx="511">
                  <c:v>3.2181797827211818</c:v>
                </c:pt>
                <c:pt idx="512">
                  <c:v>3.218779861163378</c:v>
                </c:pt>
                <c:pt idx="513">
                  <c:v>3.2193800084644004</c:v>
                </c:pt>
                <c:pt idx="514">
                  <c:v>3.2199802241974549</c:v>
                </c:pt>
                <c:pt idx="515">
                  <c:v>3.220580507939284</c:v>
                </c:pt>
                <c:pt idx="516">
                  <c:v>3.2211808592700466</c:v>
                </c:pt>
                <c:pt idx="517">
                  <c:v>3.2217812777734007</c:v>
                </c:pt>
                <c:pt idx="518">
                  <c:v>3.2223817630363838</c:v>
                </c:pt>
                <c:pt idx="519">
                  <c:v>3.2229823146494434</c:v>
                </c:pt>
                <c:pt idx="520">
                  <c:v>3.2235829322063556</c:v>
                </c:pt>
                <c:pt idx="521">
                  <c:v>3.2241836153041707</c:v>
                </c:pt>
                <c:pt idx="522">
                  <c:v>3.2247843635432996</c:v>
                </c:pt>
                <c:pt idx="523">
                  <c:v>3.2253851765273107</c:v>
                </c:pt>
                <c:pt idx="524">
                  <c:v>3.2259860538630498</c:v>
                </c:pt>
                <c:pt idx="525">
                  <c:v>3.2265869951604746</c:v>
                </c:pt>
                <c:pt idx="526">
                  <c:v>3.2271880000327182</c:v>
                </c:pt>
                <c:pt idx="527">
                  <c:v>3.2277890680960311</c:v>
                </c:pt>
                <c:pt idx="528">
                  <c:v>3.2283901989697759</c:v>
                </c:pt>
                <c:pt idx="529">
                  <c:v>3.2289913922763023</c:v>
                </c:pt>
                <c:pt idx="530">
                  <c:v>3.229592647641029</c:v>
                </c:pt>
                <c:pt idx="531">
                  <c:v>3.2301939646923352</c:v>
                </c:pt>
                <c:pt idx="532">
                  <c:v>3.2307953430615912</c:v>
                </c:pt>
                <c:pt idx="533">
                  <c:v>3.2313967823830847</c:v>
                </c:pt>
                <c:pt idx="534">
                  <c:v>3.2319982822939877</c:v>
                </c:pt>
                <c:pt idx="535">
                  <c:v>3.2325998424343796</c:v>
                </c:pt>
                <c:pt idx="536">
                  <c:v>3.2332014624471515</c:v>
                </c:pt>
                <c:pt idx="537">
                  <c:v>3.2338031419780466</c:v>
                </c:pt>
                <c:pt idx="538">
                  <c:v>3.2344048806755787</c:v>
                </c:pt>
                <c:pt idx="539">
                  <c:v>3.2350066781910098</c:v>
                </c:pt>
                <c:pt idx="540">
                  <c:v>3.2356085341783838</c:v>
                </c:pt>
                <c:pt idx="541">
                  <c:v>3.2362104482943734</c:v>
                </c:pt>
                <c:pt idx="542">
                  <c:v>3.236812420198413</c:v>
                </c:pt>
                <c:pt idx="543">
                  <c:v>3.2374144495525607</c:v>
                </c:pt>
                <c:pt idx="544">
                  <c:v>3.2380165360214894</c:v>
                </c:pt>
                <c:pt idx="545">
                  <c:v>3.238618679272522</c:v>
                </c:pt>
                <c:pt idx="546">
                  <c:v>3.2392208789754839</c:v>
                </c:pt>
                <c:pt idx="547">
                  <c:v>3.2398231348028323</c:v>
                </c:pt>
                <c:pt idx="548">
                  <c:v>3.2404254464295219</c:v>
                </c:pt>
                <c:pt idx="549">
                  <c:v>3.2410278135330137</c:v>
                </c:pt>
                <c:pt idx="550">
                  <c:v>3.2416302357932176</c:v>
                </c:pt>
                <c:pt idx="551">
                  <c:v>3.2422327128925801</c:v>
                </c:pt>
                <c:pt idx="552">
                  <c:v>3.2428352445159168</c:v>
                </c:pt>
                <c:pt idx="553">
                  <c:v>3.2434378303504556</c:v>
                </c:pt>
                <c:pt idx="554">
                  <c:v>3.2436720078929646</c:v>
                </c:pt>
                <c:pt idx="555">
                  <c:v>3.2439063150390726</c:v>
                </c:pt>
                <c:pt idx="556">
                  <c:v>3.2441407510495965</c:v>
                </c:pt>
                <c:pt idx="557">
                  <c:v>3.2443753151909775</c:v>
                </c:pt>
                <c:pt idx="558">
                  <c:v>3.2446100067351846</c:v>
                </c:pt>
                <c:pt idx="559">
                  <c:v>3.2448448249597215</c:v>
                </c:pt>
                <c:pt idx="560">
                  <c:v>3.2450797691474991</c:v>
                </c:pt>
                <c:pt idx="561">
                  <c:v>3.2453148385869066</c:v>
                </c:pt>
                <c:pt idx="562">
                  <c:v>3.2455500325716065</c:v>
                </c:pt>
                <c:pt idx="563">
                  <c:v>3.2457853504005949</c:v>
                </c:pt>
                <c:pt idx="564">
                  <c:v>3.2460207913781023</c:v>
                </c:pt>
                <c:pt idx="565">
                  <c:v>3.2462563548136196</c:v>
                </c:pt>
                <c:pt idx="566">
                  <c:v>3.2464920400217192</c:v>
                </c:pt>
                <c:pt idx="567">
                  <c:v>3.246727846322107</c:v>
                </c:pt>
                <c:pt idx="568">
                  <c:v>3.2469637730395462</c:v>
                </c:pt>
                <c:pt idx="569">
                  <c:v>3.2471998195038285</c:v>
                </c:pt>
                <c:pt idx="570">
                  <c:v>3.2474359850496777</c:v>
                </c:pt>
                <c:pt idx="571">
                  <c:v>3.2476722690167668</c:v>
                </c:pt>
                <c:pt idx="572">
                  <c:v>3.2479086707496143</c:v>
                </c:pt>
                <c:pt idx="573">
                  <c:v>3.2481451895975799</c:v>
                </c:pt>
                <c:pt idx="574">
                  <c:v>3.2483818249148073</c:v>
                </c:pt>
                <c:pt idx="575">
                  <c:v>3.2486185760601973</c:v>
                </c:pt>
                <c:pt idx="576">
                  <c:v>3.2488554423973168</c:v>
                </c:pt>
                <c:pt idx="577">
                  <c:v>3.249092423294401</c:v>
                </c:pt>
                <c:pt idx="578">
                  <c:v>3.2493295181243109</c:v>
                </c:pt>
                <c:pt idx="579">
                  <c:v>3.2495667262644479</c:v>
                </c:pt>
                <c:pt idx="580">
                  <c:v>3.2498040470967573</c:v>
                </c:pt>
                <c:pt idx="581">
                  <c:v>3.2500414800076842</c:v>
                </c:pt>
                <c:pt idx="582">
                  <c:v>3.2502790243880915</c:v>
                </c:pt>
                <c:pt idx="583">
                  <c:v>3.2505166796332619</c:v>
                </c:pt>
                <c:pt idx="584">
                  <c:v>3.2507544451428583</c:v>
                </c:pt>
                <c:pt idx="585">
                  <c:v>3.2509923203208442</c:v>
                </c:pt>
                <c:pt idx="586">
                  <c:v>3.251230304575468</c:v>
                </c:pt>
                <c:pt idx="587">
                  <c:v>3.251468397319301</c:v>
                </c:pt>
                <c:pt idx="588">
                  <c:v>3.2517065979690107</c:v>
                </c:pt>
                <c:pt idx="589">
                  <c:v>3.2519449059454959</c:v>
                </c:pt>
                <c:pt idx="590">
                  <c:v>3.2521833206738342</c:v>
                </c:pt>
                <c:pt idx="591">
                  <c:v>3.2524218415831316</c:v>
                </c:pt>
                <c:pt idx="592">
                  <c:v>3.252660468106586</c:v>
                </c:pt>
                <c:pt idx="593">
                  <c:v>3.2528991996814374</c:v>
                </c:pt>
                <c:pt idx="594">
                  <c:v>3.2531380357488855</c:v>
                </c:pt>
                <c:pt idx="595">
                  <c:v>3.2533769757541036</c:v>
                </c:pt>
                <c:pt idx="596">
                  <c:v>3.2536160191461847</c:v>
                </c:pt>
                <c:pt idx="597">
                  <c:v>3.2538551653781225</c:v>
                </c:pt>
                <c:pt idx="598">
                  <c:v>3.2540944139067345</c:v>
                </c:pt>
                <c:pt idx="599">
                  <c:v>3.2543337641926851</c:v>
                </c:pt>
                <c:pt idx="600">
                  <c:v>3.2545732157003946</c:v>
                </c:pt>
                <c:pt idx="601">
                  <c:v>3.2548127678980512</c:v>
                </c:pt>
                <c:pt idx="602">
                  <c:v>3.2550524202575599</c:v>
                </c:pt>
                <c:pt idx="603">
                  <c:v>3.2552921722545269</c:v>
                </c:pt>
                <c:pt idx="604">
                  <c:v>3.2555320233681861</c:v>
                </c:pt>
                <c:pt idx="605">
                  <c:v>3.2557719730814196</c:v>
                </c:pt>
                <c:pt idx="606">
                  <c:v>3.2560120208806609</c:v>
                </c:pt>
                <c:pt idx="607">
                  <c:v>3.2562521662559583</c:v>
                </c:pt>
                <c:pt idx="608">
                  <c:v>3.2564924087008613</c:v>
                </c:pt>
                <c:pt idx="609">
                  <c:v>3.2567327477123915</c:v>
                </c:pt>
                <c:pt idx="610">
                  <c:v>3.2569731827911079</c:v>
                </c:pt>
                <c:pt idx="611">
                  <c:v>3.2572137134409243</c:v>
                </c:pt>
                <c:pt idx="612">
                  <c:v>3.2574543391692208</c:v>
                </c:pt>
                <c:pt idx="613">
                  <c:v>3.2576950594867555</c:v>
                </c:pt>
                <c:pt idx="614">
                  <c:v>3.2579358739076261</c:v>
                </c:pt>
                <c:pt idx="615">
                  <c:v>3.2581767819492371</c:v>
                </c:pt>
                <c:pt idx="616">
                  <c:v>3.2584177831322871</c:v>
                </c:pt>
                <c:pt idx="617">
                  <c:v>3.2586588769807969</c:v>
                </c:pt>
                <c:pt idx="618">
                  <c:v>3.2589000630219562</c:v>
                </c:pt>
                <c:pt idx="619">
                  <c:v>3.2591413407861789</c:v>
                </c:pt>
                <c:pt idx="620">
                  <c:v>3.259382709807118</c:v>
                </c:pt>
                <c:pt idx="621">
                  <c:v>3.2596241696215134</c:v>
                </c:pt>
                <c:pt idx="622">
                  <c:v>3.2598657197692504</c:v>
                </c:pt>
                <c:pt idx="623">
                  <c:v>3.2601073597933703</c:v>
                </c:pt>
                <c:pt idx="624">
                  <c:v>3.2603490892399125</c:v>
                </c:pt>
                <c:pt idx="625">
                  <c:v>3.2605909076580342</c:v>
                </c:pt>
                <c:pt idx="626">
                  <c:v>3.2608328145998784</c:v>
                </c:pt>
                <c:pt idx="627">
                  <c:v>3.2610748096206019</c:v>
                </c:pt>
                <c:pt idx="628">
                  <c:v>3.2613168922783511</c:v>
                </c:pt>
                <c:pt idx="629">
                  <c:v>3.2615590621342099</c:v>
                </c:pt>
                <c:pt idx="630">
                  <c:v>3.26180131875216</c:v>
                </c:pt>
                <c:pt idx="631">
                  <c:v>3.2620436616991397</c:v>
                </c:pt>
                <c:pt idx="632">
                  <c:v>3.2622860905449391</c:v>
                </c:pt>
                <c:pt idx="633">
                  <c:v>3.2625286048621729</c:v>
                </c:pt>
                <c:pt idx="634">
                  <c:v>3.2627712042263277</c:v>
                </c:pt>
                <c:pt idx="635">
                  <c:v>3.2630138882156969</c:v>
                </c:pt>
                <c:pt idx="636">
                  <c:v>3.2632566564113432</c:v>
                </c:pt>
                <c:pt idx="637">
                  <c:v>3.2634995083970777</c:v>
                </c:pt>
                <c:pt idx="638">
                  <c:v>3.2637424437594627</c:v>
                </c:pt>
                <c:pt idx="639">
                  <c:v>3.2639854620877755</c:v>
                </c:pt>
                <c:pt idx="640">
                  <c:v>3.264228562974</c:v>
                </c:pt>
                <c:pt idx="641">
                  <c:v>3.2644717460127652</c:v>
                </c:pt>
                <c:pt idx="642">
                  <c:v>3.2647150108013756</c:v>
                </c:pt>
                <c:pt idx="643">
                  <c:v>3.2649583569397245</c:v>
                </c:pt>
                <c:pt idx="644">
                  <c:v>3.2652017840303769</c:v>
                </c:pt>
                <c:pt idx="645">
                  <c:v>3.2654452916783909</c:v>
                </c:pt>
                <c:pt idx="646">
                  <c:v>3.2656888794914938</c:v>
                </c:pt>
                <c:pt idx="647">
                  <c:v>3.2659325470798781</c:v>
                </c:pt>
                <c:pt idx="648">
                  <c:v>3.2661762940562853</c:v>
                </c:pt>
                <c:pt idx="649">
                  <c:v>3.2664201200359715</c:v>
                </c:pt>
                <c:pt idx="650">
                  <c:v>3.266664024636651</c:v>
                </c:pt>
                <c:pt idx="651">
                  <c:v>3.2669080074785115</c:v>
                </c:pt>
                <c:pt idx="652">
                  <c:v>3.2671520681841968</c:v>
                </c:pt>
                <c:pt idx="653">
                  <c:v>3.2673962063787481</c:v>
                </c:pt>
                <c:pt idx="654">
                  <c:v>3.2676404216896224</c:v>
                </c:pt>
                <c:pt idx="655">
                  <c:v>3.2678847137466747</c:v>
                </c:pt>
                <c:pt idx="656">
                  <c:v>3.2681290821820861</c:v>
                </c:pt>
                <c:pt idx="657">
                  <c:v>3.2683735266304477</c:v>
                </c:pt>
                <c:pt idx="658">
                  <c:v>3.2686180467286157</c:v>
                </c:pt>
                <c:pt idx="659">
                  <c:v>3.2688626421157796</c:v>
                </c:pt>
                <c:pt idx="660">
                  <c:v>3.2691073124334076</c:v>
                </c:pt>
                <c:pt idx="661">
                  <c:v>3.2693520573252917</c:v>
                </c:pt>
                <c:pt idx="662">
                  <c:v>3.2695968764374022</c:v>
                </c:pt>
                <c:pt idx="663">
                  <c:v>3.2698417694180222</c:v>
                </c:pt>
                <c:pt idx="664">
                  <c:v>3.2700867359175914</c:v>
                </c:pt>
                <c:pt idx="665">
                  <c:v>3.2703317755887631</c:v>
                </c:pt>
                <c:pt idx="666">
                  <c:v>3.2705768880864259</c:v>
                </c:pt>
                <c:pt idx="667">
                  <c:v>3.2708220730675608</c:v>
                </c:pt>
                <c:pt idx="668">
                  <c:v>3.2710673301913613</c:v>
                </c:pt>
                <c:pt idx="669">
                  <c:v>3.2713126591191166</c:v>
                </c:pt>
                <c:pt idx="670">
                  <c:v>3.2715580595142457</c:v>
                </c:pt>
                <c:pt idx="671">
                  <c:v>3.2718035310422811</c:v>
                </c:pt>
                <c:pt idx="672">
                  <c:v>3.2720490733708121</c:v>
                </c:pt>
                <c:pt idx="673">
                  <c:v>3.2722946861695239</c:v>
                </c:pt>
                <c:pt idx="674">
                  <c:v>3.2725403691101258</c:v>
                </c:pt>
                <c:pt idx="675">
                  <c:v>3.2727861218663641</c:v>
                </c:pt>
                <c:pt idx="676">
                  <c:v>3.273031944114055</c:v>
                </c:pt>
                <c:pt idx="677">
                  <c:v>3.2732778355309451</c:v>
                </c:pt>
                <c:pt idx="678">
                  <c:v>3.2735237957968426</c:v>
                </c:pt>
                <c:pt idx="679">
                  <c:v>3.2737698245934563</c:v>
                </c:pt>
                <c:pt idx="680">
                  <c:v>3.2740159216045037</c:v>
                </c:pt>
                <c:pt idx="681">
                  <c:v>3.2742620865156442</c:v>
                </c:pt>
                <c:pt idx="682">
                  <c:v>3.2745083190144544</c:v>
                </c:pt>
                <c:pt idx="683">
                  <c:v>3.274754618790412</c:v>
                </c:pt>
                <c:pt idx="684">
                  <c:v>3.2750009855348936</c:v>
                </c:pt>
                <c:pt idx="685">
                  <c:v>3.2752474189412104</c:v>
                </c:pt>
                <c:pt idx="686">
                  <c:v>3.2754939187044694</c:v>
                </c:pt>
                <c:pt idx="687">
                  <c:v>3.2757404845216955</c:v>
                </c:pt>
                <c:pt idx="688">
                  <c:v>3.2759871160917187</c:v>
                </c:pt>
                <c:pt idx="689">
                  <c:v>3.2762338131152209</c:v>
                </c:pt>
                <c:pt idx="690">
                  <c:v>3.2764805752946744</c:v>
                </c:pt>
                <c:pt idx="691">
                  <c:v>3.2767274023343638</c:v>
                </c:pt>
                <c:pt idx="692">
                  <c:v>3.2769742939403721</c:v>
                </c:pt>
                <c:pt idx="693">
                  <c:v>3.2772212498205211</c:v>
                </c:pt>
                <c:pt idx="694">
                  <c:v>3.2774682696844391</c:v>
                </c:pt>
                <c:pt idx="695">
                  <c:v>3.2777153532434768</c:v>
                </c:pt>
                <c:pt idx="696">
                  <c:v>3.2779625002107085</c:v>
                </c:pt>
                <c:pt idx="697">
                  <c:v>3.2782097103009389</c:v>
                </c:pt>
                <c:pt idx="698">
                  <c:v>3.2784569832306936</c:v>
                </c:pt>
                <c:pt idx="699">
                  <c:v>3.2787043187181695</c:v>
                </c:pt>
                <c:pt idx="700">
                  <c:v>3.2789517164832573</c:v>
                </c:pt>
                <c:pt idx="701">
                  <c:v>3.2791991762475172</c:v>
                </c:pt>
                <c:pt idx="702">
                  <c:v>3.2794466977341794</c:v>
                </c:pt>
                <c:pt idx="703">
                  <c:v>3.2796942806680951</c:v>
                </c:pt>
                <c:pt idx="704">
                  <c:v>3.2799419247757595</c:v>
                </c:pt>
                <c:pt idx="705">
                  <c:v>3.2801896297853026</c:v>
                </c:pt>
                <c:pt idx="706">
                  <c:v>3.2804373954264361</c:v>
                </c:pt>
                <c:pt idx="707">
                  <c:v>3.2806852214304842</c:v>
                </c:pt>
                <c:pt idx="708">
                  <c:v>3.2809331075303767</c:v>
                </c:pt>
                <c:pt idx="709">
                  <c:v>3.2811810534605597</c:v>
                </c:pt>
                <c:pt idx="710">
                  <c:v>3.2814290589570865</c:v>
                </c:pt>
                <c:pt idx="711">
                  <c:v>3.2816771237575519</c:v>
                </c:pt>
                <c:pt idx="712">
                  <c:v>3.2819252476011114</c:v>
                </c:pt>
                <c:pt idx="713">
                  <c:v>3.2821734302283776</c:v>
                </c:pt>
                <c:pt idx="714">
                  <c:v>3.2824216713815733</c:v>
                </c:pt>
                <c:pt idx="715">
                  <c:v>3.282669970804359</c:v>
                </c:pt>
                <c:pt idx="716">
                  <c:v>3.2829183282419212</c:v>
                </c:pt>
                <c:pt idx="717">
                  <c:v>3.2831667434409093</c:v>
                </c:pt>
                <c:pt idx="718">
                  <c:v>3.2834152161494456</c:v>
                </c:pt>
                <c:pt idx="719">
                  <c:v>3.2836637461171492</c:v>
                </c:pt>
                <c:pt idx="720">
                  <c:v>3.2839123330950653</c:v>
                </c:pt>
                <c:pt idx="721">
                  <c:v>3.2841609768356723</c:v>
                </c:pt>
                <c:pt idx="722">
                  <c:v>3.2844096770928886</c:v>
                </c:pt>
                <c:pt idx="723">
                  <c:v>3.2846584336220648</c:v>
                </c:pt>
                <c:pt idx="724">
                  <c:v>3.2849072461799391</c:v>
                </c:pt>
                <c:pt idx="725">
                  <c:v>3.2851561145246611</c:v>
                </c:pt>
                <c:pt idx="726">
                  <c:v>3.285405038415782</c:v>
                </c:pt>
                <c:pt idx="727">
                  <c:v>3.2856540176141973</c:v>
                </c:pt>
                <c:pt idx="728">
                  <c:v>3.2859030518822205</c:v>
                </c:pt>
                <c:pt idx="729">
                  <c:v>3.2861521409835008</c:v>
                </c:pt>
                <c:pt idx="730">
                  <c:v>3.2864012846830271</c:v>
                </c:pt>
                <c:pt idx="731">
                  <c:v>3.2866504827471408</c:v>
                </c:pt>
                <c:pt idx="732">
                  <c:v>3.2868997349435261</c:v>
                </c:pt>
                <c:pt idx="733">
                  <c:v>3.2871490410411548</c:v>
                </c:pt>
                <c:pt idx="734">
                  <c:v>3.2873984008103676</c:v>
                </c:pt>
                <c:pt idx="735">
                  <c:v>3.2876478140227419</c:v>
                </c:pt>
                <c:pt idx="736">
                  <c:v>3.2878972804511926</c:v>
                </c:pt>
                <c:pt idx="737">
                  <c:v>3.2881467998699319</c:v>
                </c:pt>
                <c:pt idx="738">
                  <c:v>3.2883963720543905</c:v>
                </c:pt>
                <c:pt idx="739">
                  <c:v>3.2886459967813226</c:v>
                </c:pt>
                <c:pt idx="740">
                  <c:v>3.2891160704040865</c:v>
                </c:pt>
                <c:pt idx="741">
                  <c:v>3.2895861709929277</c:v>
                </c:pt>
                <c:pt idx="742">
                  <c:v>3.2900562984342603</c:v>
                </c:pt>
                <c:pt idx="743">
                  <c:v>3.290526452615067</c:v>
                </c:pt>
                <c:pt idx="744">
                  <c:v>3.2909966334229956</c:v>
                </c:pt>
                <c:pt idx="745">
                  <c:v>3.291466840746359</c:v>
                </c:pt>
                <c:pt idx="746">
                  <c:v>3.2919370744740251</c:v>
                </c:pt>
                <c:pt idx="747">
                  <c:v>3.2924073344955262</c:v>
                </c:pt>
                <c:pt idx="748">
                  <c:v>3.2928776207010007</c:v>
                </c:pt>
                <c:pt idx="749">
                  <c:v>3.2933479329812063</c:v>
                </c:pt>
                <c:pt idx="750">
                  <c:v>3.2938182712274777</c:v>
                </c:pt>
                <c:pt idx="751">
                  <c:v>3.294288635331772</c:v>
                </c:pt>
                <c:pt idx="752">
                  <c:v>3.2947590251866803</c:v>
                </c:pt>
                <c:pt idx="753">
                  <c:v>3.2952294406853295</c:v>
                </c:pt>
                <c:pt idx="754">
                  <c:v>3.2956998817214407</c:v>
                </c:pt>
                <c:pt idx="755">
                  <c:v>3.2961703481893854</c:v>
                </c:pt>
                <c:pt idx="756">
                  <c:v>3.2966408399840397</c:v>
                </c:pt>
                <c:pt idx="757">
                  <c:v>3.2971113570009138</c:v>
                </c:pt>
                <c:pt idx="758">
                  <c:v>3.2975818991360488</c:v>
                </c:pt>
                <c:pt idx="759">
                  <c:v>3.2980524662860988</c:v>
                </c:pt>
                <c:pt idx="760">
                  <c:v>3.2985230583482408</c:v>
                </c:pt>
                <c:pt idx="761">
                  <c:v>3.2989936752202476</c:v>
                </c:pt>
                <c:pt idx="762">
                  <c:v>3.2994643168004498</c:v>
                </c:pt>
                <c:pt idx="763">
                  <c:v>3.299934982987712</c:v>
                </c:pt>
                <c:pt idx="764">
                  <c:v>3.3004056736814498</c:v>
                </c:pt>
                <c:pt idx="765">
                  <c:v>3.3008763887816577</c:v>
                </c:pt>
                <c:pt idx="766">
                  <c:v>3.3013471281888425</c:v>
                </c:pt>
                <c:pt idx="767">
                  <c:v>3.3018178918040508</c:v>
                </c:pt>
                <c:pt idx="768">
                  <c:v>3.3022886795289077</c:v>
                </c:pt>
                <c:pt idx="769">
                  <c:v>3.3027594912654958</c:v>
                </c:pt>
                <c:pt idx="770">
                  <c:v>3.3032303269165033</c:v>
                </c:pt>
                <c:pt idx="771">
                  <c:v>3.3037011863850996</c:v>
                </c:pt>
                <c:pt idx="772">
                  <c:v>3.3041720695749768</c:v>
                </c:pt>
                <c:pt idx="773">
                  <c:v>3.3046429763903871</c:v>
                </c:pt>
                <c:pt idx="774">
                  <c:v>3.3051139067360351</c:v>
                </c:pt>
                <c:pt idx="775">
                  <c:v>3.305584860517178</c:v>
                </c:pt>
                <c:pt idx="776">
                  <c:v>3.3060558376395721</c:v>
                </c:pt>
                <c:pt idx="777">
                  <c:v>3.3065268380094768</c:v>
                </c:pt>
                <c:pt idx="778">
                  <c:v>3.3069978615336533</c:v>
                </c:pt>
                <c:pt idx="779">
                  <c:v>3.3074689081193616</c:v>
                </c:pt>
                <c:pt idx="780">
                  <c:v>3.307939977674355</c:v>
                </c:pt>
                <c:pt idx="781">
                  <c:v>3.308411070106879</c:v>
                </c:pt>
                <c:pt idx="782">
                  <c:v>3.3088821853256767</c:v>
                </c:pt>
                <c:pt idx="783">
                  <c:v>3.3093533232399355</c:v>
                </c:pt>
                <c:pt idx="784">
                  <c:v>3.3098244837593964</c:v>
                </c:pt>
                <c:pt idx="785">
                  <c:v>3.3102956667942065</c:v>
                </c:pt>
                <c:pt idx="786">
                  <c:v>3.3107668722550296</c:v>
                </c:pt>
                <c:pt idx="787">
                  <c:v>3.3112381000530009</c:v>
                </c:pt>
                <c:pt idx="788">
                  <c:v>3.311709350099695</c:v>
                </c:pt>
                <c:pt idx="789">
                  <c:v>3.312180622307193</c:v>
                </c:pt>
                <c:pt idx="790">
                  <c:v>3.312651916587996</c:v>
                </c:pt>
                <c:pt idx="791">
                  <c:v>3.313123232855109</c:v>
                </c:pt>
                <c:pt idx="792">
                  <c:v>3.3135945710219503</c:v>
                </c:pt>
                <c:pt idx="793">
                  <c:v>3.314065931002435</c:v>
                </c:pt>
                <c:pt idx="794">
                  <c:v>3.3145373127108857</c:v>
                </c:pt>
                <c:pt idx="795">
                  <c:v>3.3150087160621169</c:v>
                </c:pt>
                <c:pt idx="796">
                  <c:v>3.3154801409713537</c:v>
                </c:pt>
                <c:pt idx="797">
                  <c:v>3.3159515873542658</c:v>
                </c:pt>
                <c:pt idx="798">
                  <c:v>3.3164230551269922</c:v>
                </c:pt>
                <c:pt idx="799">
                  <c:v>3.3168945442060669</c:v>
                </c:pt>
                <c:pt idx="800">
                  <c:v>3.31736605450851</c:v>
                </c:pt>
                <c:pt idx="801">
                  <c:v>3.3178375859516973</c:v>
                </c:pt>
                <c:pt idx="802">
                  <c:v>3.3183091384535084</c:v>
                </c:pt>
                <c:pt idx="803">
                  <c:v>3.3187807119321935</c:v>
                </c:pt>
                <c:pt idx="804">
                  <c:v>3.3192523063064669</c:v>
                </c:pt>
                <c:pt idx="805">
                  <c:v>3.3197239214954339</c:v>
                </c:pt>
                <c:pt idx="806">
                  <c:v>3.3201955574186237</c:v>
                </c:pt>
                <c:pt idx="807">
                  <c:v>3.3206672139959825</c:v>
                </c:pt>
                <c:pt idx="808">
                  <c:v>3.3211388911478767</c:v>
                </c:pt>
                <c:pt idx="809">
                  <c:v>3.3216105887950409</c:v>
                </c:pt>
                <c:pt idx="810">
                  <c:v>3.3220823068586784</c:v>
                </c:pt>
                <c:pt idx="811">
                  <c:v>3.3225540452603646</c:v>
                </c:pt>
                <c:pt idx="812">
                  <c:v>3.3230258039220457</c:v>
                </c:pt>
                <c:pt idx="813">
                  <c:v>3.3234975827661373</c:v>
                </c:pt>
                <c:pt idx="814">
                  <c:v>3.3239693817153815</c:v>
                </c:pt>
                <c:pt idx="815">
                  <c:v>3.3244412006929531</c:v>
                </c:pt>
                <c:pt idx="816">
                  <c:v>3.3249130396224076</c:v>
                </c:pt>
                <c:pt idx="817">
                  <c:v>3.3253848984276999</c:v>
                </c:pt>
                <c:pt idx="818">
                  <c:v>3.3258567770331409</c:v>
                </c:pt>
                <c:pt idx="819">
                  <c:v>3.326328675363464</c:v>
                </c:pt>
                <c:pt idx="820">
                  <c:v>3.3268005933437452</c:v>
                </c:pt>
                <c:pt idx="821">
                  <c:v>3.3272725308994784</c:v>
                </c:pt>
                <c:pt idx="822">
                  <c:v>3.3277444879564846</c:v>
                </c:pt>
                <c:pt idx="823">
                  <c:v>3.3282164644410281</c:v>
                </c:pt>
                <c:pt idx="824">
                  <c:v>3.3286884602796856</c:v>
                </c:pt>
                <c:pt idx="825">
                  <c:v>3.3291604753994113</c:v>
                </c:pt>
                <c:pt idx="826">
                  <c:v>3.3296325097275599</c:v>
                </c:pt>
                <c:pt idx="827">
                  <c:v>3.3301045631918074</c:v>
                </c:pt>
                <c:pt idx="828">
                  <c:v>3.330576635720234</c:v>
                </c:pt>
                <c:pt idx="829">
                  <c:v>3.3310487272412495</c:v>
                </c:pt>
                <c:pt idx="830">
                  <c:v>3.3315208376836214</c:v>
                </c:pt>
                <c:pt idx="831">
                  <c:v>3.3319929669765038</c:v>
                </c:pt>
                <c:pt idx="832">
                  <c:v>3.3324651150493625</c:v>
                </c:pt>
                <c:pt idx="833">
                  <c:v>3.3329372818320571</c:v>
                </c:pt>
                <c:pt idx="834">
                  <c:v>3.3334094672547634</c:v>
                </c:pt>
                <c:pt idx="835">
                  <c:v>3.3338816712480166</c:v>
                </c:pt>
                <c:pt idx="836">
                  <c:v>3.3343538937426946</c:v>
                </c:pt>
                <c:pt idx="837">
                  <c:v>3.3348261346700196</c:v>
                </c:pt>
                <c:pt idx="838">
                  <c:v>3.3352983939615441</c:v>
                </c:pt>
                <c:pt idx="839">
                  <c:v>3.3357706715491973</c:v>
                </c:pt>
                <c:pt idx="840">
                  <c:v>3.3362429673651857</c:v>
                </c:pt>
                <c:pt idx="841">
                  <c:v>3.3367152813420913</c:v>
                </c:pt>
                <c:pt idx="842">
                  <c:v>3.3371876134128065</c:v>
                </c:pt>
                <c:pt idx="843">
                  <c:v>3.3376599635105939</c:v>
                </c:pt>
                <c:pt idx="844">
                  <c:v>3.3381323315689855</c:v>
                </c:pt>
                <c:pt idx="845">
                  <c:v>3.3386047175218789</c:v>
                </c:pt>
                <c:pt idx="846">
                  <c:v>3.3390771213034842</c:v>
                </c:pt>
                <c:pt idx="847">
                  <c:v>3.3395495428483364</c:v>
                </c:pt>
                <c:pt idx="848">
                  <c:v>3.3400219820912875</c:v>
                </c:pt>
                <c:pt idx="849">
                  <c:v>3.3404944389675206</c:v>
                </c:pt>
                <c:pt idx="850">
                  <c:v>3.3409669134125037</c:v>
                </c:pt>
                <c:pt idx="851">
                  <c:v>3.3414394053620584</c:v>
                </c:pt>
                <c:pt idx="852">
                  <c:v>3.3419119147522891</c:v>
                </c:pt>
                <c:pt idx="853">
                  <c:v>3.3423844415196027</c:v>
                </c:pt>
                <c:pt idx="854">
                  <c:v>3.3428569856007719</c:v>
                </c:pt>
                <c:pt idx="855">
                  <c:v>3.3433295469328068</c:v>
                </c:pt>
                <c:pt idx="856">
                  <c:v>3.3438021254530739</c:v>
                </c:pt>
                <c:pt idx="857">
                  <c:v>3.3442747210992017</c:v>
                </c:pt>
                <c:pt idx="858">
                  <c:v>3.3447473338091598</c:v>
                </c:pt>
                <c:pt idx="859">
                  <c:v>3.3452199635211768</c:v>
                </c:pt>
                <c:pt idx="860">
                  <c:v>3.3456926101738196</c:v>
                </c:pt>
                <c:pt idx="861">
                  <c:v>3.3461652737059113</c:v>
                </c:pt>
                <c:pt idx="862">
                  <c:v>3.3466379540566171</c:v>
                </c:pt>
                <c:pt idx="863">
                  <c:v>3.3471106511653281</c:v>
                </c:pt>
                <c:pt idx="864">
                  <c:v>3.3475833649717921</c:v>
                </c:pt>
                <c:pt idx="865">
                  <c:v>3.3480560954160072</c:v>
                </c:pt>
                <c:pt idx="866">
                  <c:v>3.3485288424382689</c:v>
                </c:pt>
                <c:pt idx="867">
                  <c:v>3.3490016059791472</c:v>
                </c:pt>
                <c:pt idx="868">
                  <c:v>3.3494743859795273</c:v>
                </c:pt>
                <c:pt idx="869">
                  <c:v>3.3499471823805345</c:v>
                </c:pt>
                <c:pt idx="870">
                  <c:v>3.3504199951236244</c:v>
                </c:pt>
                <c:pt idx="871">
                  <c:v>3.3508928241504732</c:v>
                </c:pt>
                <c:pt idx="872">
                  <c:v>3.3513656694030622</c:v>
                </c:pt>
                <c:pt idx="873">
                  <c:v>3.3518385308236782</c:v>
                </c:pt>
                <c:pt idx="874">
                  <c:v>3.3523114083548218</c:v>
                </c:pt>
                <c:pt idx="875">
                  <c:v>3.3527843019393071</c:v>
                </c:pt>
                <c:pt idx="876">
                  <c:v>3.3532572115202064</c:v>
                </c:pt>
                <c:pt idx="877">
                  <c:v>3.3537301370408619</c:v>
                </c:pt>
                <c:pt idx="878">
                  <c:v>3.354203078444892</c:v>
                </c:pt>
                <c:pt idx="879">
                  <c:v>3.3546760356761447</c:v>
                </c:pt>
                <c:pt idx="880">
                  <c:v>3.355149008678795</c:v>
                </c:pt>
                <c:pt idx="881">
                  <c:v>3.3556219973972183</c:v>
                </c:pt>
                <c:pt idx="882">
                  <c:v>3.3560950017760849</c:v>
                </c:pt>
                <c:pt idx="883">
                  <c:v>3.356568021760328</c:v>
                </c:pt>
                <c:pt idx="884">
                  <c:v>3.3570410572951084</c:v>
                </c:pt>
                <c:pt idx="885">
                  <c:v>3.3575141083258813</c:v>
                </c:pt>
                <c:pt idx="886">
                  <c:v>3.3579871747983194</c:v>
                </c:pt>
                <c:pt idx="887">
                  <c:v>3.3584602566583786</c:v>
                </c:pt>
                <c:pt idx="888">
                  <c:v>3.3589333538522546</c:v>
                </c:pt>
                <c:pt idx="889">
                  <c:v>3.3594064663264134</c:v>
                </c:pt>
                <c:pt idx="890">
                  <c:v>3.3598795940275168</c:v>
                </c:pt>
                <c:pt idx="891">
                  <c:v>3.3603527369025339</c:v>
                </c:pt>
                <c:pt idx="892">
                  <c:v>3.36082589489863</c:v>
                </c:pt>
                <c:pt idx="893">
                  <c:v>3.3612990679632766</c:v>
                </c:pt>
                <c:pt idx="894">
                  <c:v>3.3617722560441337</c:v>
                </c:pt>
                <c:pt idx="895">
                  <c:v>3.3622454590891229</c:v>
                </c:pt>
                <c:pt idx="896">
                  <c:v>3.3627186770463946</c:v>
                </c:pt>
                <c:pt idx="897">
                  <c:v>3.3631919098643772</c:v>
                </c:pt>
                <c:pt idx="898">
                  <c:v>3.3636651574916736</c:v>
                </c:pt>
                <c:pt idx="899">
                  <c:v>3.3641384198771846</c:v>
                </c:pt>
                <c:pt idx="900">
                  <c:v>3.3646116969700106</c:v>
                </c:pt>
                <c:pt idx="901">
                  <c:v>3.3650849887194956</c:v>
                </c:pt>
                <c:pt idx="902">
                  <c:v>3.3655582950752048</c:v>
                </c:pt>
                <c:pt idx="903">
                  <c:v>3.3660316159869659</c:v>
                </c:pt>
                <c:pt idx="904">
                  <c:v>3.3665049514048029</c:v>
                </c:pt>
                <c:pt idx="905">
                  <c:v>3.366978301278984</c:v>
                </c:pt>
                <c:pt idx="906">
                  <c:v>3.3674516655599982</c:v>
                </c:pt>
                <c:pt idx="907">
                  <c:v>3.3679250441985649</c:v>
                </c:pt>
                <c:pt idx="908">
                  <c:v>3.3683984371456357</c:v>
                </c:pt>
                <c:pt idx="909">
                  <c:v>3.3688718443523573</c:v>
                </c:pt>
                <c:pt idx="910">
                  <c:v>3.3693452657701264</c:v>
                </c:pt>
                <c:pt idx="911">
                  <c:v>3.3698187013505518</c:v>
                </c:pt>
                <c:pt idx="912">
                  <c:v>3.3702921510454598</c:v>
                </c:pt>
                <c:pt idx="913">
                  <c:v>3.3707656148069072</c:v>
                </c:pt>
                <c:pt idx="914">
                  <c:v>3.3712390925871372</c:v>
                </c:pt>
                <c:pt idx="915">
                  <c:v>3.3717125843386384</c:v>
                </c:pt>
                <c:pt idx="916">
                  <c:v>3.3721860900141043</c:v>
                </c:pt>
                <c:pt idx="917">
                  <c:v>3.3726596095664498</c:v>
                </c:pt>
                <c:pt idx="918">
                  <c:v>3.3731331429487845</c:v>
                </c:pt>
                <c:pt idx="919">
                  <c:v>3.3736066901144297</c:v>
                </c:pt>
                <c:pt idx="920">
                  <c:v>3.3740802510169421</c:v>
                </c:pt>
                <c:pt idx="921">
                  <c:v>3.3745538256100427</c:v>
                </c:pt>
                <c:pt idx="922">
                  <c:v>3.3750274138477234</c:v>
                </c:pt>
                <c:pt idx="923">
                  <c:v>3.3755010156841272</c:v>
                </c:pt>
                <c:pt idx="924">
                  <c:v>3.3759746310736123</c:v>
                </c:pt>
                <c:pt idx="925">
                  <c:v>3.3764482599707675</c:v>
                </c:pt>
                <c:pt idx="926">
                  <c:v>3.3769219023303476</c:v>
                </c:pt>
                <c:pt idx="927">
                  <c:v>3.3773955581073545</c:v>
                </c:pt>
                <c:pt idx="928">
                  <c:v>3.3778692272569288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1F-4971-BAB2-0213EACA36DF}"/>
            </c:ext>
          </c:extLst>
        </c:ser>
        <c:ser>
          <c:idx val="2"/>
          <c:order val="2"/>
          <c:tx>
            <c:strRef>
              <c:f>CARY_CLP!$K$1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CARY_CLP!$I$3:$I$930</c:f>
              <c:numCache>
                <c:formatCode>General</c:formatCode>
                <c:ptCount val="9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</c:numCache>
            </c:numRef>
          </c:xVal>
          <c:yVal>
            <c:numRef>
              <c:f>CARY_CLP!$K$3:$K$930</c:f>
              <c:numCache>
                <c:formatCode>General</c:formatCode>
                <c:ptCount val="928"/>
                <c:pt idx="0">
                  <c:v>2.7757281645088838</c:v>
                </c:pt>
                <c:pt idx="1">
                  <c:v>2.7764905925495853</c:v>
                </c:pt>
                <c:pt idx="2">
                  <c:v>2.7772530206009449</c:v>
                </c:pt>
                <c:pt idx="3">
                  <c:v>2.7780154486509723</c:v>
                </c:pt>
                <c:pt idx="4">
                  <c:v>2.7787778767004667</c:v>
                </c:pt>
                <c:pt idx="5">
                  <c:v>2.7795403047496947</c:v>
                </c:pt>
                <c:pt idx="6">
                  <c:v>2.7803027327987704</c:v>
                </c:pt>
                <c:pt idx="7">
                  <c:v>2.7810651608487502</c:v>
                </c:pt>
                <c:pt idx="8">
                  <c:v>2.7818275888975563</c:v>
                </c:pt>
                <c:pt idx="9">
                  <c:v>2.7825900169471396</c:v>
                </c:pt>
                <c:pt idx="10">
                  <c:v>2.7833524449965612</c:v>
                </c:pt>
                <c:pt idx="11">
                  <c:v>2.784114873045862</c:v>
                </c:pt>
                <c:pt idx="12">
                  <c:v>2.7848773010956842</c:v>
                </c:pt>
                <c:pt idx="13">
                  <c:v>2.785639729144775</c:v>
                </c:pt>
                <c:pt idx="14">
                  <c:v>2.7864021571943454</c:v>
                </c:pt>
                <c:pt idx="15">
                  <c:v>2.7871645852433069</c:v>
                </c:pt>
                <c:pt idx="16">
                  <c:v>2.7879270132927072</c:v>
                </c:pt>
                <c:pt idx="17">
                  <c:v>2.7886894413424734</c:v>
                </c:pt>
                <c:pt idx="18">
                  <c:v>2.7894518693921269</c:v>
                </c:pt>
                <c:pt idx="19">
                  <c:v>2.7902142974412847</c:v>
                </c:pt>
                <c:pt idx="20">
                  <c:v>2.7909767254907791</c:v>
                </c:pt>
                <c:pt idx="21">
                  <c:v>2.7917391535398375</c:v>
                </c:pt>
                <c:pt idx="22">
                  <c:v>2.7925015815892125</c:v>
                </c:pt>
                <c:pt idx="23">
                  <c:v>2.7932640096388628</c:v>
                </c:pt>
                <c:pt idx="24">
                  <c:v>2.7940264376881174</c:v>
                </c:pt>
                <c:pt idx="25">
                  <c:v>2.7947888657376363</c:v>
                </c:pt>
                <c:pt idx="26">
                  <c:v>2.7955512937867981</c:v>
                </c:pt>
                <c:pt idx="27">
                  <c:v>2.7963137218364977</c:v>
                </c:pt>
                <c:pt idx="28">
                  <c:v>2.7970761498861285</c:v>
                </c:pt>
                <c:pt idx="29">
                  <c:v>2.7978385779354298</c:v>
                </c:pt>
                <c:pt idx="30">
                  <c:v>2.7986010059846924</c:v>
                </c:pt>
                <c:pt idx="31">
                  <c:v>2.7993634340341691</c:v>
                </c:pt>
                <c:pt idx="32">
                  <c:v>2.8001258620833558</c:v>
                </c:pt>
                <c:pt idx="33">
                  <c:v>2.8008882901329843</c:v>
                </c:pt>
                <c:pt idx="34">
                  <c:v>2.8016507181823314</c:v>
                </c:pt>
                <c:pt idx="35">
                  <c:v>2.8024131462318635</c:v>
                </c:pt>
                <c:pt idx="36">
                  <c:v>2.8031755742811346</c:v>
                </c:pt>
                <c:pt idx="37">
                  <c:v>2.803938002330586</c:v>
                </c:pt>
                <c:pt idx="38">
                  <c:v>2.8047004303799983</c:v>
                </c:pt>
                <c:pt idx="39">
                  <c:v>2.8054628584295749</c:v>
                </c:pt>
                <c:pt idx="40">
                  <c:v>2.8062252864789134</c:v>
                </c:pt>
                <c:pt idx="41">
                  <c:v>2.8069877145282214</c:v>
                </c:pt>
                <c:pt idx="42">
                  <c:v>2.8077501425776865</c:v>
                </c:pt>
                <c:pt idx="43">
                  <c:v>2.8085125706271166</c:v>
                </c:pt>
                <c:pt idx="44">
                  <c:v>2.8092749986765142</c:v>
                </c:pt>
                <c:pt idx="45">
                  <c:v>2.8100374267258812</c:v>
                </c:pt>
                <c:pt idx="46">
                  <c:v>2.8107998547752198</c:v>
                </c:pt>
                <c:pt idx="47">
                  <c:v>2.8115622828246978</c:v>
                </c:pt>
                <c:pt idx="48">
                  <c:v>2.8123247108741438</c:v>
                </c:pt>
                <c:pt idx="49">
                  <c:v>2.8130871389235601</c:v>
                </c:pt>
                <c:pt idx="50">
                  <c:v>2.813849566972948</c:v>
                </c:pt>
                <c:pt idx="51">
                  <c:v>2.8146119950223092</c:v>
                </c:pt>
                <c:pt idx="52">
                  <c:v>2.8153744230716451</c:v>
                </c:pt>
                <c:pt idx="53">
                  <c:v>2.8161368511212537</c:v>
                </c:pt>
                <c:pt idx="54">
                  <c:v>2.8168992791705385</c:v>
                </c:pt>
                <c:pt idx="55">
                  <c:v>2.8176617072199446</c:v>
                </c:pt>
                <c:pt idx="56">
                  <c:v>2.8184241352693258</c:v>
                </c:pt>
                <c:pt idx="57">
                  <c:v>2.8191865633188211</c:v>
                </c:pt>
                <c:pt idx="58">
                  <c:v>2.8199489913681539</c:v>
                </c:pt>
                <c:pt idx="59">
                  <c:v>2.8207114194175986</c:v>
                </c:pt>
                <c:pt idx="60">
                  <c:v>2.8214738474670189</c:v>
                </c:pt>
                <c:pt idx="61">
                  <c:v>2.8222362755164156</c:v>
                </c:pt>
                <c:pt idx="62">
                  <c:v>2.8229987035657902</c:v>
                </c:pt>
                <c:pt idx="63">
                  <c:v>2.8237611316152682</c:v>
                </c:pt>
                <c:pt idx="64">
                  <c:v>2.8245235596645992</c:v>
                </c:pt>
                <c:pt idx="65">
                  <c:v>2.8252859877140324</c:v>
                </c:pt>
                <c:pt idx="66">
                  <c:v>2.8260484157634433</c:v>
                </c:pt>
                <c:pt idx="67">
                  <c:v>2.8268108438129507</c:v>
                </c:pt>
                <c:pt idx="68">
                  <c:v>2.8275732718623185</c:v>
                </c:pt>
                <c:pt idx="69">
                  <c:v>2.8283356999116678</c:v>
                </c:pt>
                <c:pt idx="70">
                  <c:v>2.8290981279611107</c:v>
                </c:pt>
                <c:pt idx="71">
                  <c:v>2.8298605560105328</c:v>
                </c:pt>
                <c:pt idx="72">
                  <c:v>2.8306229840599348</c:v>
                </c:pt>
                <c:pt idx="73">
                  <c:v>2.8313854121093183</c:v>
                </c:pt>
                <c:pt idx="74">
                  <c:v>2.832147840158683</c:v>
                </c:pt>
                <c:pt idx="75">
                  <c:v>2.8329102682082405</c:v>
                </c:pt>
                <c:pt idx="76">
                  <c:v>2.8336726962575685</c:v>
                </c:pt>
                <c:pt idx="77">
                  <c:v>2.8346250425087622</c:v>
                </c:pt>
                <c:pt idx="78">
                  <c:v>2.8355764469759559</c:v>
                </c:pt>
                <c:pt idx="79">
                  <c:v>2.8365269449759478</c:v>
                </c:pt>
                <c:pt idx="80">
                  <c:v>2.8374765700814994</c:v>
                </c:pt>
                <c:pt idx="81">
                  <c:v>2.838425354227871</c:v>
                </c:pt>
                <c:pt idx="82">
                  <c:v>2.8393733278111775</c:v>
                </c:pt>
                <c:pt idx="83">
                  <c:v>2.8403205197801946</c:v>
                </c:pt>
                <c:pt idx="84">
                  <c:v>2.8412669577210266</c:v>
                </c:pt>
                <c:pt idx="85">
                  <c:v>2.8422126679373543</c:v>
                </c:pt>
                <c:pt idx="86">
                  <c:v>2.8431576755227588</c:v>
                </c:pt>
                <c:pt idx="87">
                  <c:v>2.8441020044307486</c:v>
                </c:pt>
                <c:pt idx="88">
                  <c:v>2.8450456775381801</c:v>
                </c:pt>
                <c:pt idx="89">
                  <c:v>2.8459887167048943</c:v>
                </c:pt>
                <c:pt idx="90">
                  <c:v>2.8469311428301243</c:v>
                </c:pt>
                <c:pt idx="91">
                  <c:v>2.8478729759044397</c:v>
                </c:pt>
                <c:pt idx="92">
                  <c:v>2.8488142350582568</c:v>
                </c:pt>
                <c:pt idx="93">
                  <c:v>2.8497549386085272</c:v>
                </c:pt>
                <c:pt idx="94">
                  <c:v>2.8506951041003754</c:v>
                </c:pt>
                <c:pt idx="95">
                  <c:v>2.8516347483481255</c:v>
                </c:pt>
                <c:pt idx="96">
                  <c:v>2.8525738874728939</c:v>
                </c:pt>
                <c:pt idx="97">
                  <c:v>2.8535125369374663</c:v>
                </c:pt>
                <c:pt idx="98">
                  <c:v>2.854450711580192</c:v>
                </c:pt>
                <c:pt idx="99">
                  <c:v>2.8553884256455664</c:v>
                </c:pt>
                <c:pt idx="100">
                  <c:v>2.8563256928141842</c:v>
                </c:pt>
                <c:pt idx="101">
                  <c:v>2.857262526230067</c:v>
                </c:pt>
                <c:pt idx="102">
                  <c:v>2.8581989385267903</c:v>
                </c:pt>
                <c:pt idx="103">
                  <c:v>2.8591349418520218</c:v>
                </c:pt>
                <c:pt idx="104">
                  <c:v>2.8600705478907376</c:v>
                </c:pt>
                <c:pt idx="105">
                  <c:v>2.8610057678866694</c:v>
                </c:pt>
                <c:pt idx="106">
                  <c:v>2.8619406126636715</c:v>
                </c:pt>
                <c:pt idx="107">
                  <c:v>2.8628750926443423</c:v>
                </c:pt>
                <c:pt idx="108">
                  <c:v>2.8638092178690222</c:v>
                </c:pt>
                <c:pt idx="109">
                  <c:v>2.8647429980128742</c:v>
                </c:pt>
                <c:pt idx="110">
                  <c:v>2.8656764424024797</c:v>
                </c:pt>
                <c:pt idx="111">
                  <c:v>2.8666095600311126</c:v>
                </c:pt>
                <c:pt idx="112">
                  <c:v>2.8675423595738443</c:v>
                </c:pt>
                <c:pt idx="113">
                  <c:v>2.8684748494015646</c:v>
                </c:pt>
                <c:pt idx="114">
                  <c:v>2.8694070375935889</c:v>
                </c:pt>
                <c:pt idx="115">
                  <c:v>2.8703389319508394</c:v>
                </c:pt>
                <c:pt idx="116">
                  <c:v>2.8712705400076777</c:v>
                </c:pt>
                <c:pt idx="117">
                  <c:v>2.8722018690427933</c:v>
                </c:pt>
                <c:pt idx="118">
                  <c:v>2.8731329260904137</c:v>
                </c:pt>
                <c:pt idx="119">
                  <c:v>2.874063717950226</c:v>
                </c:pt>
                <c:pt idx="120">
                  <c:v>2.8749942511972009</c:v>
                </c:pt>
                <c:pt idx="121">
                  <c:v>2.8759245321904743</c:v>
                </c:pt>
                <c:pt idx="122">
                  <c:v>2.8768545670827703</c:v>
                </c:pt>
                <c:pt idx="123">
                  <c:v>2.8777843618281445</c:v>
                </c:pt>
                <c:pt idx="124">
                  <c:v>2.8787139221899309</c:v>
                </c:pt>
                <c:pt idx="125">
                  <c:v>2.8796432537488186</c:v>
                </c:pt>
                <c:pt idx="126">
                  <c:v>2.8805723619096639</c:v>
                </c:pt>
                <c:pt idx="127">
                  <c:v>2.8815012519082321</c:v>
                </c:pt>
                <c:pt idx="128">
                  <c:v>2.8824299288181274</c:v>
                </c:pt>
                <c:pt idx="129">
                  <c:v>2.8833583975567807</c:v>
                </c:pt>
                <c:pt idx="130">
                  <c:v>2.8842866628914718</c:v>
                </c:pt>
                <c:pt idx="131">
                  <c:v>2.8852147294450794</c:v>
                </c:pt>
                <c:pt idx="132">
                  <c:v>2.8861426017012071</c:v>
                </c:pt>
                <c:pt idx="133">
                  <c:v>2.887070284010036</c:v>
                </c:pt>
                <c:pt idx="134">
                  <c:v>2.8879977805923218</c:v>
                </c:pt>
                <c:pt idx="135">
                  <c:v>2.8889250955452677</c:v>
                </c:pt>
                <c:pt idx="136">
                  <c:v>2.8898522328459824</c:v>
                </c:pt>
                <c:pt idx="137">
                  <c:v>2.8907791963565881</c:v>
                </c:pt>
                <c:pt idx="138">
                  <c:v>2.8917059898278925</c:v>
                </c:pt>
                <c:pt idx="139">
                  <c:v>2.8926326169034806</c:v>
                </c:pt>
                <c:pt idx="140">
                  <c:v>2.8935590811239131</c:v>
                </c:pt>
                <c:pt idx="141">
                  <c:v>2.8944853859295674</c:v>
                </c:pt>
                <c:pt idx="142">
                  <c:v>2.8954115346649769</c:v>
                </c:pt>
                <c:pt idx="143">
                  <c:v>2.8963375305814942</c:v>
                </c:pt>
                <c:pt idx="144">
                  <c:v>2.8972633768410545</c:v>
                </c:pt>
                <c:pt idx="145">
                  <c:v>2.898189076518582</c:v>
                </c:pt>
                <c:pt idx="146">
                  <c:v>2.8991146326056558</c:v>
                </c:pt>
                <c:pt idx="147">
                  <c:v>2.9000400480128929</c:v>
                </c:pt>
                <c:pt idx="148">
                  <c:v>2.9009653255728263</c:v>
                </c:pt>
                <c:pt idx="149">
                  <c:v>2.9018904680422963</c:v>
                </c:pt>
                <c:pt idx="150">
                  <c:v>2.9028154781052193</c:v>
                </c:pt>
                <c:pt idx="151">
                  <c:v>2.9037403583749875</c:v>
                </c:pt>
                <c:pt idx="152">
                  <c:v>2.9046651113964597</c:v>
                </c:pt>
                <c:pt idx="153">
                  <c:v>2.9055897396486556</c:v>
                </c:pt>
                <c:pt idx="154">
                  <c:v>2.9065142455462052</c:v>
                </c:pt>
                <c:pt idx="155">
                  <c:v>2.9074386314423402</c:v>
                </c:pt>
                <c:pt idx="156">
                  <c:v>2.9083628996299273</c:v>
                </c:pt>
                <c:pt idx="157">
                  <c:v>2.90928705234399</c:v>
                </c:pt>
                <c:pt idx="158">
                  <c:v>2.9102110917632742</c:v>
                </c:pt>
                <c:pt idx="159">
                  <c:v>2.9111350200121064</c:v>
                </c:pt>
                <c:pt idx="160">
                  <c:v>2.9120588391618374</c:v>
                </c:pt>
                <c:pt idx="161">
                  <c:v>2.912982551232969</c:v>
                </c:pt>
                <c:pt idx="162">
                  <c:v>2.9139061581962231</c:v>
                </c:pt>
                <c:pt idx="163">
                  <c:v>2.9148296619743053</c:v>
                </c:pt>
                <c:pt idx="164">
                  <c:v>2.9157530644432614</c:v>
                </c:pt>
                <c:pt idx="165">
                  <c:v>2.9166763674340275</c:v>
                </c:pt>
                <c:pt idx="166">
                  <c:v>2.9175995727336836</c:v>
                </c:pt>
                <c:pt idx="167">
                  <c:v>2.9185226820865724</c:v>
                </c:pt>
                <c:pt idx="168">
                  <c:v>2.9196145363024679</c:v>
                </c:pt>
                <c:pt idx="169">
                  <c:v>2.9207060971906853</c:v>
                </c:pt>
                <c:pt idx="170">
                  <c:v>2.9217973698971842</c:v>
                </c:pt>
                <c:pt idx="171">
                  <c:v>2.922888359448482</c:v>
                </c:pt>
                <c:pt idx="172">
                  <c:v>2.9239790707547857</c:v>
                </c:pt>
                <c:pt idx="173">
                  <c:v>2.925069508613376</c:v>
                </c:pt>
                <c:pt idx="174">
                  <c:v>2.92615967771202</c:v>
                </c:pt>
                <c:pt idx="175">
                  <c:v>2.9272495826318066</c:v>
                </c:pt>
                <c:pt idx="176">
                  <c:v>2.9283392278503002</c:v>
                </c:pt>
                <c:pt idx="177">
                  <c:v>2.9294286177445321</c:v>
                </c:pt>
                <c:pt idx="178">
                  <c:v>2.9305177565936358</c:v>
                </c:pt>
                <c:pt idx="179">
                  <c:v>2.931606648581786</c:v>
                </c:pt>
                <c:pt idx="180">
                  <c:v>2.9326952978005116</c:v>
                </c:pt>
                <c:pt idx="181">
                  <c:v>2.9337837082515517</c:v>
                </c:pt>
                <c:pt idx="182">
                  <c:v>2.9348718838491288</c:v>
                </c:pt>
                <c:pt idx="183">
                  <c:v>2.9359598284223769</c:v>
                </c:pt>
                <c:pt idx="184">
                  <c:v>2.9370475457176357</c:v>
                </c:pt>
                <c:pt idx="185">
                  <c:v>2.938135039400636</c:v>
                </c:pt>
                <c:pt idx="186">
                  <c:v>2.9392223130588273</c:v>
                </c:pt>
                <c:pt idx="187">
                  <c:v>2.9403093702031144</c:v>
                </c:pt>
                <c:pt idx="188">
                  <c:v>2.941396214270354</c:v>
                </c:pt>
                <c:pt idx="189">
                  <c:v>2.9424828486248775</c:v>
                </c:pt>
                <c:pt idx="190">
                  <c:v>2.9435692765605608</c:v>
                </c:pt>
                <c:pt idx="191">
                  <c:v>2.9446555013027393</c:v>
                </c:pt>
                <c:pt idx="192">
                  <c:v>2.9457415260098627</c:v>
                </c:pt>
                <c:pt idx="193">
                  <c:v>2.9468273537752552</c:v>
                </c:pt>
                <c:pt idx="194">
                  <c:v>2.9479129876287486</c:v>
                </c:pt>
                <c:pt idx="195">
                  <c:v>2.9489984305384231</c:v>
                </c:pt>
                <c:pt idx="196">
                  <c:v>2.950083685412094</c:v>
                </c:pt>
                <c:pt idx="197">
                  <c:v>2.9511687550987098</c:v>
                </c:pt>
                <c:pt idx="198">
                  <c:v>2.9522536423900356</c:v>
                </c:pt>
                <c:pt idx="199">
                  <c:v>2.9533383500220811</c:v>
                </c:pt>
                <c:pt idx="200">
                  <c:v>2.954422880676248</c:v>
                </c:pt>
                <c:pt idx="201">
                  <c:v>2.9555072369809601</c:v>
                </c:pt>
                <c:pt idx="202">
                  <c:v>2.9565914215128113</c:v>
                </c:pt>
                <c:pt idx="203">
                  <c:v>2.9576754367978721</c:v>
                </c:pt>
                <c:pt idx="204">
                  <c:v>2.9587592853128859</c:v>
                </c:pt>
                <c:pt idx="205">
                  <c:v>2.9598429694865813</c:v>
                </c:pt>
                <c:pt idx="206">
                  <c:v>2.9609264917007176</c:v>
                </c:pt>
                <c:pt idx="207">
                  <c:v>2.962009854291249</c:v>
                </c:pt>
                <c:pt idx="208">
                  <c:v>2.9630930595494243</c:v>
                </c:pt>
                <c:pt idx="209">
                  <c:v>2.9641761097228096</c:v>
                </c:pt>
                <c:pt idx="210">
                  <c:v>2.9652590070164782</c:v>
                </c:pt>
                <c:pt idx="211">
                  <c:v>2.9663417535937464</c:v>
                </c:pt>
                <c:pt idx="212">
                  <c:v>2.9674243515774186</c:v>
                </c:pt>
                <c:pt idx="213">
                  <c:v>2.9685068030505817</c:v>
                </c:pt>
                <c:pt idx="214">
                  <c:v>2.9695891100574956</c:v>
                </c:pt>
                <c:pt idx="215">
                  <c:v>2.9706712746047823</c:v>
                </c:pt>
                <c:pt idx="216">
                  <c:v>2.9717532986618203</c:v>
                </c:pt>
                <c:pt idx="217">
                  <c:v>2.9728351841619975</c:v>
                </c:pt>
                <c:pt idx="218">
                  <c:v>2.9739169330033541</c:v>
                </c:pt>
                <c:pt idx="219">
                  <c:v>2.974998547049382</c:v>
                </c:pt>
                <c:pt idx="220">
                  <c:v>2.9760800281299189</c:v>
                </c:pt>
                <c:pt idx="221">
                  <c:v>2.9771613780417958</c:v>
                </c:pt>
                <c:pt idx="222">
                  <c:v>2.9782425985496137</c:v>
                </c:pt>
                <c:pt idx="223">
                  <c:v>2.9793236913864618</c:v>
                </c:pt>
                <c:pt idx="224">
                  <c:v>2.9804046582545496</c:v>
                </c:pt>
                <c:pt idx="225">
                  <c:v>2.9814855008261696</c:v>
                </c:pt>
                <c:pt idx="226">
                  <c:v>2.9825662207439012</c:v>
                </c:pt>
                <c:pt idx="227">
                  <c:v>2.9836468196216459</c:v>
                </c:pt>
                <c:pt idx="228">
                  <c:v>2.9847272990450806</c:v>
                </c:pt>
                <c:pt idx="229">
                  <c:v>2.9858076605722714</c:v>
                </c:pt>
                <c:pt idx="230">
                  <c:v>2.9868879057343709</c:v>
                </c:pt>
                <c:pt idx="231">
                  <c:v>2.9879680360361012</c:v>
                </c:pt>
                <c:pt idx="232">
                  <c:v>2.989048052956317</c:v>
                </c:pt>
                <c:pt idx="233">
                  <c:v>2.9901279579486952</c:v>
                </c:pt>
                <c:pt idx="234">
                  <c:v>2.9912077524420684</c:v>
                </c:pt>
                <c:pt idx="235">
                  <c:v>2.9922874378410507</c:v>
                </c:pt>
                <c:pt idx="236">
                  <c:v>2.9933670155266179</c:v>
                </c:pt>
                <c:pt idx="237">
                  <c:v>2.9944464868565017</c:v>
                </c:pt>
                <c:pt idx="238">
                  <c:v>2.9955258531657107</c:v>
                </c:pt>
                <c:pt idx="239">
                  <c:v>2.9966051157669371</c:v>
                </c:pt>
                <c:pt idx="240">
                  <c:v>2.9976842759512841</c:v>
                </c:pt>
                <c:pt idx="241">
                  <c:v>2.9987633349882503</c:v>
                </c:pt>
                <c:pt idx="242">
                  <c:v>2.9998422941266667</c:v>
                </c:pt>
                <c:pt idx="243">
                  <c:v>3.0009211545947627</c:v>
                </c:pt>
                <c:pt idx="244">
                  <c:v>3.0019999176007133</c:v>
                </c:pt>
                <c:pt idx="245">
                  <c:v>3.0030785843331138</c:v>
                </c:pt>
                <c:pt idx="246">
                  <c:v>3.0041571559613103</c:v>
                </c:pt>
                <c:pt idx="247">
                  <c:v>3.0052356336356607</c:v>
                </c:pt>
                <c:pt idx="248">
                  <c:v>3.0063140184882347</c:v>
                </c:pt>
                <c:pt idx="249">
                  <c:v>3.0073923116327985</c:v>
                </c:pt>
                <c:pt idx="250">
                  <c:v>3.0084705141655914</c:v>
                </c:pt>
                <c:pt idx="251">
                  <c:v>3.0095486271652292</c:v>
                </c:pt>
                <c:pt idx="252">
                  <c:v>3.0106266516933697</c:v>
                </c:pt>
                <c:pt idx="253">
                  <c:v>3.0117045887950153</c:v>
                </c:pt>
                <c:pt idx="254">
                  <c:v>3.01278243949865</c:v>
                </c:pt>
                <c:pt idx="255">
                  <c:v>3.013860204816813</c:v>
                </c:pt>
                <c:pt idx="256">
                  <c:v>3.0149378857461286</c:v>
                </c:pt>
                <c:pt idx="257">
                  <c:v>3.0160154832679553</c:v>
                </c:pt>
                <c:pt idx="258">
                  <c:v>3.0170929983483412</c:v>
                </c:pt>
                <c:pt idx="259">
                  <c:v>3.0181704319385956</c:v>
                </c:pt>
                <c:pt idx="260">
                  <c:v>3.0193549094902234</c:v>
                </c:pt>
                <c:pt idx="261">
                  <c:v>3.0205392519209324</c:v>
                </c:pt>
                <c:pt idx="262">
                  <c:v>3.0217234607719958</c:v>
                </c:pt>
                <c:pt idx="263">
                  <c:v>3.0229075375613932</c:v>
                </c:pt>
                <c:pt idx="264">
                  <c:v>3.0240914837841633</c:v>
                </c:pt>
                <c:pt idx="265">
                  <c:v>3.0252753009128623</c:v>
                </c:pt>
                <c:pt idx="266">
                  <c:v>3.0264589903979844</c:v>
                </c:pt>
                <c:pt idx="267">
                  <c:v>3.0276425536683162</c:v>
                </c:pt>
                <c:pt idx="268">
                  <c:v>3.0288259921315475</c:v>
                </c:pt>
                <c:pt idx="269">
                  <c:v>3.0300093071743639</c:v>
                </c:pt>
                <c:pt idx="270">
                  <c:v>3.0311925001630731</c:v>
                </c:pt>
                <c:pt idx="271">
                  <c:v>3.0323755724438297</c:v>
                </c:pt>
                <c:pt idx="272">
                  <c:v>3.0335585253431252</c:v>
                </c:pt>
                <c:pt idx="273">
                  <c:v>3.0347413601680557</c:v>
                </c:pt>
                <c:pt idx="274">
                  <c:v>3.035924078206675</c:v>
                </c:pt>
                <c:pt idx="275">
                  <c:v>3.0371066807284297</c:v>
                </c:pt>
                <c:pt idx="276">
                  <c:v>3.0382891689843756</c:v>
                </c:pt>
                <c:pt idx="277">
                  <c:v>3.0394715442076548</c:v>
                </c:pt>
                <c:pt idx="278">
                  <c:v>3.0406538076136145</c:v>
                </c:pt>
                <c:pt idx="279">
                  <c:v>3.0418359604002982</c:v>
                </c:pt>
                <c:pt idx="280">
                  <c:v>3.0430180037487502</c:v>
                </c:pt>
                <c:pt idx="281">
                  <c:v>3.044199938823152</c:v>
                </c:pt>
                <c:pt idx="282">
                  <c:v>3.0453817667712837</c:v>
                </c:pt>
                <c:pt idx="283">
                  <c:v>3.0465634887248179</c:v>
                </c:pt>
                <c:pt idx="284">
                  <c:v>3.0477451057994025</c:v>
                </c:pt>
                <c:pt idx="285">
                  <c:v>3.0489266190952504</c:v>
                </c:pt>
                <c:pt idx="286">
                  <c:v>3.0501080296970735</c:v>
                </c:pt>
                <c:pt idx="287">
                  <c:v>3.051289338674684</c:v>
                </c:pt>
                <c:pt idx="288">
                  <c:v>3.0524705470829776</c:v>
                </c:pt>
                <c:pt idx="289">
                  <c:v>3.0536516559622977</c:v>
                </c:pt>
                <c:pt idx="290">
                  <c:v>3.0548326663387453</c:v>
                </c:pt>
                <c:pt idx="291">
                  <c:v>3.0560135792243073</c:v>
                </c:pt>
                <c:pt idx="292">
                  <c:v>3.0571943956172123</c:v>
                </c:pt>
                <c:pt idx="293">
                  <c:v>3.0583751165020785</c:v>
                </c:pt>
                <c:pt idx="294">
                  <c:v>3.0595557428501747</c:v>
                </c:pt>
                <c:pt idx="295">
                  <c:v>3.0607362756195897</c:v>
                </c:pt>
                <c:pt idx="296">
                  <c:v>3.0619167157556428</c:v>
                </c:pt>
                <c:pt idx="297">
                  <c:v>3.0630970641908317</c:v>
                </c:pt>
                <c:pt idx="298">
                  <c:v>3.0642773218452852</c:v>
                </c:pt>
                <c:pt idx="299">
                  <c:v>3.0654574896267039</c:v>
                </c:pt>
                <c:pt idx="300">
                  <c:v>3.0666375684309655</c:v>
                </c:pt>
                <c:pt idx="301">
                  <c:v>3.067817559141869</c:v>
                </c:pt>
                <c:pt idx="302">
                  <c:v>3.0689974626316268</c:v>
                </c:pt>
                <c:pt idx="303">
                  <c:v>3.0701772797609994</c:v>
                </c:pt>
                <c:pt idx="304">
                  <c:v>3.0713570113794337</c:v>
                </c:pt>
                <c:pt idx="305">
                  <c:v>3.072536658325272</c:v>
                </c:pt>
                <c:pt idx="306">
                  <c:v>3.0737162214259071</c:v>
                </c:pt>
                <c:pt idx="307">
                  <c:v>3.0748957014980145</c:v>
                </c:pt>
                <c:pt idx="308">
                  <c:v>3.0760750993477473</c:v>
                </c:pt>
                <c:pt idx="309">
                  <c:v>3.0772544157707538</c:v>
                </c:pt>
                <c:pt idx="310">
                  <c:v>3.0784336515525275</c:v>
                </c:pt>
                <c:pt idx="311">
                  <c:v>3.0796128074684392</c:v>
                </c:pt>
                <c:pt idx="312">
                  <c:v>3.0807918842840012</c:v>
                </c:pt>
                <c:pt idx="313">
                  <c:v>3.0819708827549497</c:v>
                </c:pt>
                <c:pt idx="314">
                  <c:v>3.0831498036273985</c:v>
                </c:pt>
                <c:pt idx="315">
                  <c:v>3.0843286476380429</c:v>
                </c:pt>
                <c:pt idx="316">
                  <c:v>3.0855074155143312</c:v>
                </c:pt>
                <c:pt idx="317">
                  <c:v>3.0866861079744865</c:v>
                </c:pt>
                <c:pt idx="318">
                  <c:v>3.0878647257277279</c:v>
                </c:pt>
                <c:pt idx="319">
                  <c:v>3.0890432694744314</c:v>
                </c:pt>
                <c:pt idx="320">
                  <c:v>3.0902217399062719</c:v>
                </c:pt>
                <c:pt idx="321">
                  <c:v>3.0914001377063083</c:v>
                </c:pt>
                <c:pt idx="322">
                  <c:v>3.0925784635491382</c:v>
                </c:pt>
                <c:pt idx="323">
                  <c:v>3.0937567181009831</c:v>
                </c:pt>
                <c:pt idx="324">
                  <c:v>3.094934902019987</c:v>
                </c:pt>
                <c:pt idx="325">
                  <c:v>3.0961130159561217</c:v>
                </c:pt>
                <c:pt idx="326">
                  <c:v>3.0972910605514068</c:v>
                </c:pt>
                <c:pt idx="327">
                  <c:v>3.0984690364400578</c:v>
                </c:pt>
                <c:pt idx="328">
                  <c:v>3.0996469442486267</c:v>
                </c:pt>
                <c:pt idx="329">
                  <c:v>3.100824784595976</c:v>
                </c:pt>
                <c:pt idx="330">
                  <c:v>3.1020025580935604</c:v>
                </c:pt>
                <c:pt idx="331">
                  <c:v>3.1031802653454195</c:v>
                </c:pt>
                <c:pt idx="332">
                  <c:v>3.1043579069483624</c:v>
                </c:pt>
                <c:pt idx="333">
                  <c:v>3.1055354834920976</c:v>
                </c:pt>
                <c:pt idx="334">
                  <c:v>3.1067129955592208</c:v>
                </c:pt>
                <c:pt idx="335">
                  <c:v>3.1078904437253683</c:v>
                </c:pt>
                <c:pt idx="336">
                  <c:v>3.1090678285594628</c:v>
                </c:pt>
                <c:pt idx="337">
                  <c:v>3.1102451506236002</c:v>
                </c:pt>
                <c:pt idx="338">
                  <c:v>3.1114224104732187</c:v>
                </c:pt>
                <c:pt idx="339">
                  <c:v>3.1125996086573173</c:v>
                </c:pt>
                <c:pt idx="340">
                  <c:v>3.1137767457184085</c:v>
                </c:pt>
                <c:pt idx="341">
                  <c:v>3.1149538221926587</c:v>
                </c:pt>
                <c:pt idx="342">
                  <c:v>3.1161308386099806</c:v>
                </c:pt>
                <c:pt idx="343">
                  <c:v>3.1173077954941051</c:v>
                </c:pt>
                <c:pt idx="344">
                  <c:v>3.1184846933627117</c:v>
                </c:pt>
                <c:pt idx="345">
                  <c:v>3.1196615327275419</c:v>
                </c:pt>
                <c:pt idx="346">
                  <c:v>3.1208383140943448</c:v>
                </c:pt>
                <c:pt idx="347">
                  <c:v>3.1220150379631049</c:v>
                </c:pt>
                <c:pt idx="348">
                  <c:v>3.123191704828097</c:v>
                </c:pt>
                <c:pt idx="349">
                  <c:v>3.1243683151779473</c:v>
                </c:pt>
                <c:pt idx="350">
                  <c:v>3.1255448694956467</c:v>
                </c:pt>
                <c:pt idx="351">
                  <c:v>3.126721368258718</c:v>
                </c:pt>
                <c:pt idx="352">
                  <c:v>3.1273186887004831</c:v>
                </c:pt>
                <c:pt idx="353">
                  <c:v>3.1279161216388554</c:v>
                </c:pt>
                <c:pt idx="354">
                  <c:v>3.128513666123204</c:v>
                </c:pt>
                <c:pt idx="355">
                  <c:v>3.1291113212135127</c:v>
                </c:pt>
                <c:pt idx="356">
                  <c:v>3.1297090859803198</c:v>
                </c:pt>
                <c:pt idx="357">
                  <c:v>3.1303069595045487</c:v>
                </c:pt>
                <c:pt idx="358">
                  <c:v>3.1309049408773846</c:v>
                </c:pt>
                <c:pt idx="359">
                  <c:v>3.1315030292000445</c:v>
                </c:pt>
                <c:pt idx="360">
                  <c:v>3.1321012235837937</c:v>
                </c:pt>
                <c:pt idx="361">
                  <c:v>3.1326995231496508</c:v>
                </c:pt>
                <c:pt idx="362">
                  <c:v>3.1332979270283419</c:v>
                </c:pt>
                <c:pt idx="363">
                  <c:v>3.1338964343601456</c:v>
                </c:pt>
                <c:pt idx="364">
                  <c:v>3.1344950442947845</c:v>
                </c:pt>
                <c:pt idx="365">
                  <c:v>3.13509375599123</c:v>
                </c:pt>
                <c:pt idx="366">
                  <c:v>3.1356925686176198</c:v>
                </c:pt>
                <c:pt idx="367">
                  <c:v>3.1362914813512206</c:v>
                </c:pt>
                <c:pt idx="368">
                  <c:v>3.1368904933781101</c:v>
                </c:pt>
                <c:pt idx="369">
                  <c:v>3.1374896038931848</c:v>
                </c:pt>
                <c:pt idx="370">
                  <c:v>3.1380888121000874</c:v>
                </c:pt>
                <c:pt idx="371">
                  <c:v>3.1386881172109606</c:v>
                </c:pt>
                <c:pt idx="372">
                  <c:v>3.1392875184464351</c:v>
                </c:pt>
                <c:pt idx="373">
                  <c:v>3.1398870150354168</c:v>
                </c:pt>
                <c:pt idx="374">
                  <c:v>3.14048660621512</c:v>
                </c:pt>
                <c:pt idx="375">
                  <c:v>3.1410862912307889</c:v>
                </c:pt>
                <c:pt idx="376">
                  <c:v>3.1416860693357602</c:v>
                </c:pt>
                <c:pt idx="377">
                  <c:v>3.1422859397912091</c:v>
                </c:pt>
                <c:pt idx="378">
                  <c:v>3.1428859018661504</c:v>
                </c:pt>
                <c:pt idx="379">
                  <c:v>3.1434859548372298</c:v>
                </c:pt>
                <c:pt idx="380">
                  <c:v>3.1440860979887724</c:v>
                </c:pt>
                <c:pt idx="381">
                  <c:v>3.1446863306125543</c:v>
                </c:pt>
                <c:pt idx="382">
                  <c:v>3.1452866520077061</c:v>
                </c:pt>
                <c:pt idx="383">
                  <c:v>3.1458870614807233</c:v>
                </c:pt>
                <c:pt idx="384">
                  <c:v>3.1464875583453056</c:v>
                </c:pt>
                <c:pt idx="385">
                  <c:v>3.1470881419222221</c:v>
                </c:pt>
                <c:pt idx="386">
                  <c:v>3.1476888115392851</c:v>
                </c:pt>
                <c:pt idx="387">
                  <c:v>3.1482895665312363</c:v>
                </c:pt>
                <c:pt idx="388">
                  <c:v>3.1488904062396768</c:v>
                </c:pt>
                <c:pt idx="389">
                  <c:v>3.1494913300129213</c:v>
                </c:pt>
                <c:pt idx="390">
                  <c:v>3.1500923372059515</c:v>
                </c:pt>
                <c:pt idx="391">
                  <c:v>3.1506934271804106</c:v>
                </c:pt>
                <c:pt idx="392">
                  <c:v>3.1512945993043191</c:v>
                </c:pt>
                <c:pt idx="393">
                  <c:v>3.1518958529522143</c:v>
                </c:pt>
                <c:pt idx="394">
                  <c:v>3.1524971875048857</c:v>
                </c:pt>
                <c:pt idx="395">
                  <c:v>3.1530986023494592</c:v>
                </c:pt>
                <c:pt idx="396">
                  <c:v>3.1537000968791742</c:v>
                </c:pt>
                <c:pt idx="397">
                  <c:v>3.1543016704934095</c:v>
                </c:pt>
                <c:pt idx="398">
                  <c:v>3.1549033225975043</c:v>
                </c:pt>
                <c:pt idx="399">
                  <c:v>3.155505052602805</c:v>
                </c:pt>
                <c:pt idx="400">
                  <c:v>3.1561068599265494</c:v>
                </c:pt>
                <c:pt idx="401">
                  <c:v>3.1567087439916741</c:v>
                </c:pt>
                <c:pt idx="402">
                  <c:v>3.1573107042269233</c:v>
                </c:pt>
                <c:pt idx="403">
                  <c:v>3.1579127400666978</c:v>
                </c:pt>
                <c:pt idx="404">
                  <c:v>3.1585148509509233</c:v>
                </c:pt>
                <c:pt idx="405">
                  <c:v>3.159117036325144</c:v>
                </c:pt>
                <c:pt idx="406">
                  <c:v>3.1597192956402349</c:v>
                </c:pt>
                <c:pt idx="407">
                  <c:v>3.1603216283525124</c:v>
                </c:pt>
                <c:pt idx="408">
                  <c:v>3.1609240339236702</c:v>
                </c:pt>
                <c:pt idx="409">
                  <c:v>3.1615265118205547</c:v>
                </c:pt>
                <c:pt idx="410">
                  <c:v>3.162129061515242</c:v>
                </c:pt>
                <c:pt idx="411">
                  <c:v>3.1627316824849316</c:v>
                </c:pt>
                <c:pt idx="412">
                  <c:v>3.163334374211888</c:v>
                </c:pt>
                <c:pt idx="413">
                  <c:v>3.1639371361833963</c:v>
                </c:pt>
                <c:pt idx="414">
                  <c:v>3.164539967891645</c:v>
                </c:pt>
                <c:pt idx="415">
                  <c:v>3.1651428688337262</c:v>
                </c:pt>
                <c:pt idx="416">
                  <c:v>3.1657458385115538</c:v>
                </c:pt>
                <c:pt idx="417">
                  <c:v>3.1663488764318086</c:v>
                </c:pt>
                <c:pt idx="418">
                  <c:v>3.1669519821059011</c:v>
                </c:pt>
                <c:pt idx="419">
                  <c:v>3.1675551550498566</c:v>
                </c:pt>
                <c:pt idx="420">
                  <c:v>3.1681583947843168</c:v>
                </c:pt>
                <c:pt idx="421">
                  <c:v>3.1687617008344682</c:v>
                </c:pt>
                <c:pt idx="422">
                  <c:v>3.1693650727300051</c:v>
                </c:pt>
                <c:pt idx="423">
                  <c:v>3.1699685100050026</c:v>
                </c:pt>
                <c:pt idx="424">
                  <c:v>3.1705720121979968</c:v>
                </c:pt>
                <c:pt idx="425">
                  <c:v>3.1711755788517992</c:v>
                </c:pt>
                <c:pt idx="426">
                  <c:v>3.1717792095135247</c:v>
                </c:pt>
                <c:pt idx="427">
                  <c:v>3.1723829037345368</c:v>
                </c:pt>
                <c:pt idx="428">
                  <c:v>3.172986661070329</c:v>
                </c:pt>
                <c:pt idx="429">
                  <c:v>3.1735904810806019</c:v>
                </c:pt>
                <c:pt idx="430">
                  <c:v>3.1741943633290886</c:v>
                </c:pt>
                <c:pt idx="431">
                  <c:v>3.174798307383579</c:v>
                </c:pt>
                <c:pt idx="432">
                  <c:v>3.1754023128158551</c:v>
                </c:pt>
                <c:pt idx="433">
                  <c:v>3.1760063792016657</c:v>
                </c:pt>
                <c:pt idx="434">
                  <c:v>3.1766105061206233</c:v>
                </c:pt>
                <c:pt idx="435">
                  <c:v>3.1772146931562149</c:v>
                </c:pt>
                <c:pt idx="436">
                  <c:v>3.1778189398957593</c:v>
                </c:pt>
                <c:pt idx="437">
                  <c:v>3.1784232459302886</c:v>
                </c:pt>
                <c:pt idx="438">
                  <c:v>3.179027610854634</c:v>
                </c:pt>
                <c:pt idx="439">
                  <c:v>3.1796320342672568</c:v>
                </c:pt>
                <c:pt idx="440">
                  <c:v>3.1802365157702583</c:v>
                </c:pt>
                <c:pt idx="441">
                  <c:v>3.1808410549694148</c:v>
                </c:pt>
                <c:pt idx="442">
                  <c:v>3.1814456514739708</c:v>
                </c:pt>
                <c:pt idx="443">
                  <c:v>3.1820503048967108</c:v>
                </c:pt>
                <c:pt idx="444">
                  <c:v>3.1826550148539519</c:v>
                </c:pt>
                <c:pt idx="445">
                  <c:v>3.1832597809653986</c:v>
                </c:pt>
                <c:pt idx="446">
                  <c:v>3.1838646028541779</c:v>
                </c:pt>
                <c:pt idx="447">
                  <c:v>3.1844694801467988</c:v>
                </c:pt>
                <c:pt idx="448">
                  <c:v>3.185074412473043</c:v>
                </c:pt>
                <c:pt idx="449">
                  <c:v>3.185679399466057</c:v>
                </c:pt>
                <c:pt idx="450">
                  <c:v>3.1862844407621846</c:v>
                </c:pt>
                <c:pt idx="451">
                  <c:v>3.1868895360010079</c:v>
                </c:pt>
                <c:pt idx="452">
                  <c:v>3.1874946848253072</c:v>
                </c:pt>
                <c:pt idx="453">
                  <c:v>3.1880998868809587</c:v>
                </c:pt>
                <c:pt idx="454">
                  <c:v>3.1887051418170387</c:v>
                </c:pt>
                <c:pt idx="455">
                  <c:v>3.1893104492855979</c:v>
                </c:pt>
                <c:pt idx="456">
                  <c:v>3.1899158089418012</c:v>
                </c:pt>
                <c:pt idx="457">
                  <c:v>3.1905212204438254</c:v>
                </c:pt>
                <c:pt idx="458">
                  <c:v>3.1911266834527745</c:v>
                </c:pt>
                <c:pt idx="459">
                  <c:v>3.1917321976327853</c:v>
                </c:pt>
                <c:pt idx="460">
                  <c:v>3.1923377626507885</c:v>
                </c:pt>
                <c:pt idx="461">
                  <c:v>3.1929433781767367</c:v>
                </c:pt>
                <c:pt idx="462">
                  <c:v>3.1935490438833121</c:v>
                </c:pt>
                <c:pt idx="463">
                  <c:v>3.1941547594461066</c:v>
                </c:pt>
                <c:pt idx="464">
                  <c:v>3.1947605245434487</c:v>
                </c:pt>
                <c:pt idx="465">
                  <c:v>3.1953663388564468</c:v>
                </c:pt>
                <c:pt idx="466">
                  <c:v>3.1959722020689405</c:v>
                </c:pt>
                <c:pt idx="467">
                  <c:v>3.1965781138674725</c:v>
                </c:pt>
                <c:pt idx="468">
                  <c:v>3.1971840739412731</c:v>
                </c:pt>
                <c:pt idx="469">
                  <c:v>3.1977900819822036</c:v>
                </c:pt>
                <c:pt idx="470">
                  <c:v>3.1983961376846892</c:v>
                </c:pt>
                <c:pt idx="471">
                  <c:v>3.1990022407458816</c:v>
                </c:pt>
                <c:pt idx="472">
                  <c:v>3.1996083908653232</c:v>
                </c:pt>
                <c:pt idx="473">
                  <c:v>3.2002145877452288</c:v>
                </c:pt>
                <c:pt idx="474">
                  <c:v>3.2008208310902342</c:v>
                </c:pt>
                <c:pt idx="475">
                  <c:v>3.2014271206075433</c:v>
                </c:pt>
                <c:pt idx="476">
                  <c:v>3.2020334560067139</c:v>
                </c:pt>
                <c:pt idx="477">
                  <c:v>3.2026398369998006</c:v>
                </c:pt>
                <c:pt idx="478">
                  <c:v>3.2032462633012644</c:v>
                </c:pt>
                <c:pt idx="479">
                  <c:v>3.20385273462791</c:v>
                </c:pt>
                <c:pt idx="480">
                  <c:v>3.2044592506989327</c:v>
                </c:pt>
                <c:pt idx="481">
                  <c:v>3.2050658112358059</c:v>
                </c:pt>
                <c:pt idx="482">
                  <c:v>3.2056724159623626</c:v>
                </c:pt>
                <c:pt idx="483">
                  <c:v>3.2062790646047157</c:v>
                </c:pt>
                <c:pt idx="484">
                  <c:v>3.2068857568912041</c:v>
                </c:pt>
                <c:pt idx="485">
                  <c:v>3.207492492552436</c:v>
                </c:pt>
                <c:pt idx="486">
                  <c:v>3.2080992713211676</c:v>
                </c:pt>
                <c:pt idx="487">
                  <c:v>3.2087060929324744</c:v>
                </c:pt>
                <c:pt idx="488">
                  <c:v>3.2093129571234376</c:v>
                </c:pt>
                <c:pt idx="489">
                  <c:v>3.2099198636334139</c:v>
                </c:pt>
                <c:pt idx="490">
                  <c:v>3.2105268122038351</c:v>
                </c:pt>
                <c:pt idx="491">
                  <c:v>3.2111338025782032</c:v>
                </c:pt>
                <c:pt idx="492">
                  <c:v>3.2117408345021645</c:v>
                </c:pt>
                <c:pt idx="493">
                  <c:v>3.2123479077233625</c:v>
                </c:pt>
                <c:pt idx="494">
                  <c:v>3.2129550219915424</c:v>
                </c:pt>
                <c:pt idx="495">
                  <c:v>3.2135621770584355</c:v>
                </c:pt>
                <c:pt idx="496">
                  <c:v>3.2141693726777407</c:v>
                </c:pt>
                <c:pt idx="497">
                  <c:v>3.2147766086051988</c:v>
                </c:pt>
                <c:pt idx="498">
                  <c:v>3.215383884598443</c:v>
                </c:pt>
                <c:pt idx="499">
                  <c:v>3.2159912004171272</c:v>
                </c:pt>
                <c:pt idx="500">
                  <c:v>3.2165985558227277</c:v>
                </c:pt>
                <c:pt idx="501">
                  <c:v>3.2172059505786854</c:v>
                </c:pt>
                <c:pt idx="502">
                  <c:v>3.2178133844503223</c:v>
                </c:pt>
                <c:pt idx="503">
                  <c:v>3.2184208572047748</c:v>
                </c:pt>
                <c:pt idx="504">
                  <c:v>3.2190283686111041</c:v>
                </c:pt>
                <c:pt idx="505">
                  <c:v>3.2196359184401007</c:v>
                </c:pt>
                <c:pt idx="506">
                  <c:v>3.2202435064644432</c:v>
                </c:pt>
                <c:pt idx="507">
                  <c:v>3.220851132458538</c:v>
                </c:pt>
                <c:pt idx="508">
                  <c:v>3.2214587961986245</c:v>
                </c:pt>
                <c:pt idx="509">
                  <c:v>3.2220664974626532</c:v>
                </c:pt>
                <c:pt idx="510">
                  <c:v>3.2226742360303269</c:v>
                </c:pt>
                <c:pt idx="511">
                  <c:v>3.223282011683084</c:v>
                </c:pt>
                <c:pt idx="512">
                  <c:v>3.2238898242040386</c:v>
                </c:pt>
                <c:pt idx="513">
                  <c:v>3.2244976733780057</c:v>
                </c:pt>
                <c:pt idx="514">
                  <c:v>3.2251055589914728</c:v>
                </c:pt>
                <c:pt idx="515">
                  <c:v>3.2257134808325825</c:v>
                </c:pt>
                <c:pt idx="516">
                  <c:v>3.2263214386911163</c:v>
                </c:pt>
                <c:pt idx="517">
                  <c:v>3.2269294323584945</c:v>
                </c:pt>
                <c:pt idx="518">
                  <c:v>3.2275374616277142</c:v>
                </c:pt>
                <c:pt idx="519">
                  <c:v>3.22814552629338</c:v>
                </c:pt>
                <c:pt idx="520">
                  <c:v>3.2287536261516894</c:v>
                </c:pt>
                <c:pt idx="521">
                  <c:v>3.2293617610003542</c:v>
                </c:pt>
                <c:pt idx="522">
                  <c:v>3.2299699306386964</c:v>
                </c:pt>
                <c:pt idx="523">
                  <c:v>3.2305781348675229</c:v>
                </c:pt>
                <c:pt idx="524">
                  <c:v>3.2311863734891588</c:v>
                </c:pt>
                <c:pt idx="525">
                  <c:v>3.2317946463074922</c:v>
                </c:pt>
                <c:pt idx="526">
                  <c:v>3.232402953127826</c:v>
                </c:pt>
                <c:pt idx="527">
                  <c:v>3.2330112937569511</c:v>
                </c:pt>
                <c:pt idx="528">
                  <c:v>3.2336196680031648</c:v>
                </c:pt>
                <c:pt idx="529">
                  <c:v>3.234228075676183</c:v>
                </c:pt>
                <c:pt idx="530">
                  <c:v>3.2348365165871225</c:v>
                </c:pt>
                <c:pt idx="531">
                  <c:v>3.2354449905485665</c:v>
                </c:pt>
                <c:pt idx="532">
                  <c:v>3.2360534973745056</c:v>
                </c:pt>
                <c:pt idx="533">
                  <c:v>3.2366620368802921</c:v>
                </c:pt>
                <c:pt idx="534">
                  <c:v>3.236909415625405</c:v>
                </c:pt>
                <c:pt idx="535">
                  <c:v>3.2371568729072338</c:v>
                </c:pt>
                <c:pt idx="536">
                  <c:v>3.237404408287011</c:v>
                </c:pt>
                <c:pt idx="537">
                  <c:v>3.2376520213292608</c:v>
                </c:pt>
                <c:pt idx="538">
                  <c:v>3.2378997116017096</c:v>
                </c:pt>
                <c:pt idx="539">
                  <c:v>3.2381474786753017</c:v>
                </c:pt>
                <c:pt idx="540">
                  <c:v>3.238395322124167</c:v>
                </c:pt>
                <c:pt idx="541">
                  <c:v>3.2386432415255628</c:v>
                </c:pt>
                <c:pt idx="542">
                  <c:v>3.2388912364598643</c:v>
                </c:pt>
                <c:pt idx="543">
                  <c:v>3.2391393065105132</c:v>
                </c:pt>
                <c:pt idx="544">
                  <c:v>3.2393874512640264</c:v>
                </c:pt>
                <c:pt idx="545">
                  <c:v>3.2396356703099762</c:v>
                </c:pt>
                <c:pt idx="546">
                  <c:v>3.2398839632408807</c:v>
                </c:pt>
                <c:pt idx="547">
                  <c:v>3.2401323296522602</c:v>
                </c:pt>
                <c:pt idx="548">
                  <c:v>3.2403807691425812</c:v>
                </c:pt>
                <c:pt idx="549">
                  <c:v>3.2406292813132462</c:v>
                </c:pt>
                <c:pt idx="550">
                  <c:v>3.2408778657685513</c:v>
                </c:pt>
                <c:pt idx="551">
                  <c:v>3.2411265221156018</c:v>
                </c:pt>
                <c:pt idx="552">
                  <c:v>3.2413752499644168</c:v>
                </c:pt>
                <c:pt idx="553">
                  <c:v>3.2416240489277883</c:v>
                </c:pt>
                <c:pt idx="554">
                  <c:v>3.241872918621342</c:v>
                </c:pt>
                <c:pt idx="555">
                  <c:v>3.2421218586633973</c:v>
                </c:pt>
                <c:pt idx="556">
                  <c:v>3.2423708686751</c:v>
                </c:pt>
                <c:pt idx="557">
                  <c:v>3.2426199482802271</c:v>
                </c:pt>
                <c:pt idx="558">
                  <c:v>3.242869097105332</c:v>
                </c:pt>
                <c:pt idx="559">
                  <c:v>3.2431183147795504</c:v>
                </c:pt>
                <c:pt idx="560">
                  <c:v>3.2433676009347487</c:v>
                </c:pt>
                <c:pt idx="561">
                  <c:v>3.2436169552053267</c:v>
                </c:pt>
                <c:pt idx="562">
                  <c:v>3.2438663772283678</c:v>
                </c:pt>
                <c:pt idx="563">
                  <c:v>3.244115866643444</c:v>
                </c:pt>
                <c:pt idx="564">
                  <c:v>3.2443654230927641</c:v>
                </c:pt>
                <c:pt idx="565">
                  <c:v>3.2446150462210088</c:v>
                </c:pt>
                <c:pt idx="566">
                  <c:v>3.2448647356753368</c:v>
                </c:pt>
                <c:pt idx="567">
                  <c:v>3.2451144911055056</c:v>
                </c:pt>
                <c:pt idx="568">
                  <c:v>3.2453643121636206</c:v>
                </c:pt>
                <c:pt idx="569">
                  <c:v>3.2456141985042719</c:v>
                </c:pt>
                <c:pt idx="570">
                  <c:v>3.2458641497844831</c:v>
                </c:pt>
                <c:pt idx="571">
                  <c:v>3.2461141656636481</c:v>
                </c:pt>
                <c:pt idx="572">
                  <c:v>3.2463642458035662</c:v>
                </c:pt>
                <c:pt idx="573">
                  <c:v>3.2466143898683799</c:v>
                </c:pt>
                <c:pt idx="574">
                  <c:v>3.2468645975245547</c:v>
                </c:pt>
                <c:pt idx="575">
                  <c:v>3.2471148684408839</c:v>
                </c:pt>
                <c:pt idx="576">
                  <c:v>3.2473652022884743</c:v>
                </c:pt>
                <c:pt idx="577">
                  <c:v>3.2476155987406918</c:v>
                </c:pt>
                <c:pt idx="578">
                  <c:v>3.2478660574731468</c:v>
                </c:pt>
                <c:pt idx="579">
                  <c:v>3.2481165781637142</c:v>
                </c:pt>
                <c:pt idx="580">
                  <c:v>3.2483671604924584</c:v>
                </c:pt>
                <c:pt idx="581">
                  <c:v>3.2486178041416847</c:v>
                </c:pt>
                <c:pt idx="582">
                  <c:v>3.2488685087958085</c:v>
                </c:pt>
                <c:pt idx="583">
                  <c:v>3.2491192741414765</c:v>
                </c:pt>
                <c:pt idx="584">
                  <c:v>3.249370099867436</c:v>
                </c:pt>
                <c:pt idx="585">
                  <c:v>3.2496209856645866</c:v>
                </c:pt>
                <c:pt idx="586">
                  <c:v>3.2498719312259206</c:v>
                </c:pt>
                <c:pt idx="587">
                  <c:v>3.2501229362465049</c:v>
                </c:pt>
                <c:pt idx="588">
                  <c:v>3.2503740004235047</c:v>
                </c:pt>
                <c:pt idx="589">
                  <c:v>3.2506251234561114</c:v>
                </c:pt>
                <c:pt idx="590">
                  <c:v>3.2508763050455789</c:v>
                </c:pt>
                <c:pt idx="591">
                  <c:v>3.2511275448951658</c:v>
                </c:pt>
                <c:pt idx="592">
                  <c:v>3.2513788427101069</c:v>
                </c:pt>
                <c:pt idx="593">
                  <c:v>3.2516301981976743</c:v>
                </c:pt>
                <c:pt idx="594">
                  <c:v>3.2518816110670947</c:v>
                </c:pt>
                <c:pt idx="595">
                  <c:v>3.2521330810295073</c:v>
                </c:pt>
                <c:pt idx="596">
                  <c:v>3.2523846077979983</c:v>
                </c:pt>
                <c:pt idx="597">
                  <c:v>3.2526361910876287</c:v>
                </c:pt>
                <c:pt idx="598">
                  <c:v>3.2528878306152929</c:v>
                </c:pt>
                <c:pt idx="599">
                  <c:v>3.2531395260998153</c:v>
                </c:pt>
                <c:pt idx="600">
                  <c:v>3.2533912772618763</c:v>
                </c:pt>
                <c:pt idx="601">
                  <c:v>3.2536430838239871</c:v>
                </c:pt>
                <c:pt idx="602">
                  <c:v>3.2538949455105515</c:v>
                </c:pt>
                <c:pt idx="603">
                  <c:v>3.254146862047786</c:v>
                </c:pt>
                <c:pt idx="604">
                  <c:v>3.2543988331636644</c:v>
                </c:pt>
                <c:pt idx="605">
                  <c:v>3.2546508585880347</c:v>
                </c:pt>
                <c:pt idx="606">
                  <c:v>3.2549029380524468</c:v>
                </c:pt>
                <c:pt idx="607">
                  <c:v>3.2551550712902686</c:v>
                </c:pt>
                <c:pt idx="608">
                  <c:v>3.2554072580366324</c:v>
                </c:pt>
                <c:pt idx="609">
                  <c:v>3.2556594980283688</c:v>
                </c:pt>
                <c:pt idx="610">
                  <c:v>3.2559117910040172</c:v>
                </c:pt>
                <c:pt idx="611">
                  <c:v>3.2561641367038927</c:v>
                </c:pt>
                <c:pt idx="612">
                  <c:v>3.2564165348699379</c:v>
                </c:pt>
                <c:pt idx="613">
                  <c:v>3.2566689852458035</c:v>
                </c:pt>
                <c:pt idx="614">
                  <c:v>3.2569214875768338</c:v>
                </c:pt>
                <c:pt idx="615">
                  <c:v>3.2571740416099613</c:v>
                </c:pt>
                <c:pt idx="616">
                  <c:v>3.257426647093824</c:v>
                </c:pt>
                <c:pt idx="617">
                  <c:v>3.2576793037786609</c:v>
                </c:pt>
                <c:pt idx="618">
                  <c:v>3.2579320114163131</c:v>
                </c:pt>
                <c:pt idx="619">
                  <c:v>3.2581847697602333</c:v>
                </c:pt>
                <c:pt idx="620">
                  <c:v>3.2584375785654909</c:v>
                </c:pt>
                <c:pt idx="621">
                  <c:v>3.258690437588676</c:v>
                </c:pt>
                <c:pt idx="622">
                  <c:v>3.2589433465879698</c:v>
                </c:pt>
                <c:pt idx="623">
                  <c:v>3.2591963053231154</c:v>
                </c:pt>
                <c:pt idx="624">
                  <c:v>3.2594493135553804</c:v>
                </c:pt>
                <c:pt idx="625">
                  <c:v>3.259702371047545</c:v>
                </c:pt>
                <c:pt idx="626">
                  <c:v>3.259955477563917</c:v>
                </c:pt>
                <c:pt idx="627">
                  <c:v>3.2602086328703281</c:v>
                </c:pt>
                <c:pt idx="628">
                  <c:v>3.2604618367340388</c:v>
                </c:pt>
                <c:pt idx="629">
                  <c:v>3.2607150889238614</c:v>
                </c:pt>
                <c:pt idx="630">
                  <c:v>3.2609683892099985</c:v>
                </c:pt>
                <c:pt idx="631">
                  <c:v>3.2612217373641821</c:v>
                </c:pt>
                <c:pt idx="632">
                  <c:v>3.2614751331595118</c:v>
                </c:pt>
                <c:pt idx="633">
                  <c:v>3.261728576370595</c:v>
                </c:pt>
                <c:pt idx="634">
                  <c:v>3.2619820667733936</c:v>
                </c:pt>
                <c:pt idx="635">
                  <c:v>3.2622356041453058</c:v>
                </c:pt>
                <c:pt idx="636">
                  <c:v>3.2624891882651403</c:v>
                </c:pt>
                <c:pt idx="637">
                  <c:v>3.2627428189130785</c:v>
                </c:pt>
                <c:pt idx="638">
                  <c:v>3.262996495870679</c:v>
                </c:pt>
                <c:pt idx="639">
                  <c:v>3.2632502189208514</c:v>
                </c:pt>
                <c:pt idx="640">
                  <c:v>3.2635039878478636</c:v>
                </c:pt>
                <c:pt idx="641">
                  <c:v>3.2637578024373739</c:v>
                </c:pt>
                <c:pt idx="642">
                  <c:v>3.2640116624763129</c:v>
                </c:pt>
                <c:pt idx="643">
                  <c:v>3.2642655677529726</c:v>
                </c:pt>
                <c:pt idx="644">
                  <c:v>3.2645195180569444</c:v>
                </c:pt>
                <c:pt idx="645">
                  <c:v>3.264773513179112</c:v>
                </c:pt>
                <c:pt idx="646">
                  <c:v>3.2650275529116741</c:v>
                </c:pt>
                <c:pt idx="647">
                  <c:v>3.2652816370480897</c:v>
                </c:pt>
                <c:pt idx="648">
                  <c:v>3.2655357653831016</c:v>
                </c:pt>
                <c:pt idx="649">
                  <c:v>3.2657899377127286</c:v>
                </c:pt>
                <c:pt idx="650">
                  <c:v>3.2660441538342426</c:v>
                </c:pt>
                <c:pt idx="651">
                  <c:v>3.2662984135461115</c:v>
                </c:pt>
                <c:pt idx="652">
                  <c:v>3.2665527166480968</c:v>
                </c:pt>
                <c:pt idx="653">
                  <c:v>3.2668070629411492</c:v>
                </c:pt>
                <c:pt idx="654">
                  <c:v>3.2670614522274595</c:v>
                </c:pt>
                <c:pt idx="655">
                  <c:v>3.267315884310412</c:v>
                </c:pt>
                <c:pt idx="656">
                  <c:v>3.2675703589945755</c:v>
                </c:pt>
                <c:pt idx="657">
                  <c:v>3.2678248760857209</c:v>
                </c:pt>
                <c:pt idx="658">
                  <c:v>3.26807943539082</c:v>
                </c:pt>
                <c:pt idx="659">
                  <c:v>3.2683340367179552</c:v>
                </c:pt>
                <c:pt idx="660">
                  <c:v>3.2685886798764416</c:v>
                </c:pt>
                <c:pt idx="661">
                  <c:v>3.2688433646766768</c:v>
                </c:pt>
                <c:pt idx="662">
                  <c:v>3.2690980909302709</c:v>
                </c:pt>
                <c:pt idx="663">
                  <c:v>3.2693528584499112</c:v>
                </c:pt>
                <c:pt idx="664">
                  <c:v>3.2696076670494358</c:v>
                </c:pt>
                <c:pt idx="665">
                  <c:v>3.2698625165438107</c:v>
                </c:pt>
                <c:pt idx="666">
                  <c:v>3.2701174067491028</c:v>
                </c:pt>
                <c:pt idx="667">
                  <c:v>3.2703723374824532</c:v>
                </c:pt>
                <c:pt idx="668">
                  <c:v>3.2706273085621587</c:v>
                </c:pt>
                <c:pt idx="669">
                  <c:v>3.270882319807551</c:v>
                </c:pt>
                <c:pt idx="670">
                  <c:v>3.2711373710390408</c:v>
                </c:pt>
                <c:pt idx="671">
                  <c:v>3.2713924620781061</c:v>
                </c:pt>
                <c:pt idx="672">
                  <c:v>3.2716475927473465</c:v>
                </c:pt>
                <c:pt idx="673">
                  <c:v>3.2719027628703188</c:v>
                </c:pt>
                <c:pt idx="674">
                  <c:v>3.2721579722716974</c:v>
                </c:pt>
                <c:pt idx="675">
                  <c:v>3.2724132207771692</c:v>
                </c:pt>
                <c:pt idx="676">
                  <c:v>3.2726685082134401</c:v>
                </c:pt>
                <c:pt idx="677">
                  <c:v>3.2729238344082501</c:v>
                </c:pt>
                <c:pt idx="678">
                  <c:v>3.2731791991903649</c:v>
                </c:pt>
                <c:pt idx="679">
                  <c:v>3.2734346023895475</c:v>
                </c:pt>
                <c:pt idx="680">
                  <c:v>3.2736900438365466</c:v>
                </c:pt>
                <c:pt idx="681">
                  <c:v>3.2739455233631416</c:v>
                </c:pt>
                <c:pt idx="682">
                  <c:v>3.2742010408020361</c:v>
                </c:pt>
                <c:pt idx="683">
                  <c:v>3.274456595986972</c:v>
                </c:pt>
                <c:pt idx="684">
                  <c:v>3.2747121887526256</c:v>
                </c:pt>
                <c:pt idx="685">
                  <c:v>3.2749678189346625</c:v>
                </c:pt>
                <c:pt idx="686">
                  <c:v>3.2752234863696805</c:v>
                </c:pt>
                <c:pt idx="687">
                  <c:v>3.2754791908952501</c:v>
                </c:pt>
                <c:pt idx="688">
                  <c:v>3.275734932349887</c:v>
                </c:pt>
                <c:pt idx="689">
                  <c:v>3.2759907105729931</c:v>
                </c:pt>
                <c:pt idx="690">
                  <c:v>3.2762465254049506</c:v>
                </c:pt>
                <c:pt idx="691">
                  <c:v>3.2765023766870724</c:v>
                </c:pt>
                <c:pt idx="692">
                  <c:v>3.2767582642615438</c:v>
                </c:pt>
                <c:pt idx="693">
                  <c:v>3.277014187971468</c:v>
                </c:pt>
                <c:pt idx="694">
                  <c:v>3.2772701476609125</c:v>
                </c:pt>
                <c:pt idx="695">
                  <c:v>3.2775261431747462</c:v>
                </c:pt>
                <c:pt idx="696">
                  <c:v>3.2777821743588094</c:v>
                </c:pt>
                <c:pt idx="697">
                  <c:v>3.2780382410597579</c:v>
                </c:pt>
                <c:pt idx="698">
                  <c:v>3.2782943431251819</c:v>
                </c:pt>
                <c:pt idx="699">
                  <c:v>3.2785504804035068</c:v>
                </c:pt>
                <c:pt idx="700">
                  <c:v>3.2788066527440596</c:v>
                </c:pt>
                <c:pt idx="701">
                  <c:v>3.2790628599969773</c:v>
                </c:pt>
                <c:pt idx="702">
                  <c:v>3.2793191020132753</c:v>
                </c:pt>
                <c:pt idx="703">
                  <c:v>3.2795753786448256</c:v>
                </c:pt>
                <c:pt idx="704">
                  <c:v>3.2798316897443285</c:v>
                </c:pt>
                <c:pt idx="705">
                  <c:v>3.2800880351652975</c:v>
                </c:pt>
                <c:pt idx="706">
                  <c:v>3.2803444147621303</c:v>
                </c:pt>
                <c:pt idx="707">
                  <c:v>3.2806008283899923</c:v>
                </c:pt>
                <c:pt idx="708">
                  <c:v>3.2808572759048977</c:v>
                </c:pt>
                <c:pt idx="709">
                  <c:v>3.2811137571636508</c:v>
                </c:pt>
                <c:pt idx="710">
                  <c:v>3.281370272023874</c:v>
                </c:pt>
                <c:pt idx="711">
                  <c:v>3.2816268203440089</c:v>
                </c:pt>
                <c:pt idx="712">
                  <c:v>3.2818834019832486</c:v>
                </c:pt>
                <c:pt idx="713">
                  <c:v>3.2821400168015962</c:v>
                </c:pt>
                <c:pt idx="714">
                  <c:v>3.2823966646598506</c:v>
                </c:pt>
                <c:pt idx="715">
                  <c:v>3.2826533454195657</c:v>
                </c:pt>
                <c:pt idx="716">
                  <c:v>3.282910058943088</c:v>
                </c:pt>
                <c:pt idx="717">
                  <c:v>3.2831668050935345</c:v>
                </c:pt>
                <c:pt idx="718">
                  <c:v>3.2834235837347356</c:v>
                </c:pt>
                <c:pt idx="719">
                  <c:v>3.2836803947313253</c:v>
                </c:pt>
                <c:pt idx="720">
                  <c:v>3.28415445660502</c:v>
                </c:pt>
                <c:pt idx="721">
                  <c:v>3.2846285351161755</c:v>
                </c:pt>
                <c:pt idx="722">
                  <c:v>3.2851026301958024</c:v>
                </c:pt>
                <c:pt idx="723">
                  <c:v>3.2855767417752015</c:v>
                </c:pt>
                <c:pt idx="724">
                  <c:v>3.2860508697861097</c:v>
                </c:pt>
                <c:pt idx="725">
                  <c:v>3.2865250141606506</c:v>
                </c:pt>
                <c:pt idx="726">
                  <c:v>3.2869991748312755</c:v>
                </c:pt>
                <c:pt idx="727">
                  <c:v>3.2874733517308421</c:v>
                </c:pt>
                <c:pt idx="728">
                  <c:v>3.2879475447925532</c:v>
                </c:pt>
                <c:pt idx="729">
                  <c:v>3.2884217539500011</c:v>
                </c:pt>
                <c:pt idx="730">
                  <c:v>3.2888959791371173</c:v>
                </c:pt>
                <c:pt idx="731">
                  <c:v>3.2893702202882178</c:v>
                </c:pt>
                <c:pt idx="732">
                  <c:v>3.2898444773379545</c:v>
                </c:pt>
                <c:pt idx="733">
                  <c:v>3.2903187502213687</c:v>
                </c:pt>
                <c:pt idx="734">
                  <c:v>3.2907930388738005</c:v>
                </c:pt>
                <c:pt idx="735">
                  <c:v>3.2912673432310062</c:v>
                </c:pt>
                <c:pt idx="736">
                  <c:v>3.2917416632290375</c:v>
                </c:pt>
                <c:pt idx="737">
                  <c:v>3.2922159988043247</c:v>
                </c:pt>
                <c:pt idx="738">
                  <c:v>3.2926903498936198</c:v>
                </c:pt>
                <c:pt idx="739">
                  <c:v>3.2931647164340285</c:v>
                </c:pt>
                <c:pt idx="740">
                  <c:v>3.2936390983630068</c:v>
                </c:pt>
                <c:pt idx="741">
                  <c:v>3.2941134956183369</c:v>
                </c:pt>
                <c:pt idx="742">
                  <c:v>3.2945879081381237</c:v>
                </c:pt>
                <c:pt idx="743">
                  <c:v>3.2950623358608402</c:v>
                </c:pt>
                <c:pt idx="744">
                  <c:v>3.295536778725233</c:v>
                </c:pt>
                <c:pt idx="745">
                  <c:v>3.2960112366704442</c:v>
                </c:pt>
                <c:pt idx="746">
                  <c:v>3.2964857096358848</c:v>
                </c:pt>
                <c:pt idx="747">
                  <c:v>3.2969601975613156</c:v>
                </c:pt>
                <c:pt idx="748">
                  <c:v>3.2974347003868258</c:v>
                </c:pt>
                <c:pt idx="749">
                  <c:v>3.2979092180528049</c:v>
                </c:pt>
                <c:pt idx="750">
                  <c:v>3.2983837504999913</c:v>
                </c:pt>
                <c:pt idx="751">
                  <c:v>3.2988582976693861</c:v>
                </c:pt>
                <c:pt idx="752">
                  <c:v>3.2993328595023659</c:v>
                </c:pt>
                <c:pt idx="753">
                  <c:v>3.2998074359405667</c:v>
                </c:pt>
                <c:pt idx="754">
                  <c:v>3.3002820269259656</c:v>
                </c:pt>
                <c:pt idx="755">
                  <c:v>3.3007566324008248</c:v>
                </c:pt>
                <c:pt idx="756">
                  <c:v>3.3012312523077223</c:v>
                </c:pt>
                <c:pt idx="757">
                  <c:v>3.3017058865895597</c:v>
                </c:pt>
                <c:pt idx="758">
                  <c:v>3.3021805351894988</c:v>
                </c:pt>
                <c:pt idx="759">
                  <c:v>3.3026551980510312</c:v>
                </c:pt>
                <c:pt idx="760">
                  <c:v>3.3031298751179143</c:v>
                </c:pt>
                <c:pt idx="761">
                  <c:v>3.3036045663342528</c:v>
                </c:pt>
                <c:pt idx="762">
                  <c:v>3.3040792716444018</c:v>
                </c:pt>
                <c:pt idx="763">
                  <c:v>3.304553990993</c:v>
                </c:pt>
                <c:pt idx="764">
                  <c:v>3.3050287243250245</c:v>
                </c:pt>
                <c:pt idx="765">
                  <c:v>3.305503471585689</c:v>
                </c:pt>
                <c:pt idx="766">
                  <c:v>3.3059782327205149</c:v>
                </c:pt>
                <c:pt idx="767">
                  <c:v>3.3064530076753265</c:v>
                </c:pt>
                <c:pt idx="768">
                  <c:v>3.3069277963961889</c:v>
                </c:pt>
                <c:pt idx="769">
                  <c:v>3.307402598829468</c:v>
                </c:pt>
                <c:pt idx="770">
                  <c:v>3.3078774149218191</c:v>
                </c:pt>
                <c:pt idx="771">
                  <c:v>3.3083522446201621</c:v>
                </c:pt>
                <c:pt idx="772">
                  <c:v>3.3088270878716823</c:v>
                </c:pt>
                <c:pt idx="773">
                  <c:v>3.3093019446238578</c:v>
                </c:pt>
                <c:pt idx="774">
                  <c:v>3.3097768148244087</c:v>
                </c:pt>
                <c:pt idx="775">
                  <c:v>3.3102516984213843</c:v>
                </c:pt>
                <c:pt idx="776">
                  <c:v>3.3107265953630298</c:v>
                </c:pt>
                <c:pt idx="777">
                  <c:v>3.3112015055978778</c:v>
                </c:pt>
                <c:pt idx="778">
                  <c:v>3.311676429074776</c:v>
                </c:pt>
                <c:pt idx="779">
                  <c:v>3.3121513657427419</c:v>
                </c:pt>
                <c:pt idx="780">
                  <c:v>3.3126263155511571</c:v>
                </c:pt>
                <c:pt idx="781">
                  <c:v>3.3131012784495693</c:v>
                </c:pt>
                <c:pt idx="782">
                  <c:v>3.3135762543878462</c:v>
                </c:pt>
                <c:pt idx="783">
                  <c:v>3.3140512433160896</c:v>
                </c:pt>
                <c:pt idx="784">
                  <c:v>3.3145262451846471</c:v>
                </c:pt>
                <c:pt idx="785">
                  <c:v>3.3150012599441383</c:v>
                </c:pt>
                <c:pt idx="786">
                  <c:v>3.3154762875454127</c:v>
                </c:pt>
                <c:pt idx="787">
                  <c:v>3.3159513279396009</c:v>
                </c:pt>
                <c:pt idx="788">
                  <c:v>3.3164263810780406</c:v>
                </c:pt>
                <c:pt idx="789">
                  <c:v>3.3169014469123255</c:v>
                </c:pt>
                <c:pt idx="790">
                  <c:v>3.317376525394335</c:v>
                </c:pt>
                <c:pt idx="791">
                  <c:v>3.3178516164761507</c:v>
                </c:pt>
                <c:pt idx="792">
                  <c:v>3.3183267201100968</c:v>
                </c:pt>
                <c:pt idx="793">
                  <c:v>3.3188018362487566</c:v>
                </c:pt>
                <c:pt idx="794">
                  <c:v>3.3192769648449327</c:v>
                </c:pt>
                <c:pt idx="795">
                  <c:v>3.3197521058516744</c:v>
                </c:pt>
                <c:pt idx="796">
                  <c:v>3.320227259222277</c:v>
                </c:pt>
                <c:pt idx="797">
                  <c:v>3.3207024249102699</c:v>
                </c:pt>
                <c:pt idx="798">
                  <c:v>3.3211776028693856</c:v>
                </c:pt>
                <c:pt idx="799">
                  <c:v>3.3216527930536071</c:v>
                </c:pt>
                <c:pt idx="800">
                  <c:v>3.3221279954171465</c:v>
                </c:pt>
                <c:pt idx="801">
                  <c:v>3.3226032099144662</c:v>
                </c:pt>
                <c:pt idx="802">
                  <c:v>3.3230784365002042</c:v>
                </c:pt>
                <c:pt idx="803">
                  <c:v>3.3235536751292849</c:v>
                </c:pt>
                <c:pt idx="804">
                  <c:v>3.3240289257568056</c:v>
                </c:pt>
                <c:pt idx="805">
                  <c:v>3.3245041883381083</c:v>
                </c:pt>
                <c:pt idx="806">
                  <c:v>3.324979462828773</c:v>
                </c:pt>
                <c:pt idx="807">
                  <c:v>3.3254547491845643</c:v>
                </c:pt>
                <c:pt idx="808">
                  <c:v>3.3259300473614912</c:v>
                </c:pt>
                <c:pt idx="809">
                  <c:v>3.3264053573157524</c:v>
                </c:pt>
                <c:pt idx="810">
                  <c:v>3.3268806790038119</c:v>
                </c:pt>
                <c:pt idx="811">
                  <c:v>3.3273560123822983</c:v>
                </c:pt>
                <c:pt idx="812">
                  <c:v>3.3278313574080829</c:v>
                </c:pt>
                <c:pt idx="813">
                  <c:v>3.3283067140382299</c:v>
                </c:pt>
                <c:pt idx="814">
                  <c:v>3.3287820822300342</c:v>
                </c:pt>
                <c:pt idx="815">
                  <c:v>3.3292574619409891</c:v>
                </c:pt>
                <c:pt idx="816">
                  <c:v>3.3297328531287875</c:v>
                </c:pt>
                <c:pt idx="817">
                  <c:v>3.3302082557513475</c:v>
                </c:pt>
                <c:pt idx="818">
                  <c:v>3.3306836697667737</c:v>
                </c:pt>
                <c:pt idx="819">
                  <c:v>3.3311590951333949</c:v>
                </c:pt>
                <c:pt idx="820">
                  <c:v>3.3316345318097325</c:v>
                </c:pt>
                <c:pt idx="821">
                  <c:v>3.3321099797545015</c:v>
                </c:pt>
                <c:pt idx="822">
                  <c:v>3.3325854389266247</c:v>
                </c:pt>
                <c:pt idx="823">
                  <c:v>3.3330609092852463</c:v>
                </c:pt>
                <c:pt idx="824">
                  <c:v>3.3335363907896691</c:v>
                </c:pt>
                <c:pt idx="825">
                  <c:v>3.3340118833994112</c:v>
                </c:pt>
                <c:pt idx="826">
                  <c:v>3.3344873870741965</c:v>
                </c:pt>
                <c:pt idx="827">
                  <c:v>3.3349629017739346</c:v>
                </c:pt>
                <c:pt idx="828">
                  <c:v>3.3354384274587199</c:v>
                </c:pt>
                <c:pt idx="829">
                  <c:v>3.3359139640888551</c:v>
                </c:pt>
                <c:pt idx="830">
                  <c:v>3.3363895116248274</c:v>
                </c:pt>
                <c:pt idx="831">
                  <c:v>3.336865070027303</c:v>
                </c:pt>
                <c:pt idx="832">
                  <c:v>3.3373406392571567</c:v>
                </c:pt>
                <c:pt idx="833">
                  <c:v>3.3378162192754308</c:v>
                </c:pt>
                <c:pt idx="834">
                  <c:v>3.3382918100433754</c:v>
                </c:pt>
                <c:pt idx="835">
                  <c:v>3.3387674115224035</c:v>
                </c:pt>
                <c:pt idx="836">
                  <c:v>3.3392430236741357</c:v>
                </c:pt>
                <c:pt idx="837">
                  <c:v>3.3397186464603634</c:v>
                </c:pt>
                <c:pt idx="838">
                  <c:v>3.3401942798430411</c:v>
                </c:pt>
                <c:pt idx="839">
                  <c:v>3.3406699237843549</c:v>
                </c:pt>
                <c:pt idx="840">
                  <c:v>3.3411455782466191</c:v>
                </c:pt>
                <c:pt idx="841">
                  <c:v>3.3416212431923591</c:v>
                </c:pt>
                <c:pt idx="842">
                  <c:v>3.3420969185842759</c:v>
                </c:pt>
                <c:pt idx="843">
                  <c:v>3.3425726043852011</c:v>
                </c:pt>
                <c:pt idx="844">
                  <c:v>3.343048300558217</c:v>
                </c:pt>
                <c:pt idx="845">
                  <c:v>3.3435240070665242</c:v>
                </c:pt>
                <c:pt idx="846">
                  <c:v>3.3439997238735355</c:v>
                </c:pt>
                <c:pt idx="847">
                  <c:v>3.3444754509427788</c:v>
                </c:pt>
                <c:pt idx="848">
                  <c:v>3.3449511882380385</c:v>
                </c:pt>
                <c:pt idx="849">
                  <c:v>3.3454269357231858</c:v>
                </c:pt>
                <c:pt idx="850">
                  <c:v>3.3459026933623264</c:v>
                </c:pt>
                <c:pt idx="851">
                  <c:v>3.346378461119679</c:v>
                </c:pt>
                <c:pt idx="852">
                  <c:v>3.3468542389596854</c:v>
                </c:pt>
                <c:pt idx="853">
                  <c:v>3.3473300268469082</c:v>
                </c:pt>
                <c:pt idx="854">
                  <c:v>3.3478058247461031</c:v>
                </c:pt>
                <c:pt idx="855">
                  <c:v>3.3482816326221725</c:v>
                </c:pt>
                <c:pt idx="856">
                  <c:v>3.3487574504402002</c:v>
                </c:pt>
                <c:pt idx="857">
                  <c:v>3.3492332781654155</c:v>
                </c:pt>
                <c:pt idx="858">
                  <c:v>3.3497091157632268</c:v>
                </c:pt>
                <c:pt idx="859">
                  <c:v>3.3501849631991862</c:v>
                </c:pt>
                <c:pt idx="860">
                  <c:v>3.3506608204390322</c:v>
                </c:pt>
                <c:pt idx="861">
                  <c:v>3.3511366874486268</c:v>
                </c:pt>
                <c:pt idx="862">
                  <c:v>3.3516125641940078</c:v>
                </c:pt>
                <c:pt idx="863">
                  <c:v>3.3520884506413791</c:v>
                </c:pt>
                <c:pt idx="864">
                  <c:v>3.3525643467570836</c:v>
                </c:pt>
                <c:pt idx="865">
                  <c:v>3.3530402525076464</c:v>
                </c:pt>
                <c:pt idx="866">
                  <c:v>3.3535161678597007</c:v>
                </c:pt>
                <c:pt idx="867">
                  <c:v>3.3539920927800808</c:v>
                </c:pt>
                <c:pt idx="868">
                  <c:v>3.3544680272357548</c:v>
                </c:pt>
                <c:pt idx="869">
                  <c:v>3.3549439711938414</c:v>
                </c:pt>
                <c:pt idx="870">
                  <c:v>3.3554199246216028</c:v>
                </c:pt>
                <c:pt idx="871">
                  <c:v>3.3558958874864682</c:v>
                </c:pt>
                <c:pt idx="872">
                  <c:v>3.3563718597559995</c:v>
                </c:pt>
                <c:pt idx="873">
                  <c:v>3.3568478413979239</c:v>
                </c:pt>
                <c:pt idx="874">
                  <c:v>3.3573238323800982</c:v>
                </c:pt>
                <c:pt idx="875">
                  <c:v>3.3577998326705543</c:v>
                </c:pt>
                <c:pt idx="876">
                  <c:v>3.3582758422374224</c:v>
                </c:pt>
                <c:pt idx="877">
                  <c:v>3.3587518610490257</c:v>
                </c:pt>
                <c:pt idx="878">
                  <c:v>3.3592278890738108</c:v>
                </c:pt>
                <c:pt idx="879">
                  <c:v>3.3597039262803703</c:v>
                </c:pt>
                <c:pt idx="880">
                  <c:v>3.3601799726374195</c:v>
                </c:pt>
                <c:pt idx="881">
                  <c:v>3.360656028113862</c:v>
                </c:pt>
                <c:pt idx="882">
                  <c:v>3.3611320926786958</c:v>
                </c:pt>
                <c:pt idx="883">
                  <c:v>3.3616081663010786</c:v>
                </c:pt>
                <c:pt idx="884">
                  <c:v>3.3620842489503242</c:v>
                </c:pt>
                <c:pt idx="885">
                  <c:v>3.3625603405958504</c:v>
                </c:pt>
                <c:pt idx="886">
                  <c:v>3.3630364412072296</c:v>
                </c:pt>
                <c:pt idx="887">
                  <c:v>3.363512550754189</c:v>
                </c:pt>
                <c:pt idx="888">
                  <c:v>3.3639886692065497</c:v>
                </c:pt>
                <c:pt idx="889">
                  <c:v>3.3644647965343188</c:v>
                </c:pt>
                <c:pt idx="890">
                  <c:v>3.3649409327075865</c:v>
                </c:pt>
                <c:pt idx="891">
                  <c:v>3.3654170776966303</c:v>
                </c:pt>
                <c:pt idx="892">
                  <c:v>3.3658932314718157</c:v>
                </c:pt>
                <c:pt idx="893">
                  <c:v>3.3663693940036681</c:v>
                </c:pt>
                <c:pt idx="894">
                  <c:v>3.3668455652628269</c:v>
                </c:pt>
                <c:pt idx="895">
                  <c:v>3.3673217452200794</c:v>
                </c:pt>
                <c:pt idx="896">
                  <c:v>3.3677979338463269</c:v>
                </c:pt>
                <c:pt idx="897">
                  <c:v>3.3682741311126261</c:v>
                </c:pt>
                <c:pt idx="898">
                  <c:v>3.3687503369901175</c:v>
                </c:pt>
                <c:pt idx="899">
                  <c:v>3.3692265514501241</c:v>
                </c:pt>
                <c:pt idx="900">
                  <c:v>3.3697027744640429</c:v>
                </c:pt>
                <c:pt idx="901">
                  <c:v>3.3701790060034411</c:v>
                </c:pt>
                <c:pt idx="902">
                  <c:v>3.3706552460399957</c:v>
                </c:pt>
                <c:pt idx="903">
                  <c:v>3.3711314945455078</c:v>
                </c:pt>
                <c:pt idx="904">
                  <c:v>3.371607751491895</c:v>
                </c:pt>
                <c:pt idx="905">
                  <c:v>3.3720840168512156</c:v>
                </c:pt>
                <c:pt idx="906">
                  <c:v>3.3725602905956342</c:v>
                </c:pt>
                <c:pt idx="907">
                  <c:v>3.373036572697456</c:v>
                </c:pt>
                <c:pt idx="908">
                  <c:v>3.3735128631290894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1F-4971-BAB2-0213EACA36DF}"/>
            </c:ext>
          </c:extLst>
        </c:ser>
        <c:ser>
          <c:idx val="3"/>
          <c:order val="3"/>
          <c:tx>
            <c:strRef>
              <c:f>CARY_CLP!$L$1</c:f>
              <c:strCache>
                <c:ptCount val="1"/>
                <c:pt idx="0">
                  <c:v>Fwd_HP_shift_1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CARY_CLP!$J$2:$J$930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25</c:v>
                </c:pt>
                <c:pt idx="56">
                  <c:v>26</c:v>
                </c:pt>
                <c:pt idx="57">
                  <c:v>27</c:v>
                </c:pt>
                <c:pt idx="58">
                  <c:v>28</c:v>
                </c:pt>
                <c:pt idx="59">
                  <c:v>29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33</c:v>
                </c:pt>
                <c:pt idx="64">
                  <c:v>34</c:v>
                </c:pt>
                <c:pt idx="65">
                  <c:v>35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39</c:v>
                </c:pt>
                <c:pt idx="70">
                  <c:v>40</c:v>
                </c:pt>
                <c:pt idx="71">
                  <c:v>41</c:v>
                </c:pt>
                <c:pt idx="72">
                  <c:v>42</c:v>
                </c:pt>
                <c:pt idx="73">
                  <c:v>43</c:v>
                </c:pt>
                <c:pt idx="74">
                  <c:v>44</c:v>
                </c:pt>
                <c:pt idx="75">
                  <c:v>45</c:v>
                </c:pt>
                <c:pt idx="76">
                  <c:v>46</c:v>
                </c:pt>
                <c:pt idx="77">
                  <c:v>47</c:v>
                </c:pt>
                <c:pt idx="78">
                  <c:v>48</c:v>
                </c:pt>
                <c:pt idx="79">
                  <c:v>49</c:v>
                </c:pt>
                <c:pt idx="80">
                  <c:v>50</c:v>
                </c:pt>
                <c:pt idx="81">
                  <c:v>51</c:v>
                </c:pt>
                <c:pt idx="82">
                  <c:v>52</c:v>
                </c:pt>
                <c:pt idx="83">
                  <c:v>53</c:v>
                </c:pt>
                <c:pt idx="84">
                  <c:v>54</c:v>
                </c:pt>
                <c:pt idx="85">
                  <c:v>55</c:v>
                </c:pt>
                <c:pt idx="86">
                  <c:v>56</c:v>
                </c:pt>
                <c:pt idx="87">
                  <c:v>57</c:v>
                </c:pt>
                <c:pt idx="88">
                  <c:v>58</c:v>
                </c:pt>
                <c:pt idx="89">
                  <c:v>59</c:v>
                </c:pt>
                <c:pt idx="90">
                  <c:v>60</c:v>
                </c:pt>
                <c:pt idx="91">
                  <c:v>61</c:v>
                </c:pt>
                <c:pt idx="92">
                  <c:v>62</c:v>
                </c:pt>
                <c:pt idx="93">
                  <c:v>63</c:v>
                </c:pt>
                <c:pt idx="94">
                  <c:v>64</c:v>
                </c:pt>
                <c:pt idx="95">
                  <c:v>65</c:v>
                </c:pt>
                <c:pt idx="96">
                  <c:v>66</c:v>
                </c:pt>
                <c:pt idx="97">
                  <c:v>67</c:v>
                </c:pt>
                <c:pt idx="98">
                  <c:v>68</c:v>
                </c:pt>
                <c:pt idx="99">
                  <c:v>69</c:v>
                </c:pt>
                <c:pt idx="100">
                  <c:v>70</c:v>
                </c:pt>
                <c:pt idx="101">
                  <c:v>71</c:v>
                </c:pt>
                <c:pt idx="102">
                  <c:v>72</c:v>
                </c:pt>
                <c:pt idx="103">
                  <c:v>73</c:v>
                </c:pt>
                <c:pt idx="104">
                  <c:v>74</c:v>
                </c:pt>
                <c:pt idx="105">
                  <c:v>75</c:v>
                </c:pt>
                <c:pt idx="106">
                  <c:v>76</c:v>
                </c:pt>
                <c:pt idx="107">
                  <c:v>77</c:v>
                </c:pt>
                <c:pt idx="108">
                  <c:v>78</c:v>
                </c:pt>
                <c:pt idx="109">
                  <c:v>79</c:v>
                </c:pt>
                <c:pt idx="110">
                  <c:v>80</c:v>
                </c:pt>
                <c:pt idx="111">
                  <c:v>81</c:v>
                </c:pt>
                <c:pt idx="112">
                  <c:v>82</c:v>
                </c:pt>
                <c:pt idx="113">
                  <c:v>83</c:v>
                </c:pt>
                <c:pt idx="114">
                  <c:v>84</c:v>
                </c:pt>
                <c:pt idx="115">
                  <c:v>85</c:v>
                </c:pt>
                <c:pt idx="116">
                  <c:v>86</c:v>
                </c:pt>
                <c:pt idx="117">
                  <c:v>87</c:v>
                </c:pt>
                <c:pt idx="118">
                  <c:v>88</c:v>
                </c:pt>
                <c:pt idx="119">
                  <c:v>89</c:v>
                </c:pt>
                <c:pt idx="120">
                  <c:v>90</c:v>
                </c:pt>
                <c:pt idx="121">
                  <c:v>91</c:v>
                </c:pt>
                <c:pt idx="122">
                  <c:v>92</c:v>
                </c:pt>
                <c:pt idx="123">
                  <c:v>93</c:v>
                </c:pt>
                <c:pt idx="124">
                  <c:v>94</c:v>
                </c:pt>
                <c:pt idx="125">
                  <c:v>95</c:v>
                </c:pt>
                <c:pt idx="126">
                  <c:v>96</c:v>
                </c:pt>
                <c:pt idx="127">
                  <c:v>97</c:v>
                </c:pt>
                <c:pt idx="128">
                  <c:v>98</c:v>
                </c:pt>
                <c:pt idx="129">
                  <c:v>99</c:v>
                </c:pt>
                <c:pt idx="130">
                  <c:v>100</c:v>
                </c:pt>
                <c:pt idx="131">
                  <c:v>101</c:v>
                </c:pt>
                <c:pt idx="132">
                  <c:v>102</c:v>
                </c:pt>
                <c:pt idx="133">
                  <c:v>103</c:v>
                </c:pt>
                <c:pt idx="134">
                  <c:v>104</c:v>
                </c:pt>
                <c:pt idx="135">
                  <c:v>105</c:v>
                </c:pt>
                <c:pt idx="136">
                  <c:v>106</c:v>
                </c:pt>
                <c:pt idx="137">
                  <c:v>107</c:v>
                </c:pt>
                <c:pt idx="138">
                  <c:v>108</c:v>
                </c:pt>
                <c:pt idx="139">
                  <c:v>109</c:v>
                </c:pt>
                <c:pt idx="140">
                  <c:v>110</c:v>
                </c:pt>
                <c:pt idx="141">
                  <c:v>111</c:v>
                </c:pt>
                <c:pt idx="142">
                  <c:v>112</c:v>
                </c:pt>
                <c:pt idx="143">
                  <c:v>113</c:v>
                </c:pt>
                <c:pt idx="144">
                  <c:v>114</c:v>
                </c:pt>
                <c:pt idx="145">
                  <c:v>115</c:v>
                </c:pt>
                <c:pt idx="146">
                  <c:v>116</c:v>
                </c:pt>
                <c:pt idx="147">
                  <c:v>117</c:v>
                </c:pt>
                <c:pt idx="148">
                  <c:v>118</c:v>
                </c:pt>
                <c:pt idx="149">
                  <c:v>119</c:v>
                </c:pt>
                <c:pt idx="150">
                  <c:v>120</c:v>
                </c:pt>
                <c:pt idx="151">
                  <c:v>121</c:v>
                </c:pt>
                <c:pt idx="152">
                  <c:v>122</c:v>
                </c:pt>
                <c:pt idx="153">
                  <c:v>123</c:v>
                </c:pt>
                <c:pt idx="154">
                  <c:v>124</c:v>
                </c:pt>
                <c:pt idx="155">
                  <c:v>125</c:v>
                </c:pt>
                <c:pt idx="156">
                  <c:v>126</c:v>
                </c:pt>
                <c:pt idx="157">
                  <c:v>127</c:v>
                </c:pt>
                <c:pt idx="158">
                  <c:v>128</c:v>
                </c:pt>
                <c:pt idx="159">
                  <c:v>129</c:v>
                </c:pt>
                <c:pt idx="160">
                  <c:v>130</c:v>
                </c:pt>
                <c:pt idx="161">
                  <c:v>131</c:v>
                </c:pt>
                <c:pt idx="162">
                  <c:v>132</c:v>
                </c:pt>
                <c:pt idx="163">
                  <c:v>133</c:v>
                </c:pt>
                <c:pt idx="164">
                  <c:v>134</c:v>
                </c:pt>
                <c:pt idx="165">
                  <c:v>135</c:v>
                </c:pt>
                <c:pt idx="166">
                  <c:v>136</c:v>
                </c:pt>
                <c:pt idx="167">
                  <c:v>137</c:v>
                </c:pt>
                <c:pt idx="168">
                  <c:v>138</c:v>
                </c:pt>
                <c:pt idx="169">
                  <c:v>139</c:v>
                </c:pt>
                <c:pt idx="170">
                  <c:v>140</c:v>
                </c:pt>
                <c:pt idx="171">
                  <c:v>141</c:v>
                </c:pt>
                <c:pt idx="172">
                  <c:v>142</c:v>
                </c:pt>
                <c:pt idx="173">
                  <c:v>143</c:v>
                </c:pt>
                <c:pt idx="174">
                  <c:v>144</c:v>
                </c:pt>
                <c:pt idx="175">
                  <c:v>145</c:v>
                </c:pt>
                <c:pt idx="176">
                  <c:v>146</c:v>
                </c:pt>
                <c:pt idx="177">
                  <c:v>147</c:v>
                </c:pt>
                <c:pt idx="178">
                  <c:v>148</c:v>
                </c:pt>
                <c:pt idx="179">
                  <c:v>149</c:v>
                </c:pt>
                <c:pt idx="180">
                  <c:v>150</c:v>
                </c:pt>
                <c:pt idx="181">
                  <c:v>151</c:v>
                </c:pt>
                <c:pt idx="182">
                  <c:v>152</c:v>
                </c:pt>
                <c:pt idx="183">
                  <c:v>153</c:v>
                </c:pt>
                <c:pt idx="184">
                  <c:v>154</c:v>
                </c:pt>
                <c:pt idx="185">
                  <c:v>155</c:v>
                </c:pt>
                <c:pt idx="186">
                  <c:v>156</c:v>
                </c:pt>
                <c:pt idx="187">
                  <c:v>157</c:v>
                </c:pt>
                <c:pt idx="188">
                  <c:v>158</c:v>
                </c:pt>
                <c:pt idx="189">
                  <c:v>159</c:v>
                </c:pt>
                <c:pt idx="190">
                  <c:v>160</c:v>
                </c:pt>
                <c:pt idx="191">
                  <c:v>161</c:v>
                </c:pt>
                <c:pt idx="192">
                  <c:v>162</c:v>
                </c:pt>
                <c:pt idx="193">
                  <c:v>163</c:v>
                </c:pt>
                <c:pt idx="194">
                  <c:v>164</c:v>
                </c:pt>
                <c:pt idx="195">
                  <c:v>165</c:v>
                </c:pt>
                <c:pt idx="196">
                  <c:v>166</c:v>
                </c:pt>
                <c:pt idx="197">
                  <c:v>167</c:v>
                </c:pt>
                <c:pt idx="198">
                  <c:v>168</c:v>
                </c:pt>
                <c:pt idx="199">
                  <c:v>169</c:v>
                </c:pt>
                <c:pt idx="200">
                  <c:v>170</c:v>
                </c:pt>
                <c:pt idx="201">
                  <c:v>171</c:v>
                </c:pt>
                <c:pt idx="202">
                  <c:v>172</c:v>
                </c:pt>
                <c:pt idx="203">
                  <c:v>173</c:v>
                </c:pt>
                <c:pt idx="204">
                  <c:v>174</c:v>
                </c:pt>
                <c:pt idx="205">
                  <c:v>175</c:v>
                </c:pt>
                <c:pt idx="206">
                  <c:v>176</c:v>
                </c:pt>
                <c:pt idx="207">
                  <c:v>177</c:v>
                </c:pt>
                <c:pt idx="208">
                  <c:v>178</c:v>
                </c:pt>
                <c:pt idx="209">
                  <c:v>179</c:v>
                </c:pt>
                <c:pt idx="210">
                  <c:v>180</c:v>
                </c:pt>
                <c:pt idx="211">
                  <c:v>181</c:v>
                </c:pt>
                <c:pt idx="212">
                  <c:v>182</c:v>
                </c:pt>
                <c:pt idx="213">
                  <c:v>183</c:v>
                </c:pt>
                <c:pt idx="214">
                  <c:v>184</c:v>
                </c:pt>
                <c:pt idx="215">
                  <c:v>185</c:v>
                </c:pt>
                <c:pt idx="216">
                  <c:v>186</c:v>
                </c:pt>
                <c:pt idx="217">
                  <c:v>187</c:v>
                </c:pt>
                <c:pt idx="218">
                  <c:v>188</c:v>
                </c:pt>
                <c:pt idx="219">
                  <c:v>189</c:v>
                </c:pt>
                <c:pt idx="220">
                  <c:v>190</c:v>
                </c:pt>
                <c:pt idx="221">
                  <c:v>191</c:v>
                </c:pt>
                <c:pt idx="222">
                  <c:v>192</c:v>
                </c:pt>
                <c:pt idx="223">
                  <c:v>193</c:v>
                </c:pt>
                <c:pt idx="224">
                  <c:v>194</c:v>
                </c:pt>
                <c:pt idx="225">
                  <c:v>195</c:v>
                </c:pt>
                <c:pt idx="226">
                  <c:v>196</c:v>
                </c:pt>
                <c:pt idx="227">
                  <c:v>197</c:v>
                </c:pt>
                <c:pt idx="228">
                  <c:v>198</c:v>
                </c:pt>
                <c:pt idx="229">
                  <c:v>199</c:v>
                </c:pt>
                <c:pt idx="230">
                  <c:v>200</c:v>
                </c:pt>
                <c:pt idx="231">
                  <c:v>201</c:v>
                </c:pt>
                <c:pt idx="232">
                  <c:v>202</c:v>
                </c:pt>
                <c:pt idx="233">
                  <c:v>203</c:v>
                </c:pt>
                <c:pt idx="234">
                  <c:v>204</c:v>
                </c:pt>
                <c:pt idx="235">
                  <c:v>205</c:v>
                </c:pt>
                <c:pt idx="236">
                  <c:v>206</c:v>
                </c:pt>
                <c:pt idx="237">
                  <c:v>207</c:v>
                </c:pt>
                <c:pt idx="238">
                  <c:v>208</c:v>
                </c:pt>
                <c:pt idx="239">
                  <c:v>209</c:v>
                </c:pt>
                <c:pt idx="240">
                  <c:v>210</c:v>
                </c:pt>
                <c:pt idx="241">
                  <c:v>211</c:v>
                </c:pt>
                <c:pt idx="242">
                  <c:v>212</c:v>
                </c:pt>
                <c:pt idx="243">
                  <c:v>213</c:v>
                </c:pt>
                <c:pt idx="244">
                  <c:v>214</c:v>
                </c:pt>
                <c:pt idx="245">
                  <c:v>215</c:v>
                </c:pt>
                <c:pt idx="246">
                  <c:v>216</c:v>
                </c:pt>
                <c:pt idx="247">
                  <c:v>217</c:v>
                </c:pt>
                <c:pt idx="248">
                  <c:v>218</c:v>
                </c:pt>
                <c:pt idx="249">
                  <c:v>219</c:v>
                </c:pt>
                <c:pt idx="250">
                  <c:v>220</c:v>
                </c:pt>
                <c:pt idx="251">
                  <c:v>221</c:v>
                </c:pt>
                <c:pt idx="252">
                  <c:v>222</c:v>
                </c:pt>
                <c:pt idx="253">
                  <c:v>223</c:v>
                </c:pt>
                <c:pt idx="254">
                  <c:v>224</c:v>
                </c:pt>
                <c:pt idx="255">
                  <c:v>225</c:v>
                </c:pt>
                <c:pt idx="256">
                  <c:v>226</c:v>
                </c:pt>
                <c:pt idx="257">
                  <c:v>227</c:v>
                </c:pt>
                <c:pt idx="258">
                  <c:v>228</c:v>
                </c:pt>
                <c:pt idx="259">
                  <c:v>229</c:v>
                </c:pt>
                <c:pt idx="260">
                  <c:v>230</c:v>
                </c:pt>
                <c:pt idx="261">
                  <c:v>231</c:v>
                </c:pt>
                <c:pt idx="262">
                  <c:v>232</c:v>
                </c:pt>
                <c:pt idx="263">
                  <c:v>233</c:v>
                </c:pt>
                <c:pt idx="264">
                  <c:v>234</c:v>
                </c:pt>
                <c:pt idx="265">
                  <c:v>235</c:v>
                </c:pt>
                <c:pt idx="266">
                  <c:v>236</c:v>
                </c:pt>
                <c:pt idx="267">
                  <c:v>237</c:v>
                </c:pt>
                <c:pt idx="268">
                  <c:v>238</c:v>
                </c:pt>
                <c:pt idx="269">
                  <c:v>239</c:v>
                </c:pt>
                <c:pt idx="270">
                  <c:v>240</c:v>
                </c:pt>
                <c:pt idx="271">
                  <c:v>241</c:v>
                </c:pt>
                <c:pt idx="272">
                  <c:v>242</c:v>
                </c:pt>
                <c:pt idx="273">
                  <c:v>243</c:v>
                </c:pt>
                <c:pt idx="274">
                  <c:v>244</c:v>
                </c:pt>
                <c:pt idx="275">
                  <c:v>245</c:v>
                </c:pt>
                <c:pt idx="276">
                  <c:v>246</c:v>
                </c:pt>
                <c:pt idx="277">
                  <c:v>247</c:v>
                </c:pt>
                <c:pt idx="278">
                  <c:v>248</c:v>
                </c:pt>
                <c:pt idx="279">
                  <c:v>249</c:v>
                </c:pt>
                <c:pt idx="280">
                  <c:v>250</c:v>
                </c:pt>
                <c:pt idx="281">
                  <c:v>251</c:v>
                </c:pt>
                <c:pt idx="282">
                  <c:v>252</c:v>
                </c:pt>
                <c:pt idx="283">
                  <c:v>253</c:v>
                </c:pt>
                <c:pt idx="284">
                  <c:v>254</c:v>
                </c:pt>
                <c:pt idx="285">
                  <c:v>255</c:v>
                </c:pt>
                <c:pt idx="286">
                  <c:v>256</c:v>
                </c:pt>
                <c:pt idx="287">
                  <c:v>257</c:v>
                </c:pt>
                <c:pt idx="288">
                  <c:v>258</c:v>
                </c:pt>
                <c:pt idx="289">
                  <c:v>259</c:v>
                </c:pt>
                <c:pt idx="290">
                  <c:v>260</c:v>
                </c:pt>
                <c:pt idx="291">
                  <c:v>261</c:v>
                </c:pt>
                <c:pt idx="292">
                  <c:v>262</c:v>
                </c:pt>
                <c:pt idx="293">
                  <c:v>263</c:v>
                </c:pt>
                <c:pt idx="294">
                  <c:v>264</c:v>
                </c:pt>
                <c:pt idx="295">
                  <c:v>265</c:v>
                </c:pt>
                <c:pt idx="296">
                  <c:v>266</c:v>
                </c:pt>
                <c:pt idx="297">
                  <c:v>267</c:v>
                </c:pt>
                <c:pt idx="298">
                  <c:v>268</c:v>
                </c:pt>
                <c:pt idx="299">
                  <c:v>269</c:v>
                </c:pt>
                <c:pt idx="300">
                  <c:v>270</c:v>
                </c:pt>
                <c:pt idx="301">
                  <c:v>271</c:v>
                </c:pt>
                <c:pt idx="302">
                  <c:v>272</c:v>
                </c:pt>
                <c:pt idx="303">
                  <c:v>273</c:v>
                </c:pt>
                <c:pt idx="304">
                  <c:v>274</c:v>
                </c:pt>
                <c:pt idx="305">
                  <c:v>275</c:v>
                </c:pt>
                <c:pt idx="306">
                  <c:v>276</c:v>
                </c:pt>
                <c:pt idx="307">
                  <c:v>277</c:v>
                </c:pt>
                <c:pt idx="308">
                  <c:v>278</c:v>
                </c:pt>
                <c:pt idx="309">
                  <c:v>279</c:v>
                </c:pt>
                <c:pt idx="310">
                  <c:v>280</c:v>
                </c:pt>
                <c:pt idx="311">
                  <c:v>281</c:v>
                </c:pt>
                <c:pt idx="312">
                  <c:v>282</c:v>
                </c:pt>
                <c:pt idx="313">
                  <c:v>283</c:v>
                </c:pt>
                <c:pt idx="314">
                  <c:v>284</c:v>
                </c:pt>
                <c:pt idx="315">
                  <c:v>285</c:v>
                </c:pt>
                <c:pt idx="316">
                  <c:v>286</c:v>
                </c:pt>
                <c:pt idx="317">
                  <c:v>287</c:v>
                </c:pt>
                <c:pt idx="318">
                  <c:v>288</c:v>
                </c:pt>
                <c:pt idx="319">
                  <c:v>289</c:v>
                </c:pt>
                <c:pt idx="320">
                  <c:v>290</c:v>
                </c:pt>
                <c:pt idx="321">
                  <c:v>291</c:v>
                </c:pt>
                <c:pt idx="322">
                  <c:v>292</c:v>
                </c:pt>
                <c:pt idx="323">
                  <c:v>293</c:v>
                </c:pt>
                <c:pt idx="324">
                  <c:v>294</c:v>
                </c:pt>
                <c:pt idx="325">
                  <c:v>295</c:v>
                </c:pt>
                <c:pt idx="326">
                  <c:v>296</c:v>
                </c:pt>
                <c:pt idx="327">
                  <c:v>297</c:v>
                </c:pt>
                <c:pt idx="328">
                  <c:v>298</c:v>
                </c:pt>
                <c:pt idx="329">
                  <c:v>299</c:v>
                </c:pt>
                <c:pt idx="330">
                  <c:v>300</c:v>
                </c:pt>
                <c:pt idx="331">
                  <c:v>301</c:v>
                </c:pt>
                <c:pt idx="332">
                  <c:v>302</c:v>
                </c:pt>
                <c:pt idx="333">
                  <c:v>303</c:v>
                </c:pt>
                <c:pt idx="334">
                  <c:v>304</c:v>
                </c:pt>
                <c:pt idx="335">
                  <c:v>305</c:v>
                </c:pt>
                <c:pt idx="336">
                  <c:v>306</c:v>
                </c:pt>
                <c:pt idx="337">
                  <c:v>307</c:v>
                </c:pt>
                <c:pt idx="338">
                  <c:v>308</c:v>
                </c:pt>
                <c:pt idx="339">
                  <c:v>309</c:v>
                </c:pt>
                <c:pt idx="340">
                  <c:v>310</c:v>
                </c:pt>
                <c:pt idx="341">
                  <c:v>311</c:v>
                </c:pt>
                <c:pt idx="342">
                  <c:v>312</c:v>
                </c:pt>
                <c:pt idx="343">
                  <c:v>313</c:v>
                </c:pt>
                <c:pt idx="344">
                  <c:v>314</c:v>
                </c:pt>
                <c:pt idx="345">
                  <c:v>315</c:v>
                </c:pt>
                <c:pt idx="346">
                  <c:v>316</c:v>
                </c:pt>
                <c:pt idx="347">
                  <c:v>317</c:v>
                </c:pt>
                <c:pt idx="348">
                  <c:v>318</c:v>
                </c:pt>
                <c:pt idx="349">
                  <c:v>319</c:v>
                </c:pt>
                <c:pt idx="350">
                  <c:v>320</c:v>
                </c:pt>
                <c:pt idx="351">
                  <c:v>321</c:v>
                </c:pt>
                <c:pt idx="352">
                  <c:v>322</c:v>
                </c:pt>
                <c:pt idx="353">
                  <c:v>323</c:v>
                </c:pt>
                <c:pt idx="354">
                  <c:v>324</c:v>
                </c:pt>
                <c:pt idx="355">
                  <c:v>325</c:v>
                </c:pt>
                <c:pt idx="356">
                  <c:v>326</c:v>
                </c:pt>
                <c:pt idx="357">
                  <c:v>327</c:v>
                </c:pt>
                <c:pt idx="358">
                  <c:v>328</c:v>
                </c:pt>
                <c:pt idx="359">
                  <c:v>329</c:v>
                </c:pt>
                <c:pt idx="360">
                  <c:v>330</c:v>
                </c:pt>
                <c:pt idx="361">
                  <c:v>331</c:v>
                </c:pt>
                <c:pt idx="362">
                  <c:v>332</c:v>
                </c:pt>
                <c:pt idx="363">
                  <c:v>333</c:v>
                </c:pt>
                <c:pt idx="364">
                  <c:v>334</c:v>
                </c:pt>
                <c:pt idx="365">
                  <c:v>335</c:v>
                </c:pt>
                <c:pt idx="366">
                  <c:v>336</c:v>
                </c:pt>
                <c:pt idx="367">
                  <c:v>337</c:v>
                </c:pt>
                <c:pt idx="368">
                  <c:v>338</c:v>
                </c:pt>
                <c:pt idx="369">
                  <c:v>339</c:v>
                </c:pt>
                <c:pt idx="370">
                  <c:v>340</c:v>
                </c:pt>
                <c:pt idx="371">
                  <c:v>341</c:v>
                </c:pt>
                <c:pt idx="372">
                  <c:v>342</c:v>
                </c:pt>
                <c:pt idx="373">
                  <c:v>343</c:v>
                </c:pt>
                <c:pt idx="374">
                  <c:v>344</c:v>
                </c:pt>
                <c:pt idx="375">
                  <c:v>345</c:v>
                </c:pt>
                <c:pt idx="376">
                  <c:v>346</c:v>
                </c:pt>
                <c:pt idx="377">
                  <c:v>347</c:v>
                </c:pt>
                <c:pt idx="378">
                  <c:v>348</c:v>
                </c:pt>
                <c:pt idx="379">
                  <c:v>349</c:v>
                </c:pt>
                <c:pt idx="380">
                  <c:v>350</c:v>
                </c:pt>
                <c:pt idx="381">
                  <c:v>351</c:v>
                </c:pt>
                <c:pt idx="382">
                  <c:v>352</c:v>
                </c:pt>
                <c:pt idx="383">
                  <c:v>353</c:v>
                </c:pt>
                <c:pt idx="384">
                  <c:v>354</c:v>
                </c:pt>
                <c:pt idx="385">
                  <c:v>355</c:v>
                </c:pt>
                <c:pt idx="386">
                  <c:v>356</c:v>
                </c:pt>
                <c:pt idx="387">
                  <c:v>357</c:v>
                </c:pt>
                <c:pt idx="388">
                  <c:v>358</c:v>
                </c:pt>
                <c:pt idx="389">
                  <c:v>359</c:v>
                </c:pt>
                <c:pt idx="390">
                  <c:v>360</c:v>
                </c:pt>
                <c:pt idx="391">
                  <c:v>361</c:v>
                </c:pt>
                <c:pt idx="392">
                  <c:v>362</c:v>
                </c:pt>
                <c:pt idx="393">
                  <c:v>363</c:v>
                </c:pt>
                <c:pt idx="394">
                  <c:v>364</c:v>
                </c:pt>
                <c:pt idx="395">
                  <c:v>365</c:v>
                </c:pt>
                <c:pt idx="396">
                  <c:v>366</c:v>
                </c:pt>
                <c:pt idx="397">
                  <c:v>367</c:v>
                </c:pt>
                <c:pt idx="398">
                  <c:v>368</c:v>
                </c:pt>
                <c:pt idx="399">
                  <c:v>369</c:v>
                </c:pt>
                <c:pt idx="400">
                  <c:v>370</c:v>
                </c:pt>
                <c:pt idx="401">
                  <c:v>371</c:v>
                </c:pt>
                <c:pt idx="402">
                  <c:v>372</c:v>
                </c:pt>
                <c:pt idx="403">
                  <c:v>373</c:v>
                </c:pt>
                <c:pt idx="404">
                  <c:v>374</c:v>
                </c:pt>
                <c:pt idx="405">
                  <c:v>375</c:v>
                </c:pt>
                <c:pt idx="406">
                  <c:v>376</c:v>
                </c:pt>
                <c:pt idx="407">
                  <c:v>377</c:v>
                </c:pt>
                <c:pt idx="408">
                  <c:v>378</c:v>
                </c:pt>
                <c:pt idx="409">
                  <c:v>379</c:v>
                </c:pt>
                <c:pt idx="410">
                  <c:v>380</c:v>
                </c:pt>
                <c:pt idx="411">
                  <c:v>381</c:v>
                </c:pt>
                <c:pt idx="412">
                  <c:v>382</c:v>
                </c:pt>
                <c:pt idx="413">
                  <c:v>383</c:v>
                </c:pt>
                <c:pt idx="414">
                  <c:v>384</c:v>
                </c:pt>
                <c:pt idx="415">
                  <c:v>385</c:v>
                </c:pt>
                <c:pt idx="416">
                  <c:v>386</c:v>
                </c:pt>
                <c:pt idx="417">
                  <c:v>387</c:v>
                </c:pt>
                <c:pt idx="418">
                  <c:v>388</c:v>
                </c:pt>
                <c:pt idx="419">
                  <c:v>389</c:v>
                </c:pt>
                <c:pt idx="420">
                  <c:v>390</c:v>
                </c:pt>
                <c:pt idx="421">
                  <c:v>391</c:v>
                </c:pt>
                <c:pt idx="422">
                  <c:v>392</c:v>
                </c:pt>
                <c:pt idx="423">
                  <c:v>393</c:v>
                </c:pt>
                <c:pt idx="424">
                  <c:v>394</c:v>
                </c:pt>
                <c:pt idx="425">
                  <c:v>395</c:v>
                </c:pt>
                <c:pt idx="426">
                  <c:v>396</c:v>
                </c:pt>
                <c:pt idx="427">
                  <c:v>397</c:v>
                </c:pt>
                <c:pt idx="428">
                  <c:v>398</c:v>
                </c:pt>
                <c:pt idx="429">
                  <c:v>399</c:v>
                </c:pt>
                <c:pt idx="430">
                  <c:v>400</c:v>
                </c:pt>
                <c:pt idx="431">
                  <c:v>401</c:v>
                </c:pt>
                <c:pt idx="432">
                  <c:v>402</c:v>
                </c:pt>
                <c:pt idx="433">
                  <c:v>403</c:v>
                </c:pt>
                <c:pt idx="434">
                  <c:v>404</c:v>
                </c:pt>
                <c:pt idx="435">
                  <c:v>405</c:v>
                </c:pt>
                <c:pt idx="436">
                  <c:v>406</c:v>
                </c:pt>
                <c:pt idx="437">
                  <c:v>407</c:v>
                </c:pt>
                <c:pt idx="438">
                  <c:v>408</c:v>
                </c:pt>
                <c:pt idx="439">
                  <c:v>409</c:v>
                </c:pt>
                <c:pt idx="440">
                  <c:v>410</c:v>
                </c:pt>
                <c:pt idx="441">
                  <c:v>411</c:v>
                </c:pt>
                <c:pt idx="442">
                  <c:v>412</c:v>
                </c:pt>
                <c:pt idx="443">
                  <c:v>413</c:v>
                </c:pt>
                <c:pt idx="444">
                  <c:v>414</c:v>
                </c:pt>
                <c:pt idx="445">
                  <c:v>415</c:v>
                </c:pt>
                <c:pt idx="446">
                  <c:v>416</c:v>
                </c:pt>
                <c:pt idx="447">
                  <c:v>417</c:v>
                </c:pt>
                <c:pt idx="448">
                  <c:v>418</c:v>
                </c:pt>
                <c:pt idx="449">
                  <c:v>419</c:v>
                </c:pt>
                <c:pt idx="450">
                  <c:v>420</c:v>
                </c:pt>
                <c:pt idx="451">
                  <c:v>421</c:v>
                </c:pt>
                <c:pt idx="452">
                  <c:v>422</c:v>
                </c:pt>
                <c:pt idx="453">
                  <c:v>423</c:v>
                </c:pt>
                <c:pt idx="454">
                  <c:v>424</c:v>
                </c:pt>
                <c:pt idx="455">
                  <c:v>425</c:v>
                </c:pt>
                <c:pt idx="456">
                  <c:v>426</c:v>
                </c:pt>
                <c:pt idx="457">
                  <c:v>427</c:v>
                </c:pt>
                <c:pt idx="458">
                  <c:v>428</c:v>
                </c:pt>
                <c:pt idx="459">
                  <c:v>429</c:v>
                </c:pt>
                <c:pt idx="460">
                  <c:v>430</c:v>
                </c:pt>
                <c:pt idx="461">
                  <c:v>431</c:v>
                </c:pt>
                <c:pt idx="462">
                  <c:v>432</c:v>
                </c:pt>
                <c:pt idx="463">
                  <c:v>433</c:v>
                </c:pt>
                <c:pt idx="464">
                  <c:v>434</c:v>
                </c:pt>
                <c:pt idx="465">
                  <c:v>435</c:v>
                </c:pt>
                <c:pt idx="466">
                  <c:v>436</c:v>
                </c:pt>
                <c:pt idx="467">
                  <c:v>437</c:v>
                </c:pt>
                <c:pt idx="468">
                  <c:v>438</c:v>
                </c:pt>
                <c:pt idx="469">
                  <c:v>439</c:v>
                </c:pt>
                <c:pt idx="470">
                  <c:v>440</c:v>
                </c:pt>
                <c:pt idx="471">
                  <c:v>441</c:v>
                </c:pt>
                <c:pt idx="472">
                  <c:v>442</c:v>
                </c:pt>
                <c:pt idx="473">
                  <c:v>443</c:v>
                </c:pt>
                <c:pt idx="474">
                  <c:v>444</c:v>
                </c:pt>
                <c:pt idx="475">
                  <c:v>445</c:v>
                </c:pt>
                <c:pt idx="476">
                  <c:v>446</c:v>
                </c:pt>
                <c:pt idx="477">
                  <c:v>447</c:v>
                </c:pt>
                <c:pt idx="478">
                  <c:v>448</c:v>
                </c:pt>
                <c:pt idx="479">
                  <c:v>449</c:v>
                </c:pt>
                <c:pt idx="480">
                  <c:v>450</c:v>
                </c:pt>
                <c:pt idx="481">
                  <c:v>451</c:v>
                </c:pt>
                <c:pt idx="482">
                  <c:v>452</c:v>
                </c:pt>
                <c:pt idx="483">
                  <c:v>453</c:v>
                </c:pt>
                <c:pt idx="484">
                  <c:v>454</c:v>
                </c:pt>
                <c:pt idx="485">
                  <c:v>455</c:v>
                </c:pt>
                <c:pt idx="486">
                  <c:v>456</c:v>
                </c:pt>
                <c:pt idx="487">
                  <c:v>457</c:v>
                </c:pt>
                <c:pt idx="488">
                  <c:v>458</c:v>
                </c:pt>
                <c:pt idx="489">
                  <c:v>459</c:v>
                </c:pt>
                <c:pt idx="490">
                  <c:v>460</c:v>
                </c:pt>
                <c:pt idx="491">
                  <c:v>461</c:v>
                </c:pt>
                <c:pt idx="492">
                  <c:v>462</c:v>
                </c:pt>
                <c:pt idx="493">
                  <c:v>463</c:v>
                </c:pt>
                <c:pt idx="494">
                  <c:v>464</c:v>
                </c:pt>
                <c:pt idx="495">
                  <c:v>465</c:v>
                </c:pt>
                <c:pt idx="496">
                  <c:v>466</c:v>
                </c:pt>
                <c:pt idx="497">
                  <c:v>467</c:v>
                </c:pt>
                <c:pt idx="498">
                  <c:v>468</c:v>
                </c:pt>
                <c:pt idx="499">
                  <c:v>469</c:v>
                </c:pt>
                <c:pt idx="500">
                  <c:v>470</c:v>
                </c:pt>
                <c:pt idx="501">
                  <c:v>471</c:v>
                </c:pt>
                <c:pt idx="502">
                  <c:v>472</c:v>
                </c:pt>
                <c:pt idx="503">
                  <c:v>473</c:v>
                </c:pt>
                <c:pt idx="504">
                  <c:v>474</c:v>
                </c:pt>
                <c:pt idx="505">
                  <c:v>475</c:v>
                </c:pt>
                <c:pt idx="506">
                  <c:v>476</c:v>
                </c:pt>
                <c:pt idx="507">
                  <c:v>477</c:v>
                </c:pt>
                <c:pt idx="508">
                  <c:v>478</c:v>
                </c:pt>
                <c:pt idx="509">
                  <c:v>479</c:v>
                </c:pt>
                <c:pt idx="510">
                  <c:v>480</c:v>
                </c:pt>
                <c:pt idx="511">
                  <c:v>481</c:v>
                </c:pt>
                <c:pt idx="512">
                  <c:v>482</c:v>
                </c:pt>
                <c:pt idx="513">
                  <c:v>483</c:v>
                </c:pt>
                <c:pt idx="514">
                  <c:v>484</c:v>
                </c:pt>
                <c:pt idx="515">
                  <c:v>485</c:v>
                </c:pt>
                <c:pt idx="516">
                  <c:v>486</c:v>
                </c:pt>
                <c:pt idx="517">
                  <c:v>487</c:v>
                </c:pt>
                <c:pt idx="518">
                  <c:v>488</c:v>
                </c:pt>
                <c:pt idx="519">
                  <c:v>489</c:v>
                </c:pt>
                <c:pt idx="520">
                  <c:v>490</c:v>
                </c:pt>
                <c:pt idx="521">
                  <c:v>491</c:v>
                </c:pt>
                <c:pt idx="522">
                  <c:v>492</c:v>
                </c:pt>
                <c:pt idx="523">
                  <c:v>493</c:v>
                </c:pt>
                <c:pt idx="524">
                  <c:v>494</c:v>
                </c:pt>
                <c:pt idx="525">
                  <c:v>495</c:v>
                </c:pt>
                <c:pt idx="526">
                  <c:v>496</c:v>
                </c:pt>
                <c:pt idx="527">
                  <c:v>497</c:v>
                </c:pt>
                <c:pt idx="528">
                  <c:v>498</c:v>
                </c:pt>
                <c:pt idx="529">
                  <c:v>499</c:v>
                </c:pt>
                <c:pt idx="530">
                  <c:v>500</c:v>
                </c:pt>
                <c:pt idx="531">
                  <c:v>501</c:v>
                </c:pt>
                <c:pt idx="532">
                  <c:v>502</c:v>
                </c:pt>
                <c:pt idx="533">
                  <c:v>503</c:v>
                </c:pt>
                <c:pt idx="534">
                  <c:v>504</c:v>
                </c:pt>
                <c:pt idx="535">
                  <c:v>505</c:v>
                </c:pt>
                <c:pt idx="536">
                  <c:v>506</c:v>
                </c:pt>
                <c:pt idx="537">
                  <c:v>507</c:v>
                </c:pt>
                <c:pt idx="538">
                  <c:v>508</c:v>
                </c:pt>
                <c:pt idx="539">
                  <c:v>509</c:v>
                </c:pt>
                <c:pt idx="540">
                  <c:v>510</c:v>
                </c:pt>
                <c:pt idx="541">
                  <c:v>511</c:v>
                </c:pt>
                <c:pt idx="542">
                  <c:v>512</c:v>
                </c:pt>
                <c:pt idx="543">
                  <c:v>513</c:v>
                </c:pt>
                <c:pt idx="544">
                  <c:v>514</c:v>
                </c:pt>
                <c:pt idx="545">
                  <c:v>515</c:v>
                </c:pt>
                <c:pt idx="546">
                  <c:v>516</c:v>
                </c:pt>
                <c:pt idx="547">
                  <c:v>517</c:v>
                </c:pt>
                <c:pt idx="548">
                  <c:v>518</c:v>
                </c:pt>
                <c:pt idx="549">
                  <c:v>519</c:v>
                </c:pt>
                <c:pt idx="550">
                  <c:v>520</c:v>
                </c:pt>
                <c:pt idx="551">
                  <c:v>521</c:v>
                </c:pt>
                <c:pt idx="552">
                  <c:v>522</c:v>
                </c:pt>
                <c:pt idx="553">
                  <c:v>523</c:v>
                </c:pt>
                <c:pt idx="554">
                  <c:v>524</c:v>
                </c:pt>
                <c:pt idx="555">
                  <c:v>525</c:v>
                </c:pt>
                <c:pt idx="556">
                  <c:v>526</c:v>
                </c:pt>
                <c:pt idx="557">
                  <c:v>527</c:v>
                </c:pt>
                <c:pt idx="558">
                  <c:v>528</c:v>
                </c:pt>
                <c:pt idx="559">
                  <c:v>529</c:v>
                </c:pt>
                <c:pt idx="560">
                  <c:v>530</c:v>
                </c:pt>
                <c:pt idx="561">
                  <c:v>531</c:v>
                </c:pt>
                <c:pt idx="562">
                  <c:v>532</c:v>
                </c:pt>
                <c:pt idx="563">
                  <c:v>533</c:v>
                </c:pt>
                <c:pt idx="564">
                  <c:v>534</c:v>
                </c:pt>
                <c:pt idx="565">
                  <c:v>535</c:v>
                </c:pt>
                <c:pt idx="566">
                  <c:v>536</c:v>
                </c:pt>
                <c:pt idx="567">
                  <c:v>537</c:v>
                </c:pt>
                <c:pt idx="568">
                  <c:v>538</c:v>
                </c:pt>
                <c:pt idx="569">
                  <c:v>539</c:v>
                </c:pt>
                <c:pt idx="570">
                  <c:v>540</c:v>
                </c:pt>
                <c:pt idx="571">
                  <c:v>541</c:v>
                </c:pt>
                <c:pt idx="572">
                  <c:v>542</c:v>
                </c:pt>
                <c:pt idx="573">
                  <c:v>543</c:v>
                </c:pt>
                <c:pt idx="574">
                  <c:v>544</c:v>
                </c:pt>
                <c:pt idx="575">
                  <c:v>545</c:v>
                </c:pt>
                <c:pt idx="576">
                  <c:v>546</c:v>
                </c:pt>
                <c:pt idx="577">
                  <c:v>547</c:v>
                </c:pt>
                <c:pt idx="578">
                  <c:v>548</c:v>
                </c:pt>
                <c:pt idx="579">
                  <c:v>549</c:v>
                </c:pt>
                <c:pt idx="580">
                  <c:v>550</c:v>
                </c:pt>
                <c:pt idx="581">
                  <c:v>551</c:v>
                </c:pt>
                <c:pt idx="582">
                  <c:v>552</c:v>
                </c:pt>
                <c:pt idx="583">
                  <c:v>553</c:v>
                </c:pt>
                <c:pt idx="584">
                  <c:v>554</c:v>
                </c:pt>
                <c:pt idx="585">
                  <c:v>555</c:v>
                </c:pt>
                <c:pt idx="586">
                  <c:v>556</c:v>
                </c:pt>
                <c:pt idx="587">
                  <c:v>557</c:v>
                </c:pt>
                <c:pt idx="588">
                  <c:v>558</c:v>
                </c:pt>
                <c:pt idx="589">
                  <c:v>559</c:v>
                </c:pt>
                <c:pt idx="590">
                  <c:v>560</c:v>
                </c:pt>
                <c:pt idx="591">
                  <c:v>561</c:v>
                </c:pt>
                <c:pt idx="592">
                  <c:v>562</c:v>
                </c:pt>
                <c:pt idx="593">
                  <c:v>563</c:v>
                </c:pt>
                <c:pt idx="594">
                  <c:v>564</c:v>
                </c:pt>
                <c:pt idx="595">
                  <c:v>565</c:v>
                </c:pt>
                <c:pt idx="596">
                  <c:v>566</c:v>
                </c:pt>
                <c:pt idx="597">
                  <c:v>567</c:v>
                </c:pt>
                <c:pt idx="598">
                  <c:v>568</c:v>
                </c:pt>
                <c:pt idx="599">
                  <c:v>569</c:v>
                </c:pt>
                <c:pt idx="600">
                  <c:v>570</c:v>
                </c:pt>
                <c:pt idx="601">
                  <c:v>571</c:v>
                </c:pt>
                <c:pt idx="602">
                  <c:v>572</c:v>
                </c:pt>
                <c:pt idx="603">
                  <c:v>573</c:v>
                </c:pt>
                <c:pt idx="604">
                  <c:v>574</c:v>
                </c:pt>
                <c:pt idx="605">
                  <c:v>575</c:v>
                </c:pt>
                <c:pt idx="606">
                  <c:v>576</c:v>
                </c:pt>
                <c:pt idx="607">
                  <c:v>577</c:v>
                </c:pt>
                <c:pt idx="608">
                  <c:v>578</c:v>
                </c:pt>
                <c:pt idx="609">
                  <c:v>579</c:v>
                </c:pt>
                <c:pt idx="610">
                  <c:v>580</c:v>
                </c:pt>
                <c:pt idx="611">
                  <c:v>581</c:v>
                </c:pt>
                <c:pt idx="612">
                  <c:v>582</c:v>
                </c:pt>
                <c:pt idx="613">
                  <c:v>583</c:v>
                </c:pt>
                <c:pt idx="614">
                  <c:v>584</c:v>
                </c:pt>
                <c:pt idx="615">
                  <c:v>585</c:v>
                </c:pt>
                <c:pt idx="616">
                  <c:v>586</c:v>
                </c:pt>
                <c:pt idx="617">
                  <c:v>587</c:v>
                </c:pt>
                <c:pt idx="618">
                  <c:v>588</c:v>
                </c:pt>
                <c:pt idx="619">
                  <c:v>589</c:v>
                </c:pt>
                <c:pt idx="620">
                  <c:v>590</c:v>
                </c:pt>
                <c:pt idx="621">
                  <c:v>591</c:v>
                </c:pt>
                <c:pt idx="622">
                  <c:v>592</c:v>
                </c:pt>
                <c:pt idx="623">
                  <c:v>593</c:v>
                </c:pt>
                <c:pt idx="624">
                  <c:v>594</c:v>
                </c:pt>
                <c:pt idx="625">
                  <c:v>595</c:v>
                </c:pt>
                <c:pt idx="626">
                  <c:v>596</c:v>
                </c:pt>
                <c:pt idx="627">
                  <c:v>597</c:v>
                </c:pt>
                <c:pt idx="628">
                  <c:v>598</c:v>
                </c:pt>
                <c:pt idx="629">
                  <c:v>599</c:v>
                </c:pt>
                <c:pt idx="630">
                  <c:v>600</c:v>
                </c:pt>
                <c:pt idx="631">
                  <c:v>601</c:v>
                </c:pt>
                <c:pt idx="632">
                  <c:v>602</c:v>
                </c:pt>
                <c:pt idx="633">
                  <c:v>603</c:v>
                </c:pt>
                <c:pt idx="634">
                  <c:v>604</c:v>
                </c:pt>
                <c:pt idx="635">
                  <c:v>605</c:v>
                </c:pt>
                <c:pt idx="636">
                  <c:v>606</c:v>
                </c:pt>
                <c:pt idx="637">
                  <c:v>607</c:v>
                </c:pt>
                <c:pt idx="638">
                  <c:v>608</c:v>
                </c:pt>
                <c:pt idx="639">
                  <c:v>609</c:v>
                </c:pt>
                <c:pt idx="640">
                  <c:v>610</c:v>
                </c:pt>
                <c:pt idx="641">
                  <c:v>611</c:v>
                </c:pt>
                <c:pt idx="642">
                  <c:v>612</c:v>
                </c:pt>
                <c:pt idx="643">
                  <c:v>613</c:v>
                </c:pt>
                <c:pt idx="644">
                  <c:v>614</c:v>
                </c:pt>
                <c:pt idx="645">
                  <c:v>615</c:v>
                </c:pt>
                <c:pt idx="646">
                  <c:v>616</c:v>
                </c:pt>
                <c:pt idx="647">
                  <c:v>617</c:v>
                </c:pt>
                <c:pt idx="648">
                  <c:v>618</c:v>
                </c:pt>
                <c:pt idx="649">
                  <c:v>619</c:v>
                </c:pt>
                <c:pt idx="650">
                  <c:v>620</c:v>
                </c:pt>
                <c:pt idx="651">
                  <c:v>621</c:v>
                </c:pt>
                <c:pt idx="652">
                  <c:v>622</c:v>
                </c:pt>
                <c:pt idx="653">
                  <c:v>623</c:v>
                </c:pt>
                <c:pt idx="654">
                  <c:v>624</c:v>
                </c:pt>
                <c:pt idx="655">
                  <c:v>625</c:v>
                </c:pt>
                <c:pt idx="656">
                  <c:v>626</c:v>
                </c:pt>
                <c:pt idx="657">
                  <c:v>627</c:v>
                </c:pt>
                <c:pt idx="658">
                  <c:v>628</c:v>
                </c:pt>
                <c:pt idx="659">
                  <c:v>629</c:v>
                </c:pt>
                <c:pt idx="660">
                  <c:v>630</c:v>
                </c:pt>
                <c:pt idx="661">
                  <c:v>631</c:v>
                </c:pt>
                <c:pt idx="662">
                  <c:v>632</c:v>
                </c:pt>
                <c:pt idx="663">
                  <c:v>633</c:v>
                </c:pt>
                <c:pt idx="664">
                  <c:v>634</c:v>
                </c:pt>
                <c:pt idx="665">
                  <c:v>635</c:v>
                </c:pt>
                <c:pt idx="666">
                  <c:v>636</c:v>
                </c:pt>
                <c:pt idx="667">
                  <c:v>637</c:v>
                </c:pt>
                <c:pt idx="668">
                  <c:v>638</c:v>
                </c:pt>
                <c:pt idx="669">
                  <c:v>639</c:v>
                </c:pt>
                <c:pt idx="670">
                  <c:v>640</c:v>
                </c:pt>
                <c:pt idx="671">
                  <c:v>641</c:v>
                </c:pt>
                <c:pt idx="672">
                  <c:v>642</c:v>
                </c:pt>
                <c:pt idx="673">
                  <c:v>643</c:v>
                </c:pt>
                <c:pt idx="674">
                  <c:v>644</c:v>
                </c:pt>
                <c:pt idx="675">
                  <c:v>645</c:v>
                </c:pt>
                <c:pt idx="676">
                  <c:v>646</c:v>
                </c:pt>
                <c:pt idx="677">
                  <c:v>647</c:v>
                </c:pt>
                <c:pt idx="678">
                  <c:v>648</c:v>
                </c:pt>
                <c:pt idx="679">
                  <c:v>649</c:v>
                </c:pt>
                <c:pt idx="680">
                  <c:v>650</c:v>
                </c:pt>
                <c:pt idx="681">
                  <c:v>651</c:v>
                </c:pt>
                <c:pt idx="682">
                  <c:v>652</c:v>
                </c:pt>
                <c:pt idx="683">
                  <c:v>653</c:v>
                </c:pt>
                <c:pt idx="684">
                  <c:v>654</c:v>
                </c:pt>
                <c:pt idx="685">
                  <c:v>655</c:v>
                </c:pt>
                <c:pt idx="686">
                  <c:v>656</c:v>
                </c:pt>
                <c:pt idx="687">
                  <c:v>657</c:v>
                </c:pt>
                <c:pt idx="688">
                  <c:v>658</c:v>
                </c:pt>
                <c:pt idx="689">
                  <c:v>659</c:v>
                </c:pt>
                <c:pt idx="690">
                  <c:v>660</c:v>
                </c:pt>
                <c:pt idx="691">
                  <c:v>661</c:v>
                </c:pt>
                <c:pt idx="692">
                  <c:v>662</c:v>
                </c:pt>
                <c:pt idx="693">
                  <c:v>663</c:v>
                </c:pt>
                <c:pt idx="694">
                  <c:v>664</c:v>
                </c:pt>
                <c:pt idx="695">
                  <c:v>665</c:v>
                </c:pt>
                <c:pt idx="696">
                  <c:v>666</c:v>
                </c:pt>
                <c:pt idx="697">
                  <c:v>667</c:v>
                </c:pt>
                <c:pt idx="698">
                  <c:v>668</c:v>
                </c:pt>
                <c:pt idx="699">
                  <c:v>669</c:v>
                </c:pt>
                <c:pt idx="700">
                  <c:v>670</c:v>
                </c:pt>
                <c:pt idx="701">
                  <c:v>671</c:v>
                </c:pt>
                <c:pt idx="702">
                  <c:v>672</c:v>
                </c:pt>
                <c:pt idx="703">
                  <c:v>673</c:v>
                </c:pt>
                <c:pt idx="704">
                  <c:v>674</c:v>
                </c:pt>
                <c:pt idx="705">
                  <c:v>675</c:v>
                </c:pt>
                <c:pt idx="706">
                  <c:v>676</c:v>
                </c:pt>
                <c:pt idx="707">
                  <c:v>677</c:v>
                </c:pt>
                <c:pt idx="708">
                  <c:v>678</c:v>
                </c:pt>
                <c:pt idx="709">
                  <c:v>679</c:v>
                </c:pt>
                <c:pt idx="710">
                  <c:v>680</c:v>
                </c:pt>
                <c:pt idx="711">
                  <c:v>681</c:v>
                </c:pt>
                <c:pt idx="712">
                  <c:v>682</c:v>
                </c:pt>
                <c:pt idx="713">
                  <c:v>683</c:v>
                </c:pt>
                <c:pt idx="714">
                  <c:v>684</c:v>
                </c:pt>
                <c:pt idx="715">
                  <c:v>685</c:v>
                </c:pt>
                <c:pt idx="716">
                  <c:v>686</c:v>
                </c:pt>
                <c:pt idx="717">
                  <c:v>687</c:v>
                </c:pt>
                <c:pt idx="718">
                  <c:v>688</c:v>
                </c:pt>
                <c:pt idx="719">
                  <c:v>689</c:v>
                </c:pt>
                <c:pt idx="720">
                  <c:v>690</c:v>
                </c:pt>
                <c:pt idx="721">
                  <c:v>691</c:v>
                </c:pt>
                <c:pt idx="722">
                  <c:v>692</c:v>
                </c:pt>
                <c:pt idx="723">
                  <c:v>693</c:v>
                </c:pt>
                <c:pt idx="724">
                  <c:v>694</c:v>
                </c:pt>
                <c:pt idx="725">
                  <c:v>695</c:v>
                </c:pt>
                <c:pt idx="726">
                  <c:v>696</c:v>
                </c:pt>
                <c:pt idx="727">
                  <c:v>697</c:v>
                </c:pt>
                <c:pt idx="728">
                  <c:v>698</c:v>
                </c:pt>
                <c:pt idx="729">
                  <c:v>699</c:v>
                </c:pt>
                <c:pt idx="730">
                  <c:v>700</c:v>
                </c:pt>
                <c:pt idx="731">
                  <c:v>701</c:v>
                </c:pt>
                <c:pt idx="732">
                  <c:v>702</c:v>
                </c:pt>
                <c:pt idx="733">
                  <c:v>703</c:v>
                </c:pt>
                <c:pt idx="734">
                  <c:v>704</c:v>
                </c:pt>
                <c:pt idx="735">
                  <c:v>705</c:v>
                </c:pt>
                <c:pt idx="736">
                  <c:v>706</c:v>
                </c:pt>
                <c:pt idx="737">
                  <c:v>707</c:v>
                </c:pt>
                <c:pt idx="738">
                  <c:v>708</c:v>
                </c:pt>
                <c:pt idx="739">
                  <c:v>709</c:v>
                </c:pt>
                <c:pt idx="740">
                  <c:v>710</c:v>
                </c:pt>
                <c:pt idx="741">
                  <c:v>711</c:v>
                </c:pt>
                <c:pt idx="742">
                  <c:v>712</c:v>
                </c:pt>
                <c:pt idx="743">
                  <c:v>713</c:v>
                </c:pt>
                <c:pt idx="744">
                  <c:v>714</c:v>
                </c:pt>
                <c:pt idx="745">
                  <c:v>715</c:v>
                </c:pt>
                <c:pt idx="746">
                  <c:v>716</c:v>
                </c:pt>
                <c:pt idx="747">
                  <c:v>717</c:v>
                </c:pt>
                <c:pt idx="748">
                  <c:v>718</c:v>
                </c:pt>
                <c:pt idx="749">
                  <c:v>719</c:v>
                </c:pt>
                <c:pt idx="750">
                  <c:v>720</c:v>
                </c:pt>
                <c:pt idx="751">
                  <c:v>721</c:v>
                </c:pt>
                <c:pt idx="752">
                  <c:v>722</c:v>
                </c:pt>
                <c:pt idx="753">
                  <c:v>723</c:v>
                </c:pt>
                <c:pt idx="754">
                  <c:v>724</c:v>
                </c:pt>
                <c:pt idx="755">
                  <c:v>725</c:v>
                </c:pt>
                <c:pt idx="756">
                  <c:v>726</c:v>
                </c:pt>
                <c:pt idx="757">
                  <c:v>727</c:v>
                </c:pt>
                <c:pt idx="758">
                  <c:v>728</c:v>
                </c:pt>
                <c:pt idx="759">
                  <c:v>729</c:v>
                </c:pt>
                <c:pt idx="760">
                  <c:v>730</c:v>
                </c:pt>
                <c:pt idx="761">
                  <c:v>731</c:v>
                </c:pt>
                <c:pt idx="762">
                  <c:v>732</c:v>
                </c:pt>
                <c:pt idx="763">
                  <c:v>733</c:v>
                </c:pt>
                <c:pt idx="764">
                  <c:v>734</c:v>
                </c:pt>
                <c:pt idx="765">
                  <c:v>735</c:v>
                </c:pt>
                <c:pt idx="766">
                  <c:v>736</c:v>
                </c:pt>
                <c:pt idx="767">
                  <c:v>737</c:v>
                </c:pt>
                <c:pt idx="768">
                  <c:v>738</c:v>
                </c:pt>
                <c:pt idx="769">
                  <c:v>739</c:v>
                </c:pt>
                <c:pt idx="770">
                  <c:v>740</c:v>
                </c:pt>
                <c:pt idx="771">
                  <c:v>741</c:v>
                </c:pt>
                <c:pt idx="772">
                  <c:v>742</c:v>
                </c:pt>
                <c:pt idx="773">
                  <c:v>743</c:v>
                </c:pt>
                <c:pt idx="774">
                  <c:v>744</c:v>
                </c:pt>
                <c:pt idx="775">
                  <c:v>745</c:v>
                </c:pt>
                <c:pt idx="776">
                  <c:v>746</c:v>
                </c:pt>
                <c:pt idx="777">
                  <c:v>747</c:v>
                </c:pt>
                <c:pt idx="778">
                  <c:v>748</c:v>
                </c:pt>
                <c:pt idx="779">
                  <c:v>749</c:v>
                </c:pt>
                <c:pt idx="780">
                  <c:v>750</c:v>
                </c:pt>
                <c:pt idx="781">
                  <c:v>751</c:v>
                </c:pt>
                <c:pt idx="782">
                  <c:v>752</c:v>
                </c:pt>
                <c:pt idx="783">
                  <c:v>753</c:v>
                </c:pt>
                <c:pt idx="784">
                  <c:v>754</c:v>
                </c:pt>
                <c:pt idx="785">
                  <c:v>755</c:v>
                </c:pt>
                <c:pt idx="786">
                  <c:v>756</c:v>
                </c:pt>
                <c:pt idx="787">
                  <c:v>757</c:v>
                </c:pt>
                <c:pt idx="788">
                  <c:v>758</c:v>
                </c:pt>
                <c:pt idx="789">
                  <c:v>759</c:v>
                </c:pt>
                <c:pt idx="790">
                  <c:v>760</c:v>
                </c:pt>
                <c:pt idx="791">
                  <c:v>761</c:v>
                </c:pt>
                <c:pt idx="792">
                  <c:v>762</c:v>
                </c:pt>
                <c:pt idx="793">
                  <c:v>763</c:v>
                </c:pt>
                <c:pt idx="794">
                  <c:v>764</c:v>
                </c:pt>
                <c:pt idx="795">
                  <c:v>765</c:v>
                </c:pt>
                <c:pt idx="796">
                  <c:v>766</c:v>
                </c:pt>
                <c:pt idx="797">
                  <c:v>767</c:v>
                </c:pt>
                <c:pt idx="798">
                  <c:v>768</c:v>
                </c:pt>
                <c:pt idx="799">
                  <c:v>769</c:v>
                </c:pt>
                <c:pt idx="800">
                  <c:v>770</c:v>
                </c:pt>
                <c:pt idx="801">
                  <c:v>771</c:v>
                </c:pt>
                <c:pt idx="802">
                  <c:v>772</c:v>
                </c:pt>
                <c:pt idx="803">
                  <c:v>773</c:v>
                </c:pt>
                <c:pt idx="804">
                  <c:v>774</c:v>
                </c:pt>
                <c:pt idx="805">
                  <c:v>775</c:v>
                </c:pt>
                <c:pt idx="806">
                  <c:v>776</c:v>
                </c:pt>
                <c:pt idx="807">
                  <c:v>777</c:v>
                </c:pt>
                <c:pt idx="808">
                  <c:v>778</c:v>
                </c:pt>
                <c:pt idx="809">
                  <c:v>779</c:v>
                </c:pt>
                <c:pt idx="810">
                  <c:v>780</c:v>
                </c:pt>
                <c:pt idx="811">
                  <c:v>781</c:v>
                </c:pt>
                <c:pt idx="812">
                  <c:v>782</c:v>
                </c:pt>
                <c:pt idx="813">
                  <c:v>783</c:v>
                </c:pt>
                <c:pt idx="814">
                  <c:v>784</c:v>
                </c:pt>
                <c:pt idx="815">
                  <c:v>785</c:v>
                </c:pt>
                <c:pt idx="816">
                  <c:v>786</c:v>
                </c:pt>
                <c:pt idx="817">
                  <c:v>787</c:v>
                </c:pt>
                <c:pt idx="818">
                  <c:v>788</c:v>
                </c:pt>
                <c:pt idx="819">
                  <c:v>789</c:v>
                </c:pt>
                <c:pt idx="820">
                  <c:v>790</c:v>
                </c:pt>
                <c:pt idx="821">
                  <c:v>791</c:v>
                </c:pt>
                <c:pt idx="822">
                  <c:v>792</c:v>
                </c:pt>
                <c:pt idx="823">
                  <c:v>793</c:v>
                </c:pt>
                <c:pt idx="824">
                  <c:v>794</c:v>
                </c:pt>
                <c:pt idx="825">
                  <c:v>795</c:v>
                </c:pt>
                <c:pt idx="826">
                  <c:v>796</c:v>
                </c:pt>
                <c:pt idx="827">
                  <c:v>797</c:v>
                </c:pt>
                <c:pt idx="828">
                  <c:v>798</c:v>
                </c:pt>
                <c:pt idx="829">
                  <c:v>799</c:v>
                </c:pt>
                <c:pt idx="830">
                  <c:v>800</c:v>
                </c:pt>
                <c:pt idx="831">
                  <c:v>801</c:v>
                </c:pt>
                <c:pt idx="832">
                  <c:v>802</c:v>
                </c:pt>
                <c:pt idx="833">
                  <c:v>803</c:v>
                </c:pt>
                <c:pt idx="834">
                  <c:v>804</c:v>
                </c:pt>
                <c:pt idx="835">
                  <c:v>805</c:v>
                </c:pt>
                <c:pt idx="836">
                  <c:v>806</c:v>
                </c:pt>
                <c:pt idx="837">
                  <c:v>807</c:v>
                </c:pt>
                <c:pt idx="838">
                  <c:v>808</c:v>
                </c:pt>
                <c:pt idx="839">
                  <c:v>809</c:v>
                </c:pt>
                <c:pt idx="840">
                  <c:v>810</c:v>
                </c:pt>
                <c:pt idx="841">
                  <c:v>811</c:v>
                </c:pt>
                <c:pt idx="842">
                  <c:v>812</c:v>
                </c:pt>
                <c:pt idx="843">
                  <c:v>813</c:v>
                </c:pt>
                <c:pt idx="844">
                  <c:v>814</c:v>
                </c:pt>
                <c:pt idx="845">
                  <c:v>815</c:v>
                </c:pt>
                <c:pt idx="846">
                  <c:v>816</c:v>
                </c:pt>
                <c:pt idx="847">
                  <c:v>817</c:v>
                </c:pt>
                <c:pt idx="848">
                  <c:v>818</c:v>
                </c:pt>
                <c:pt idx="849">
                  <c:v>819</c:v>
                </c:pt>
                <c:pt idx="850">
                  <c:v>820</c:v>
                </c:pt>
                <c:pt idx="851">
                  <c:v>821</c:v>
                </c:pt>
                <c:pt idx="852">
                  <c:v>822</c:v>
                </c:pt>
                <c:pt idx="853">
                  <c:v>823</c:v>
                </c:pt>
                <c:pt idx="854">
                  <c:v>824</c:v>
                </c:pt>
                <c:pt idx="855">
                  <c:v>825</c:v>
                </c:pt>
                <c:pt idx="856">
                  <c:v>826</c:v>
                </c:pt>
                <c:pt idx="857">
                  <c:v>827</c:v>
                </c:pt>
                <c:pt idx="858">
                  <c:v>828</c:v>
                </c:pt>
                <c:pt idx="859">
                  <c:v>829</c:v>
                </c:pt>
                <c:pt idx="860">
                  <c:v>830</c:v>
                </c:pt>
                <c:pt idx="861">
                  <c:v>831</c:v>
                </c:pt>
                <c:pt idx="862">
                  <c:v>832</c:v>
                </c:pt>
                <c:pt idx="863">
                  <c:v>833</c:v>
                </c:pt>
                <c:pt idx="864">
                  <c:v>834</c:v>
                </c:pt>
                <c:pt idx="865">
                  <c:v>835</c:v>
                </c:pt>
                <c:pt idx="866">
                  <c:v>836</c:v>
                </c:pt>
                <c:pt idx="867">
                  <c:v>837</c:v>
                </c:pt>
                <c:pt idx="868">
                  <c:v>838</c:v>
                </c:pt>
                <c:pt idx="869">
                  <c:v>839</c:v>
                </c:pt>
                <c:pt idx="870">
                  <c:v>840</c:v>
                </c:pt>
                <c:pt idx="871">
                  <c:v>841</c:v>
                </c:pt>
                <c:pt idx="872">
                  <c:v>842</c:v>
                </c:pt>
                <c:pt idx="873">
                  <c:v>843</c:v>
                </c:pt>
                <c:pt idx="874">
                  <c:v>844</c:v>
                </c:pt>
                <c:pt idx="875">
                  <c:v>845</c:v>
                </c:pt>
                <c:pt idx="876">
                  <c:v>846</c:v>
                </c:pt>
                <c:pt idx="877">
                  <c:v>847</c:v>
                </c:pt>
                <c:pt idx="878">
                  <c:v>848</c:v>
                </c:pt>
                <c:pt idx="879">
                  <c:v>849</c:v>
                </c:pt>
                <c:pt idx="880">
                  <c:v>850</c:v>
                </c:pt>
                <c:pt idx="881">
                  <c:v>851</c:v>
                </c:pt>
                <c:pt idx="882">
                  <c:v>852</c:v>
                </c:pt>
                <c:pt idx="883">
                  <c:v>853</c:v>
                </c:pt>
                <c:pt idx="884">
                  <c:v>854</c:v>
                </c:pt>
                <c:pt idx="885">
                  <c:v>855</c:v>
                </c:pt>
                <c:pt idx="886">
                  <c:v>856</c:v>
                </c:pt>
                <c:pt idx="887">
                  <c:v>857</c:v>
                </c:pt>
                <c:pt idx="888">
                  <c:v>858</c:v>
                </c:pt>
                <c:pt idx="889">
                  <c:v>859</c:v>
                </c:pt>
                <c:pt idx="890">
                  <c:v>860</c:v>
                </c:pt>
                <c:pt idx="891">
                  <c:v>861</c:v>
                </c:pt>
                <c:pt idx="892">
                  <c:v>862</c:v>
                </c:pt>
                <c:pt idx="893">
                  <c:v>863</c:v>
                </c:pt>
                <c:pt idx="894">
                  <c:v>864</c:v>
                </c:pt>
                <c:pt idx="895">
                  <c:v>865</c:v>
                </c:pt>
                <c:pt idx="896">
                  <c:v>866</c:v>
                </c:pt>
                <c:pt idx="897">
                  <c:v>867</c:v>
                </c:pt>
                <c:pt idx="898">
                  <c:v>868</c:v>
                </c:pt>
                <c:pt idx="899">
                  <c:v>869</c:v>
                </c:pt>
                <c:pt idx="900">
                  <c:v>870</c:v>
                </c:pt>
                <c:pt idx="901">
                  <c:v>871</c:v>
                </c:pt>
                <c:pt idx="902">
                  <c:v>872</c:v>
                </c:pt>
                <c:pt idx="903">
                  <c:v>873</c:v>
                </c:pt>
                <c:pt idx="904">
                  <c:v>874</c:v>
                </c:pt>
                <c:pt idx="905">
                  <c:v>875</c:v>
                </c:pt>
                <c:pt idx="906">
                  <c:v>876</c:v>
                </c:pt>
                <c:pt idx="907">
                  <c:v>877</c:v>
                </c:pt>
                <c:pt idx="908">
                  <c:v>878</c:v>
                </c:pt>
                <c:pt idx="909">
                  <c:v>879</c:v>
                </c:pt>
                <c:pt idx="910">
                  <c:v>880</c:v>
                </c:pt>
                <c:pt idx="911">
                  <c:v>881</c:v>
                </c:pt>
                <c:pt idx="912">
                  <c:v>882</c:v>
                </c:pt>
                <c:pt idx="913">
                  <c:v>883</c:v>
                </c:pt>
                <c:pt idx="914">
                  <c:v>884</c:v>
                </c:pt>
                <c:pt idx="915">
                  <c:v>885</c:v>
                </c:pt>
                <c:pt idx="916">
                  <c:v>886</c:v>
                </c:pt>
                <c:pt idx="917">
                  <c:v>887</c:v>
                </c:pt>
                <c:pt idx="918">
                  <c:v>888</c:v>
                </c:pt>
                <c:pt idx="919">
                  <c:v>889</c:v>
                </c:pt>
                <c:pt idx="920">
                  <c:v>890</c:v>
                </c:pt>
                <c:pt idx="921">
                  <c:v>891</c:v>
                </c:pt>
                <c:pt idx="922">
                  <c:v>892</c:v>
                </c:pt>
                <c:pt idx="923">
                  <c:v>893</c:v>
                </c:pt>
                <c:pt idx="924">
                  <c:v>894</c:v>
                </c:pt>
                <c:pt idx="925">
                  <c:v>895</c:v>
                </c:pt>
                <c:pt idx="926">
                  <c:v>896</c:v>
                </c:pt>
                <c:pt idx="927">
                  <c:v>897</c:v>
                </c:pt>
                <c:pt idx="928">
                  <c:v>898</c:v>
                </c:pt>
              </c:numCache>
            </c:numRef>
          </c:xVal>
          <c:yVal>
            <c:numRef>
              <c:f>CARY_CLP!$L$2:$L$930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2.8149107924591021</c:v>
                </c:pt>
                <c:pt idx="32">
                  <c:v>2.8156714470184419</c:v>
                </c:pt>
                <c:pt idx="33">
                  <c:v>2.816432101575117</c:v>
                </c:pt>
                <c:pt idx="34">
                  <c:v>2.8171927561351229</c:v>
                </c:pt>
                <c:pt idx="35">
                  <c:v>2.8179534106948623</c:v>
                </c:pt>
                <c:pt idx="36">
                  <c:v>2.8187140652544684</c:v>
                </c:pt>
                <c:pt idx="37">
                  <c:v>2.8194747198117147</c:v>
                </c:pt>
                <c:pt idx="38">
                  <c:v>2.8202353743714825</c:v>
                </c:pt>
                <c:pt idx="39">
                  <c:v>2.8209960289302671</c:v>
                </c:pt>
                <c:pt idx="40">
                  <c:v>2.8217566834899621</c:v>
                </c:pt>
                <c:pt idx="41">
                  <c:v>2.8225173380481388</c:v>
                </c:pt>
                <c:pt idx="42">
                  <c:v>2.823277992607176</c:v>
                </c:pt>
                <c:pt idx="43">
                  <c:v>2.8240386471662595</c:v>
                </c:pt>
                <c:pt idx="44">
                  <c:v>2.8247993017248088</c:v>
                </c:pt>
                <c:pt idx="45">
                  <c:v>2.8255599562834632</c:v>
                </c:pt>
                <c:pt idx="46">
                  <c:v>2.826320610842703</c:v>
                </c:pt>
                <c:pt idx="47">
                  <c:v>2.8270812654010138</c:v>
                </c:pt>
                <c:pt idx="48">
                  <c:v>2.8278419199603277</c:v>
                </c:pt>
                <c:pt idx="49">
                  <c:v>2.8286025745192234</c:v>
                </c:pt>
                <c:pt idx="50">
                  <c:v>2.8293632290781634</c:v>
                </c:pt>
                <c:pt idx="51">
                  <c:v>2.8301238836367606</c:v>
                </c:pt>
                <c:pt idx="52">
                  <c:v>2.8308845381954257</c:v>
                </c:pt>
                <c:pt idx="53">
                  <c:v>2.8316451927541491</c:v>
                </c:pt>
                <c:pt idx="54">
                  <c:v>2.8324058473135905</c:v>
                </c:pt>
                <c:pt idx="55">
                  <c:v>2.8331665018720642</c:v>
                </c:pt>
                <c:pt idx="56">
                  <c:v>2.8339271564309119</c:v>
                </c:pt>
                <c:pt idx="57">
                  <c:v>2.8346878109897959</c:v>
                </c:pt>
                <c:pt idx="58">
                  <c:v>2.8354484655487133</c:v>
                </c:pt>
                <c:pt idx="59">
                  <c:v>2.8362091201073834</c:v>
                </c:pt>
                <c:pt idx="60">
                  <c:v>2.8369697746663647</c:v>
                </c:pt>
                <c:pt idx="61">
                  <c:v>2.8377304292253691</c:v>
                </c:pt>
                <c:pt idx="62">
                  <c:v>2.8384910837841448</c:v>
                </c:pt>
                <c:pt idx="63">
                  <c:v>2.8392517383429547</c:v>
                </c:pt>
                <c:pt idx="64">
                  <c:v>2.8400123929020307</c:v>
                </c:pt>
                <c:pt idx="65">
                  <c:v>2.8407730474606656</c:v>
                </c:pt>
                <c:pt idx="66">
                  <c:v>2.8415337020195608</c:v>
                </c:pt>
                <c:pt idx="67">
                  <c:v>2.8422943565784804</c:v>
                </c:pt>
                <c:pt idx="68">
                  <c:v>2.8430550111374222</c:v>
                </c:pt>
                <c:pt idx="69">
                  <c:v>2.8438156656961793</c:v>
                </c:pt>
                <c:pt idx="70">
                  <c:v>2.8445763202549657</c:v>
                </c:pt>
                <c:pt idx="71">
                  <c:v>2.8453369748137787</c:v>
                </c:pt>
                <c:pt idx="72">
                  <c:v>2.8460976293728075</c:v>
                </c:pt>
                <c:pt idx="73">
                  <c:v>2.8468582839314789</c:v>
                </c:pt>
                <c:pt idx="74">
                  <c:v>2.8476189384903621</c:v>
                </c:pt>
                <c:pt idx="75">
                  <c:v>2.8483795930490885</c:v>
                </c:pt>
                <c:pt idx="76">
                  <c:v>2.8491402476081888</c:v>
                </c:pt>
                <c:pt idx="77">
                  <c:v>2.8499009021669592</c:v>
                </c:pt>
                <c:pt idx="78">
                  <c:v>2.8509694559268883</c:v>
                </c:pt>
                <c:pt idx="79">
                  <c:v>2.8520316612496761</c:v>
                </c:pt>
                <c:pt idx="80">
                  <c:v>2.8530878990417108</c:v>
                </c:pt>
                <c:pt idx="81">
                  <c:v>2.8541385203338998</c:v>
                </c:pt>
                <c:pt idx="82">
                  <c:v>2.8551838491553871</c:v>
                </c:pt>
                <c:pt idx="83">
                  <c:v>2.8562241850796859</c:v>
                </c:pt>
                <c:pt idx="84">
                  <c:v>2.8572598054904157</c:v>
                </c:pt>
                <c:pt idx="85">
                  <c:v>2.8582909675966821</c:v>
                </c:pt>
                <c:pt idx="86">
                  <c:v>2.8593179102370803</c:v>
                </c:pt>
                <c:pt idx="87">
                  <c:v>2.8603408554880598</c:v>
                </c:pt>
                <c:pt idx="88">
                  <c:v>2.8613600101114183</c:v>
                </c:pt>
                <c:pt idx="89">
                  <c:v>2.862375566851068</c:v>
                </c:pt>
                <c:pt idx="90">
                  <c:v>2.8633877056010615</c:v>
                </c:pt>
                <c:pt idx="91">
                  <c:v>2.8643965944591199</c:v>
                </c:pt>
                <c:pt idx="92">
                  <c:v>2.8654023906784651</c:v>
                </c:pt>
                <c:pt idx="93">
                  <c:v>2.8664052415271004</c:v>
                </c:pt>
                <c:pt idx="94">
                  <c:v>2.8674052850697769</c:v>
                </c:pt>
                <c:pt idx="95">
                  <c:v>2.8684026508740925</c:v>
                </c:pt>
                <c:pt idx="96">
                  <c:v>2.8693974606554291</c:v>
                </c:pt>
                <c:pt idx="97">
                  <c:v>2.8703898288629324</c:v>
                </c:pt>
                <c:pt idx="98">
                  <c:v>2.8713798632126259</c:v>
                </c:pt>
                <c:pt idx="99">
                  <c:v>2.8723676651770527</c:v>
                </c:pt>
                <c:pt idx="100">
                  <c:v>2.8733533304295227</c:v>
                </c:pt>
                <c:pt idx="101">
                  <c:v>2.8743369492537534</c:v>
                </c:pt>
                <c:pt idx="102">
                  <c:v>2.8753186069175873</c:v>
                </c:pt>
                <c:pt idx="103">
                  <c:v>2.8762983840166583</c:v>
                </c:pt>
                <c:pt idx="104">
                  <c:v>2.8772763567901851</c:v>
                </c:pt>
                <c:pt idx="105">
                  <c:v>2.878252597411084</c:v>
                </c:pt>
                <c:pt idx="106">
                  <c:v>2.8792271742536952</c:v>
                </c:pt>
                <c:pt idx="107">
                  <c:v>2.8802001521407568</c:v>
                </c:pt>
                <c:pt idx="108">
                  <c:v>2.8811715925703547</c:v>
                </c:pt>
                <c:pt idx="109">
                  <c:v>2.8821415539270503</c:v>
                </c:pt>
                <c:pt idx="110">
                  <c:v>2.8831100916761776</c:v>
                </c:pt>
                <c:pt idx="111">
                  <c:v>2.8840772585438441</c:v>
                </c:pt>
                <c:pt idx="112">
                  <c:v>2.8850431046842493</c:v>
                </c:pt>
                <c:pt idx="113">
                  <c:v>2.8860076778344275</c:v>
                </c:pt>
                <c:pt idx="114">
                  <c:v>2.8869710234585999</c:v>
                </c:pt>
                <c:pt idx="115">
                  <c:v>2.8879331848809326</c:v>
                </c:pt>
                <c:pt idx="116">
                  <c:v>2.8888942034107918</c:v>
                </c:pt>
                <c:pt idx="117">
                  <c:v>2.8898541184584463</c:v>
                </c:pt>
                <c:pt idx="118">
                  <c:v>2.8908129676425167</c:v>
                </c:pt>
                <c:pt idx="119">
                  <c:v>2.8917707868908993</c:v>
                </c:pt>
                <c:pt idx="120">
                  <c:v>2.892727610534962</c:v>
                </c:pt>
                <c:pt idx="121">
                  <c:v>2.8936834713968245</c:v>
                </c:pt>
                <c:pt idx="122">
                  <c:v>2.8946384008712975</c:v>
                </c:pt>
                <c:pt idx="123">
                  <c:v>2.8955924290034805</c:v>
                </c:pt>
                <c:pt idx="124">
                  <c:v>2.8965455845594454</c:v>
                </c:pt>
                <c:pt idx="125">
                  <c:v>2.8974978950940637</c:v>
                </c:pt>
                <c:pt idx="126">
                  <c:v>2.8984493870145012</c:v>
                </c:pt>
                <c:pt idx="127">
                  <c:v>2.8994000856387228</c:v>
                </c:pt>
                <c:pt idx="128">
                  <c:v>2.900350015251143</c:v>
                </c:pt>
                <c:pt idx="129">
                  <c:v>2.9012991991552313</c:v>
                </c:pt>
                <c:pt idx="130">
                  <c:v>2.9022476597222369</c:v>
                </c:pt>
                <c:pt idx="131">
                  <c:v>2.9031954184374991</c:v>
                </c:pt>
                <c:pt idx="132">
                  <c:v>2.9041424959436375</c:v>
                </c:pt>
                <c:pt idx="133">
                  <c:v>2.9050889120816175</c:v>
                </c:pt>
                <c:pt idx="134">
                  <c:v>2.9060346859295967</c:v>
                </c:pt>
                <c:pt idx="135">
                  <c:v>2.9069798358383379</c:v>
                </c:pt>
                <c:pt idx="136">
                  <c:v>2.9079243794668761</c:v>
                </c:pt>
                <c:pt idx="137">
                  <c:v>2.908868333813571</c:v>
                </c:pt>
                <c:pt idx="138">
                  <c:v>2.9098117152473639</c:v>
                </c:pt>
                <c:pt idx="139">
                  <c:v>2.9107545395365726</c:v>
                </c:pt>
                <c:pt idx="140">
                  <c:v>2.9116968218757591</c:v>
                </c:pt>
                <c:pt idx="141">
                  <c:v>2.912638576912653</c:v>
                </c:pt>
                <c:pt idx="142">
                  <c:v>2.9135798187710664</c:v>
                </c:pt>
                <c:pt idx="143">
                  <c:v>2.9145205610754892</c:v>
                </c:pt>
                <c:pt idx="144">
                  <c:v>2.9154608169717986</c:v>
                </c:pt>
                <c:pt idx="145">
                  <c:v>2.9164005991491804</c:v>
                </c:pt>
                <c:pt idx="146">
                  <c:v>2.9173399198587791</c:v>
                </c:pt>
                <c:pt idx="147">
                  <c:v>2.91827879093317</c:v>
                </c:pt>
                <c:pt idx="148">
                  <c:v>2.9192172238037575</c:v>
                </c:pt>
                <c:pt idx="149">
                  <c:v>2.9201552295177629</c:v>
                </c:pt>
                <c:pt idx="150">
                  <c:v>2.9210928187539675</c:v>
                </c:pt>
                <c:pt idx="151">
                  <c:v>2.9220300018383334</c:v>
                </c:pt>
                <c:pt idx="152">
                  <c:v>2.9229667887582012</c:v>
                </c:pt>
                <c:pt idx="153">
                  <c:v>2.9239031891761194</c:v>
                </c:pt>
                <c:pt idx="154">
                  <c:v>2.9248392124430702</c:v>
                </c:pt>
                <c:pt idx="155">
                  <c:v>2.9257748676103574</c:v>
                </c:pt>
                <c:pt idx="156">
                  <c:v>2.9267101634425758</c:v>
                </c:pt>
                <c:pt idx="157">
                  <c:v>2.9276451084277668</c:v>
                </c:pt>
                <c:pt idx="158">
                  <c:v>2.9285797107889699</c:v>
                </c:pt>
                <c:pt idx="159">
                  <c:v>2.9295139784942466</c:v>
                </c:pt>
                <c:pt idx="160">
                  <c:v>2.9304479192664261</c:v>
                </c:pt>
                <c:pt idx="161">
                  <c:v>2.9313815405922825</c:v>
                </c:pt>
                <c:pt idx="162">
                  <c:v>2.9323148497322609</c:v>
                </c:pt>
                <c:pt idx="163">
                  <c:v>2.9332478537280888</c:v>
                </c:pt>
                <c:pt idx="164">
                  <c:v>2.934180559411232</c:v>
                </c:pt>
                <c:pt idx="165">
                  <c:v>2.9351129734108623</c:v>
                </c:pt>
                <c:pt idx="166">
                  <c:v>2.9360451021612906</c:v>
                </c:pt>
                <c:pt idx="167">
                  <c:v>2.9369769519088513</c:v>
                </c:pt>
                <c:pt idx="168">
                  <c:v>2.9379085287186499</c:v>
                </c:pt>
                <c:pt idx="169">
                  <c:v>2.9390446401811721</c:v>
                </c:pt>
                <c:pt idx="170">
                  <c:v>2.9401797277598365</c:v>
                </c:pt>
                <c:pt idx="171">
                  <c:v>2.9413138132391223</c:v>
                </c:pt>
                <c:pt idx="172">
                  <c:v>2.9424469177903689</c:v>
                </c:pt>
                <c:pt idx="173">
                  <c:v>2.9435790619923736</c:v>
                </c:pt>
                <c:pt idx="174">
                  <c:v>2.9447102658524127</c:v>
                </c:pt>
                <c:pt idx="175">
                  <c:v>2.9458405488259474</c:v>
                </c:pt>
                <c:pt idx="176">
                  <c:v>2.9469699298352485</c:v>
                </c:pt>
                <c:pt idx="177">
                  <c:v>2.9480984272876949</c:v>
                </c:pt>
                <c:pt idx="178">
                  <c:v>2.9492260590932768</c:v>
                </c:pt>
                <c:pt idx="179">
                  <c:v>2.9503528426810721</c:v>
                </c:pt>
                <c:pt idx="180">
                  <c:v>2.9514787950154897</c:v>
                </c:pt>
                <c:pt idx="181">
                  <c:v>2.9526039326114972</c:v>
                </c:pt>
                <c:pt idx="182">
                  <c:v>2.9537282715494588</c:v>
                </c:pt>
                <c:pt idx="183">
                  <c:v>2.954851827489283</c:v>
                </c:pt>
                <c:pt idx="184">
                  <c:v>2.9559746156842328</c:v>
                </c:pt>
                <c:pt idx="185">
                  <c:v>2.9570966509939374</c:v>
                </c:pt>
                <c:pt idx="186">
                  <c:v>2.9582179478968063</c:v>
                </c:pt>
                <c:pt idx="187">
                  <c:v>2.9593385205026763</c:v>
                </c:pt>
                <c:pt idx="188">
                  <c:v>2.96045838256387</c:v>
                </c:pt>
                <c:pt idx="189">
                  <c:v>2.9615775474870425</c:v>
                </c:pt>
                <c:pt idx="190">
                  <c:v>2.9626960283434811</c:v>
                </c:pt>
                <c:pt idx="191">
                  <c:v>2.9638138378797216</c:v>
                </c:pt>
                <c:pt idx="192">
                  <c:v>2.9649309885276685</c:v>
                </c:pt>
                <c:pt idx="193">
                  <c:v>2.9660474924140514</c:v>
                </c:pt>
                <c:pt idx="194">
                  <c:v>2.9671633613699719</c:v>
                </c:pt>
                <c:pt idx="195">
                  <c:v>2.9682786069394753</c:v>
                </c:pt>
                <c:pt idx="196">
                  <c:v>2.9693932403887251</c:v>
                </c:pt>
                <c:pt idx="197">
                  <c:v>2.9705072727138462</c:v>
                </c:pt>
                <c:pt idx="198">
                  <c:v>2.9716207146491493</c:v>
                </c:pt>
                <c:pt idx="199">
                  <c:v>2.9727335766749756</c:v>
                </c:pt>
                <c:pt idx="200">
                  <c:v>2.9738458690250216</c:v>
                </c:pt>
                <c:pt idx="201">
                  <c:v>2.9749576016935517</c:v>
                </c:pt>
                <c:pt idx="202">
                  <c:v>2.9760687844425</c:v>
                </c:pt>
                <c:pt idx="203">
                  <c:v>2.9771794268079983</c:v>
                </c:pt>
                <c:pt idx="204">
                  <c:v>2.9782895381070933</c:v>
                </c:pt>
                <c:pt idx="205">
                  <c:v>2.9793991274436902</c:v>
                </c:pt>
                <c:pt idx="206">
                  <c:v>2.9805082037149213</c:v>
                </c:pt>
                <c:pt idx="207">
                  <c:v>2.9816167756167662</c:v>
                </c:pt>
                <c:pt idx="208">
                  <c:v>2.982724851649921</c:v>
                </c:pt>
                <c:pt idx="209">
                  <c:v>2.9838324401249459</c:v>
                </c:pt>
                <c:pt idx="210">
                  <c:v>2.9849395491678088</c:v>
                </c:pt>
                <c:pt idx="211">
                  <c:v>2.9860461867249879</c:v>
                </c:pt>
                <c:pt idx="212">
                  <c:v>2.9871523605681811</c:v>
                </c:pt>
                <c:pt idx="213">
                  <c:v>2.9882580782992134</c:v>
                </c:pt>
                <c:pt idx="214">
                  <c:v>2.9893633473547401</c:v>
                </c:pt>
                <c:pt idx="215">
                  <c:v>2.9904681750104496</c:v>
                </c:pt>
                <c:pt idx="216">
                  <c:v>2.9915725683859531</c:v>
                </c:pt>
                <c:pt idx="217">
                  <c:v>2.9926765344481394</c:v>
                </c:pt>
                <c:pt idx="218">
                  <c:v>2.9937800800158834</c:v>
                </c:pt>
                <c:pt idx="219">
                  <c:v>2.9948832117636552</c:v>
                </c:pt>
                <c:pt idx="220">
                  <c:v>2.9959859362254981</c:v>
                </c:pt>
                <c:pt idx="221">
                  <c:v>2.9970882597985309</c:v>
                </c:pt>
                <c:pt idx="222">
                  <c:v>2.9981901887466829</c:v>
                </c:pt>
                <c:pt idx="223">
                  <c:v>2.9992917292040611</c:v>
                </c:pt>
                <c:pt idx="224">
                  <c:v>3.0003928871781715</c:v>
                </c:pt>
                <c:pt idx="225">
                  <c:v>3.0014936685533327</c:v>
                </c:pt>
                <c:pt idx="226">
                  <c:v>3.002594079093976</c:v>
                </c:pt>
                <c:pt idx="227">
                  <c:v>3.0036941244472071</c:v>
                </c:pt>
                <c:pt idx="228">
                  <c:v>3.0047938101462082</c:v>
                </c:pt>
                <c:pt idx="229">
                  <c:v>3.0058931416128623</c:v>
                </c:pt>
                <c:pt idx="230">
                  <c:v>3.0069921241606945</c:v>
                </c:pt>
                <c:pt idx="231">
                  <c:v>3.0080907629974485</c:v>
                </c:pt>
                <c:pt idx="232">
                  <c:v>3.009189063227705</c:v>
                </c:pt>
                <c:pt idx="233">
                  <c:v>3.0102870298555398</c:v>
                </c:pt>
                <c:pt idx="234">
                  <c:v>3.0113846677868708</c:v>
                </c:pt>
                <c:pt idx="235">
                  <c:v>3.0124819818318915</c:v>
                </c:pt>
                <c:pt idx="236">
                  <c:v>3.0135789767073531</c:v>
                </c:pt>
                <c:pt idx="237">
                  <c:v>3.0146756570389406</c:v>
                </c:pt>
                <c:pt idx="238">
                  <c:v>3.0157720273633442</c:v>
                </c:pt>
                <c:pt idx="239">
                  <c:v>3.0168680921304283</c:v>
                </c:pt>
                <c:pt idx="240">
                  <c:v>3.0179638557052204</c:v>
                </c:pt>
                <c:pt idx="241">
                  <c:v>3.0190593223702278</c:v>
                </c:pt>
                <c:pt idx="242">
                  <c:v>3.0201544963268527</c:v>
                </c:pt>
                <c:pt idx="243">
                  <c:v>3.0212493816978241</c:v>
                </c:pt>
                <c:pt idx="244">
                  <c:v>3.0223439825287715</c:v>
                </c:pt>
                <c:pt idx="245">
                  <c:v>3.0234383027899105</c:v>
                </c:pt>
                <c:pt idx="246">
                  <c:v>3.0245323463781539</c:v>
                </c:pt>
                <c:pt idx="247">
                  <c:v>3.0256261171184367</c:v>
                </c:pt>
                <c:pt idx="248">
                  <c:v>3.026719618765473</c:v>
                </c:pt>
                <c:pt idx="249">
                  <c:v>3.0278128550055823</c:v>
                </c:pt>
                <c:pt idx="250">
                  <c:v>3.0289058294578406</c:v>
                </c:pt>
                <c:pt idx="251">
                  <c:v>3.0299985456760732</c:v>
                </c:pt>
                <c:pt idx="252">
                  <c:v>3.031091007149822</c:v>
                </c:pt>
                <c:pt idx="253">
                  <c:v>3.0321832173061418</c:v>
                </c:pt>
                <c:pt idx="254">
                  <c:v>3.0332751795109636</c:v>
                </c:pt>
                <c:pt idx="255">
                  <c:v>3.0343668970702353</c:v>
                </c:pt>
                <c:pt idx="256">
                  <c:v>3.0354583732315001</c:v>
                </c:pt>
                <c:pt idx="257">
                  <c:v>3.0365496111850043</c:v>
                </c:pt>
                <c:pt idx="258">
                  <c:v>3.0376406140650962</c:v>
                </c:pt>
                <c:pt idx="259">
                  <c:v>3.0387313849513053</c:v>
                </c:pt>
                <c:pt idx="260">
                  <c:v>3.0398219268697422</c:v>
                </c:pt>
                <c:pt idx="261">
                  <c:v>3.0410329980386757</c:v>
                </c:pt>
                <c:pt idx="262">
                  <c:v>3.042243663961897</c:v>
                </c:pt>
                <c:pt idx="263">
                  <c:v>3.0434539298570926</c:v>
                </c:pt>
                <c:pt idx="264">
                  <c:v>3.0446638008528271</c:v>
                </c:pt>
                <c:pt idx="265">
                  <c:v>3.0458732819904388</c:v>
                </c:pt>
                <c:pt idx="266">
                  <c:v>3.0470823782256828</c:v>
                </c:pt>
                <c:pt idx="267">
                  <c:v>3.0482910944307755</c:v>
                </c:pt>
                <c:pt idx="268">
                  <c:v>3.0494994353959446</c:v>
                </c:pt>
                <c:pt idx="269">
                  <c:v>3.0507074058314156</c:v>
                </c:pt>
                <c:pt idx="270">
                  <c:v>3.0519150103687442</c:v>
                </c:pt>
                <c:pt idx="271">
                  <c:v>3.0531222535626776</c:v>
                </c:pt>
                <c:pt idx="272">
                  <c:v>3.054329139892713</c:v>
                </c:pt>
                <c:pt idx="273">
                  <c:v>3.0555356737645445</c:v>
                </c:pt>
                <c:pt idx="274">
                  <c:v>3.0567418595117073</c:v>
                </c:pt>
                <c:pt idx="275">
                  <c:v>3.0579477013969525</c:v>
                </c:pt>
                <c:pt idx="276">
                  <c:v>3.0591532036136533</c:v>
                </c:pt>
                <c:pt idx="277">
                  <c:v>3.0603583702874029</c:v>
                </c:pt>
                <c:pt idx="278">
                  <c:v>3.0615632054772215</c:v>
                </c:pt>
                <c:pt idx="279">
                  <c:v>3.0627677131767945</c:v>
                </c:pt>
                <c:pt idx="280">
                  <c:v>3.063971897316069</c:v>
                </c:pt>
                <c:pt idx="281">
                  <c:v>3.0651757617622994</c:v>
                </c:pt>
                <c:pt idx="282">
                  <c:v>3.0663793103213242</c:v>
                </c:pt>
                <c:pt idx="283">
                  <c:v>3.0675825467388407</c:v>
                </c:pt>
                <c:pt idx="284">
                  <c:v>3.068785474701623</c:v>
                </c:pt>
                <c:pt idx="285">
                  <c:v>3.0699880978384564</c:v>
                </c:pt>
                <c:pt idx="286">
                  <c:v>3.0711904197216131</c:v>
                </c:pt>
                <c:pt idx="287">
                  <c:v>3.0723924438675492</c:v>
                </c:pt>
                <c:pt idx="288">
                  <c:v>3.0735941737384485</c:v>
                </c:pt>
                <c:pt idx="289">
                  <c:v>3.074795612742903</c:v>
                </c:pt>
                <c:pt idx="290">
                  <c:v>3.0759967642369714</c:v>
                </c:pt>
                <c:pt idx="291">
                  <c:v>3.0771976315254328</c:v>
                </c:pt>
                <c:pt idx="292">
                  <c:v>3.0783982178624876</c:v>
                </c:pt>
                <c:pt idx="293">
                  <c:v>3.0795985264529961</c:v>
                </c:pt>
                <c:pt idx="294">
                  <c:v>3.0807985604531396</c:v>
                </c:pt>
                <c:pt idx="295">
                  <c:v>3.0819983229714571</c:v>
                </c:pt>
                <c:pt idx="296">
                  <c:v>3.0831978170697441</c:v>
                </c:pt>
                <c:pt idx="297">
                  <c:v>3.0843970457640464</c:v>
                </c:pt>
                <c:pt idx="298">
                  <c:v>3.0855960120252734</c:v>
                </c:pt>
                <c:pt idx="299">
                  <c:v>3.0867947187801588</c:v>
                </c:pt>
                <c:pt idx="300">
                  <c:v>3.0879931689120772</c:v>
                </c:pt>
                <c:pt idx="301">
                  <c:v>3.08919136526199</c:v>
                </c:pt>
                <c:pt idx="302">
                  <c:v>3.0903893106288467</c:v>
                </c:pt>
                <c:pt idx="303">
                  <c:v>3.091587007770761</c:v>
                </c:pt>
                <c:pt idx="304">
                  <c:v>3.0927844594054963</c:v>
                </c:pt>
                <c:pt idx="305">
                  <c:v>3.0939816682113404</c:v>
                </c:pt>
                <c:pt idx="306">
                  <c:v>3.0951786368277383</c:v>
                </c:pt>
                <c:pt idx="307">
                  <c:v>3.0963753678559907</c:v>
                </c:pt>
                <c:pt idx="308">
                  <c:v>3.0975718638599701</c:v>
                </c:pt>
                <c:pt idx="309">
                  <c:v>3.0987681273669332</c:v>
                </c:pt>
                <c:pt idx="310">
                  <c:v>3.0999641608678061</c:v>
                </c:pt>
                <c:pt idx="311">
                  <c:v>3.1011599668182539</c:v>
                </c:pt>
                <c:pt idx="312">
                  <c:v>3.1023555476389424</c:v>
                </c:pt>
                <c:pt idx="313">
                  <c:v>3.1035509057164612</c:v>
                </c:pt>
                <c:pt idx="314">
                  <c:v>3.1047460434037322</c:v>
                </c:pt>
                <c:pt idx="315">
                  <c:v>3.1059409630206241</c:v>
                </c:pt>
                <c:pt idx="316">
                  <c:v>3.1071356668545604</c:v>
                </c:pt>
                <c:pt idx="317">
                  <c:v>3.1083301571612241</c:v>
                </c:pt>
                <c:pt idx="318">
                  <c:v>3.1095244361647731</c:v>
                </c:pt>
                <c:pt idx="319">
                  <c:v>3.1107185060586668</c:v>
                </c:pt>
                <c:pt idx="320">
                  <c:v>3.1119123690061081</c:v>
                </c:pt>
                <c:pt idx="321">
                  <c:v>3.1131060271405921</c:v>
                </c:pt>
                <c:pt idx="322">
                  <c:v>3.1142994825663628</c:v>
                </c:pt>
                <c:pt idx="323">
                  <c:v>3.1154927373589354</c:v>
                </c:pt>
                <c:pt idx="324">
                  <c:v>3.1166857935655328</c:v>
                </c:pt>
                <c:pt idx="325">
                  <c:v>3.1178786532057283</c:v>
                </c:pt>
                <c:pt idx="326">
                  <c:v>3.1190713182717489</c:v>
                </c:pt>
                <c:pt idx="327">
                  <c:v>3.1202637907289623</c:v>
                </c:pt>
                <c:pt idx="328">
                  <c:v>3.1214560725164113</c:v>
                </c:pt>
                <c:pt idx="329">
                  <c:v>3.1226481655471434</c:v>
                </c:pt>
                <c:pt idx="330">
                  <c:v>3.1238400717087522</c:v>
                </c:pt>
                <c:pt idx="331">
                  <c:v>3.1250317928637212</c:v>
                </c:pt>
                <c:pt idx="332">
                  <c:v>3.1262233308498106</c:v>
                </c:pt>
                <c:pt idx="333">
                  <c:v>3.1274146874806279</c:v>
                </c:pt>
                <c:pt idx="334">
                  <c:v>3.1286058645458623</c:v>
                </c:pt>
                <c:pt idx="335">
                  <c:v>3.1297968638117331</c:v>
                </c:pt>
                <c:pt idx="336">
                  <c:v>3.1309876870213187</c:v>
                </c:pt>
                <c:pt idx="337">
                  <c:v>3.1321783358951176</c:v>
                </c:pt>
                <c:pt idx="338">
                  <c:v>3.1333688121311791</c:v>
                </c:pt>
                <c:pt idx="339">
                  <c:v>3.1345591174055203</c:v>
                </c:pt>
                <c:pt idx="340">
                  <c:v>3.1357492533727123</c:v>
                </c:pt>
                <c:pt idx="341">
                  <c:v>3.1369392216658922</c:v>
                </c:pt>
                <c:pt idx="342">
                  <c:v>3.1381290238973354</c:v>
                </c:pt>
                <c:pt idx="343">
                  <c:v>3.1393186616586877</c:v>
                </c:pt>
                <c:pt idx="344">
                  <c:v>3.1405081365212943</c:v>
                </c:pt>
                <c:pt idx="345">
                  <c:v>3.1416974500365722</c:v>
                </c:pt>
                <c:pt idx="346">
                  <c:v>3.1428866037363492</c:v>
                </c:pt>
                <c:pt idx="347">
                  <c:v>3.1440755991330009</c:v>
                </c:pt>
                <c:pt idx="348">
                  <c:v>3.1452644377200016</c:v>
                </c:pt>
                <c:pt idx="349">
                  <c:v>3.1464531209720263</c:v>
                </c:pt>
                <c:pt idx="350">
                  <c:v>3.1476416503453897</c:v>
                </c:pt>
                <c:pt idx="351">
                  <c:v>3.1488300272781604</c:v>
                </c:pt>
                <c:pt idx="352">
                  <c:v>3.1500182531905683</c:v>
                </c:pt>
                <c:pt idx="353">
                  <c:v>3.1505748899319528</c:v>
                </c:pt>
                <c:pt idx="354">
                  <c:v>3.1511318918576108</c:v>
                </c:pt>
                <c:pt idx="355">
                  <c:v>3.15168925559666</c:v>
                </c:pt>
                <c:pt idx="356">
                  <c:v>3.1522469778194555</c:v>
                </c:pt>
                <c:pt idx="357">
                  <c:v>3.1528050552372293</c:v>
                </c:pt>
                <c:pt idx="358">
                  <c:v>3.1533634846011975</c:v>
                </c:pt>
                <c:pt idx="359">
                  <c:v>3.1539222627021495</c:v>
                </c:pt>
                <c:pt idx="360">
                  <c:v>3.1544813863697239</c:v>
                </c:pt>
                <c:pt idx="361">
                  <c:v>3.1550408524719216</c:v>
                </c:pt>
                <c:pt idx="362">
                  <c:v>3.1556006579144538</c:v>
                </c:pt>
                <c:pt idx="363">
                  <c:v>3.1561607996401766</c:v>
                </c:pt>
                <c:pt idx="364">
                  <c:v>3.1567212746286053</c:v>
                </c:pt>
                <c:pt idx="365">
                  <c:v>3.1572820798952987</c:v>
                </c:pt>
                <c:pt idx="366">
                  <c:v>3.1578432124913434</c:v>
                </c:pt>
                <c:pt idx="367">
                  <c:v>3.1584046695027808</c:v>
                </c:pt>
                <c:pt idx="368">
                  <c:v>3.158966448050279</c:v>
                </c:pt>
                <c:pt idx="369">
                  <c:v>3.1595285452883153</c:v>
                </c:pt>
                <c:pt idx="370">
                  <c:v>3.1600909584049144</c:v>
                </c:pt>
                <c:pt idx="371">
                  <c:v>3.16065368462111</c:v>
                </c:pt>
                <c:pt idx="372">
                  <c:v>3.1612167211904132</c:v>
                </c:pt>
                <c:pt idx="373">
                  <c:v>3.1617800653983665</c:v>
                </c:pt>
                <c:pt idx="374">
                  <c:v>3.1623437145620503</c:v>
                </c:pt>
                <c:pt idx="375">
                  <c:v>3.1629076660297</c:v>
                </c:pt>
                <c:pt idx="376">
                  <c:v>3.1634719171801597</c:v>
                </c:pt>
                <c:pt idx="377">
                  <c:v>3.1640364654225337</c:v>
                </c:pt>
                <c:pt idx="378">
                  <c:v>3.1646013081956861</c:v>
                </c:pt>
                <c:pt idx="379">
                  <c:v>3.1651664429678328</c:v>
                </c:pt>
                <c:pt idx="380">
                  <c:v>3.1657318672360799</c:v>
                </c:pt>
                <c:pt idx="381">
                  <c:v>3.1662975785261933</c:v>
                </c:pt>
                <c:pt idx="382">
                  <c:v>3.1668635743918947</c:v>
                </c:pt>
                <c:pt idx="383">
                  <c:v>3.1674298524146955</c:v>
                </c:pt>
                <c:pt idx="384">
                  <c:v>3.1679964102034566</c:v>
                </c:pt>
                <c:pt idx="385">
                  <c:v>3.1685632453939583</c:v>
                </c:pt>
                <c:pt idx="386">
                  <c:v>3.1691303556485448</c:v>
                </c:pt>
                <c:pt idx="387">
                  <c:v>3.1696977386557319</c:v>
                </c:pt>
                <c:pt idx="388">
                  <c:v>3.1702653921298829</c:v>
                </c:pt>
                <c:pt idx="389">
                  <c:v>3.1708333138108729</c:v>
                </c:pt>
                <c:pt idx="390">
                  <c:v>3.1714015014636221</c:v>
                </c:pt>
                <c:pt idx="391">
                  <c:v>3.1719699528777952</c:v>
                </c:pt>
                <c:pt idx="392">
                  <c:v>3.1725386658675898</c:v>
                </c:pt>
                <c:pt idx="393">
                  <c:v>3.1731076382711803</c:v>
                </c:pt>
                <c:pt idx="394">
                  <c:v>3.1736768679505847</c:v>
                </c:pt>
                <c:pt idx="395">
                  <c:v>3.1742463527911413</c:v>
                </c:pt>
                <c:pt idx="396">
                  <c:v>3.1748160907014094</c:v>
                </c:pt>
                <c:pt idx="397">
                  <c:v>3.1753860796126987</c:v>
                </c:pt>
                <c:pt idx="398">
                  <c:v>3.1759563174788057</c:v>
                </c:pt>
                <c:pt idx="399">
                  <c:v>3.1765268022756854</c:v>
                </c:pt>
                <c:pt idx="400">
                  <c:v>3.1770975320012185</c:v>
                </c:pt>
                <c:pt idx="401">
                  <c:v>3.1776685046748714</c:v>
                </c:pt>
                <c:pt idx="402">
                  <c:v>3.1782397183373203</c:v>
                </c:pt>
                <c:pt idx="403">
                  <c:v>3.1788111710503602</c:v>
                </c:pt>
                <c:pt idx="404">
                  <c:v>3.1793828608964727</c:v>
                </c:pt>
                <c:pt idx="405">
                  <c:v>3.1799547859785733</c:v>
                </c:pt>
                <c:pt idx="406">
                  <c:v>3.1805269444198419</c:v>
                </c:pt>
                <c:pt idx="407">
                  <c:v>3.1810993343632026</c:v>
                </c:pt>
                <c:pt idx="408">
                  <c:v>3.1816719539714016</c:v>
                </c:pt>
                <c:pt idx="409">
                  <c:v>3.1822448014265317</c:v>
                </c:pt>
                <c:pt idx="410">
                  <c:v>3.1828178749297602</c:v>
                </c:pt>
                <c:pt idx="411">
                  <c:v>3.1833911727012008</c:v>
                </c:pt>
                <c:pt idx="412">
                  <c:v>3.1839646929795644</c:v>
                </c:pt>
                <c:pt idx="413">
                  <c:v>3.1845384340219978</c:v>
                </c:pt>
                <c:pt idx="414">
                  <c:v>3.1851123941037813</c:v>
                </c:pt>
                <c:pt idx="415">
                  <c:v>3.1856865715181155</c:v>
                </c:pt>
                <c:pt idx="416">
                  <c:v>3.1862609645758657</c:v>
                </c:pt>
                <c:pt idx="417">
                  <c:v>3.1868355716053989</c:v>
                </c:pt>
                <c:pt idx="418">
                  <c:v>3.1874103909522731</c:v>
                </c:pt>
                <c:pt idx="419">
                  <c:v>3.1879854209791212</c:v>
                </c:pt>
                <c:pt idx="420">
                  <c:v>3.1885606600652863</c:v>
                </c:pt>
                <c:pt idx="421">
                  <c:v>3.1891361066067536</c:v>
                </c:pt>
                <c:pt idx="422">
                  <c:v>3.1897117590158341</c:v>
                </c:pt>
                <c:pt idx="423">
                  <c:v>3.19028761572104</c:v>
                </c:pt>
                <c:pt idx="424">
                  <c:v>3.1908636751668173</c:v>
                </c:pt>
                <c:pt idx="425">
                  <c:v>3.1914399358133436</c:v>
                </c:pt>
                <c:pt idx="426">
                  <c:v>3.192016396136391</c:v>
                </c:pt>
                <c:pt idx="427">
                  <c:v>3.1925930546270691</c:v>
                </c:pt>
                <c:pt idx="428">
                  <c:v>3.1931699097916515</c:v>
                </c:pt>
                <c:pt idx="429">
                  <c:v>3.1937469601513677</c:v>
                </c:pt>
                <c:pt idx="430">
                  <c:v>3.1943242042422737</c:v>
                </c:pt>
                <c:pt idx="431">
                  <c:v>3.1949016406150093</c:v>
                </c:pt>
                <c:pt idx="432">
                  <c:v>3.1954792678346156</c:v>
                </c:pt>
                <c:pt idx="433">
                  <c:v>3.1960570844803957</c:v>
                </c:pt>
                <c:pt idx="434">
                  <c:v>3.1966350891457602</c:v>
                </c:pt>
                <c:pt idx="435">
                  <c:v>3.1972132804379507</c:v>
                </c:pt>
                <c:pt idx="436">
                  <c:v>3.1977916569779321</c:v>
                </c:pt>
                <c:pt idx="437">
                  <c:v>3.1983702174002606</c:v>
                </c:pt>
                <c:pt idx="438">
                  <c:v>3.1989489603528418</c:v>
                </c:pt>
                <c:pt idx="439">
                  <c:v>3.1995278844968609</c:v>
                </c:pt>
                <c:pt idx="440">
                  <c:v>3.2001069885064886</c:v>
                </c:pt>
                <c:pt idx="441">
                  <c:v>3.2006862710688169</c:v>
                </c:pt>
                <c:pt idx="442">
                  <c:v>3.2012657308837835</c:v>
                </c:pt>
                <c:pt idx="443">
                  <c:v>3.2018453666637994</c:v>
                </c:pt>
                <c:pt idx="444">
                  <c:v>3.2024251771337173</c:v>
                </c:pt>
                <c:pt idx="445">
                  <c:v>3.2030051610307573</c:v>
                </c:pt>
                <c:pt idx="446">
                  <c:v>3.2035853171042423</c:v>
                </c:pt>
                <c:pt idx="447">
                  <c:v>3.2041656441154753</c:v>
                </c:pt>
                <c:pt idx="448">
                  <c:v>3.2047461408376665</c:v>
                </c:pt>
                <c:pt idx="449">
                  <c:v>3.2053268060556652</c:v>
                </c:pt>
                <c:pt idx="450">
                  <c:v>3.2059076385659475</c:v>
                </c:pt>
                <c:pt idx="451">
                  <c:v>3.2064886371763888</c:v>
                </c:pt>
                <c:pt idx="452">
                  <c:v>3.2070698007062015</c:v>
                </c:pt>
                <c:pt idx="453">
                  <c:v>3.207651127985744</c:v>
                </c:pt>
                <c:pt idx="454">
                  <c:v>3.2082326178563911</c:v>
                </c:pt>
                <c:pt idx="455">
                  <c:v>3.2088142691704786</c:v>
                </c:pt>
                <c:pt idx="456">
                  <c:v>3.2093960807910431</c:v>
                </c:pt>
                <c:pt idx="457">
                  <c:v>3.209978051591829</c:v>
                </c:pt>
                <c:pt idx="458">
                  <c:v>3.2105601804570671</c:v>
                </c:pt>
                <c:pt idx="459">
                  <c:v>3.2111424662814314</c:v>
                </c:pt>
                <c:pt idx="460">
                  <c:v>3.2117249079698764</c:v>
                </c:pt>
                <c:pt idx="461">
                  <c:v>3.2123075044374265</c:v>
                </c:pt>
                <c:pt idx="462">
                  <c:v>3.2128902546093201</c:v>
                </c:pt>
                <c:pt idx="463">
                  <c:v>3.2134731574205575</c:v>
                </c:pt>
                <c:pt idx="464">
                  <c:v>3.2140562118160827</c:v>
                </c:pt>
                <c:pt idx="465">
                  <c:v>3.2146394167504497</c:v>
                </c:pt>
                <c:pt idx="466">
                  <c:v>3.2152227711878414</c:v>
                </c:pt>
                <c:pt idx="467">
                  <c:v>3.2158062741019577</c:v>
                </c:pt>
                <c:pt idx="468">
                  <c:v>3.2163899244757803</c:v>
                </c:pt>
                <c:pt idx="469">
                  <c:v>3.2169737213016845</c:v>
                </c:pt>
                <c:pt idx="470">
                  <c:v>3.2175576635810779</c:v>
                </c:pt>
                <c:pt idx="471">
                  <c:v>3.2181417503244645</c:v>
                </c:pt>
                <c:pt idx="472">
                  <c:v>3.2187259805514086</c:v>
                </c:pt>
                <c:pt idx="473">
                  <c:v>3.219310353290131</c:v>
                </c:pt>
                <c:pt idx="474">
                  <c:v>3.2198948675777852</c:v>
                </c:pt>
                <c:pt idx="475">
                  <c:v>3.2204795224600562</c:v>
                </c:pt>
                <c:pt idx="476">
                  <c:v>3.2210643169913102</c:v>
                </c:pt>
                <c:pt idx="477">
                  <c:v>3.2216492502342358</c:v>
                </c:pt>
                <c:pt idx="478">
                  <c:v>3.2222343212599776</c:v>
                </c:pt>
                <c:pt idx="479">
                  <c:v>3.2228195291479724</c:v>
                </c:pt>
                <c:pt idx="480">
                  <c:v>3.2234048729857889</c:v>
                </c:pt>
                <c:pt idx="481">
                  <c:v>3.2239903518691038</c:v>
                </c:pt>
                <c:pt idx="482">
                  <c:v>3.2245759649015797</c:v>
                </c:pt>
                <c:pt idx="483">
                  <c:v>3.2251617111948114</c:v>
                </c:pt>
                <c:pt idx="484">
                  <c:v>3.2257475898682388</c:v>
                </c:pt>
                <c:pt idx="485">
                  <c:v>3.2263336000490264</c:v>
                </c:pt>
                <c:pt idx="486">
                  <c:v>3.2269197408720105</c:v>
                </c:pt>
                <c:pt idx="487">
                  <c:v>3.2275060114795147</c:v>
                </c:pt>
                <c:pt idx="488">
                  <c:v>3.2280924110215086</c:v>
                </c:pt>
                <c:pt idx="489">
                  <c:v>3.2286789386552139</c:v>
                </c:pt>
                <c:pt idx="490">
                  <c:v>3.2292655935453012</c:v>
                </c:pt>
                <c:pt idx="491">
                  <c:v>3.2298523748636221</c:v>
                </c:pt>
                <c:pt idx="492">
                  <c:v>3.2304392817891774</c:v>
                </c:pt>
                <c:pt idx="493">
                  <c:v>3.2310263135081514</c:v>
                </c:pt>
                <c:pt idx="494">
                  <c:v>3.2316134692136367</c:v>
                </c:pt>
                <c:pt idx="495">
                  <c:v>3.2322007481057722</c:v>
                </c:pt>
                <c:pt idx="496">
                  <c:v>3.2327881493915114</c:v>
                </c:pt>
                <c:pt idx="497">
                  <c:v>3.2333756722845477</c:v>
                </c:pt>
                <c:pt idx="498">
                  <c:v>3.233963316005382</c:v>
                </c:pt>
                <c:pt idx="499">
                  <c:v>3.2345510797811117</c:v>
                </c:pt>
                <c:pt idx="500">
                  <c:v>3.2351389628454621</c:v>
                </c:pt>
                <c:pt idx="501">
                  <c:v>3.2357269644385998</c:v>
                </c:pt>
                <c:pt idx="502">
                  <c:v>3.2363150838071637</c:v>
                </c:pt>
                <c:pt idx="503">
                  <c:v>3.2369033202041977</c:v>
                </c:pt>
                <c:pt idx="504">
                  <c:v>3.2374916728889813</c:v>
                </c:pt>
                <c:pt idx="505">
                  <c:v>3.2380801411270821</c:v>
                </c:pt>
                <c:pt idx="506">
                  <c:v>3.2386687241902239</c:v>
                </c:pt>
                <c:pt idx="507">
                  <c:v>3.2392574213562191</c:v>
                </c:pt>
                <c:pt idx="508">
                  <c:v>3.2398462319089574</c:v>
                </c:pt>
                <c:pt idx="509">
                  <c:v>3.2404351551382766</c:v>
                </c:pt>
                <c:pt idx="510">
                  <c:v>3.2410241903399806</c:v>
                </c:pt>
                <c:pt idx="511">
                  <c:v>3.241613336815647</c:v>
                </c:pt>
                <c:pt idx="512">
                  <c:v>3.2422025938727663</c:v>
                </c:pt>
                <c:pt idx="513">
                  <c:v>3.2427919608244302</c:v>
                </c:pt>
                <c:pt idx="514">
                  <c:v>3.243381436989524</c:v>
                </c:pt>
                <c:pt idx="515">
                  <c:v>3.243971021692452</c:v>
                </c:pt>
                <c:pt idx="516">
                  <c:v>3.2445607142632755</c:v>
                </c:pt>
                <c:pt idx="517">
                  <c:v>3.2451505140374621</c:v>
                </c:pt>
                <c:pt idx="518">
                  <c:v>3.2457404203560238</c:v>
                </c:pt>
                <c:pt idx="519">
                  <c:v>3.2463304325652977</c:v>
                </c:pt>
                <c:pt idx="520">
                  <c:v>3.2469205500169576</c:v>
                </c:pt>
                <c:pt idx="521">
                  <c:v>3.2475107720680061</c:v>
                </c:pt>
                <c:pt idx="522">
                  <c:v>3.2481010980805944</c:v>
                </c:pt>
                <c:pt idx="523">
                  <c:v>3.2486915274221442</c:v>
                </c:pt>
                <c:pt idx="524">
                  <c:v>3.2492820594651199</c:v>
                </c:pt>
                <c:pt idx="525">
                  <c:v>3.249872693587073</c:v>
                </c:pt>
                <c:pt idx="526">
                  <c:v>3.2504634291706531</c:v>
                </c:pt>
                <c:pt idx="527">
                  <c:v>3.251054265603385</c:v>
                </c:pt>
                <c:pt idx="528">
                  <c:v>3.2516452022777118</c:v>
                </c:pt>
                <c:pt idx="529">
                  <c:v>3.252236238591026</c:v>
                </c:pt>
                <c:pt idx="530">
                  <c:v>3.2528273739454772</c:v>
                </c:pt>
                <c:pt idx="531">
                  <c:v>3.2534186077479736</c:v>
                </c:pt>
                <c:pt idx="532">
                  <c:v>3.2540099394102118</c:v>
                </c:pt>
                <c:pt idx="533">
                  <c:v>3.2546013683485517</c:v>
                </c:pt>
                <c:pt idx="534">
                  <c:v>3.2551928939839367</c:v>
                </c:pt>
                <c:pt idx="535">
                  <c:v>3.2554027555456417</c:v>
                </c:pt>
                <c:pt idx="536">
                  <c:v>3.2556128461217289</c:v>
                </c:pt>
                <c:pt idx="537">
                  <c:v>3.2558231643570368</c:v>
                </c:pt>
                <c:pt idx="538">
                  <c:v>3.256033708907152</c:v>
                </c:pt>
                <c:pt idx="539">
                  <c:v>3.2562444784381799</c:v>
                </c:pt>
                <c:pt idx="540">
                  <c:v>3.2564554716267038</c:v>
                </c:pt>
                <c:pt idx="541">
                  <c:v>3.2566666871596652</c:v>
                </c:pt>
                <c:pt idx="542">
                  <c:v>3.256878123734281</c:v>
                </c:pt>
                <c:pt idx="543">
                  <c:v>3.2570897800579099</c:v>
                </c:pt>
                <c:pt idx="544">
                  <c:v>3.2573016548479541</c:v>
                </c:pt>
                <c:pt idx="545">
                  <c:v>3.2575137468317781</c:v>
                </c:pt>
                <c:pt idx="546">
                  <c:v>3.2577260547466897</c:v>
                </c:pt>
                <c:pt idx="547">
                  <c:v>3.2579385773396425</c:v>
                </c:pt>
                <c:pt idx="548">
                  <c:v>3.2581513133673266</c:v>
                </c:pt>
                <c:pt idx="549">
                  <c:v>3.258364261596046</c:v>
                </c:pt>
                <c:pt idx="550">
                  <c:v>3.258577420801549</c:v>
                </c:pt>
                <c:pt idx="551">
                  <c:v>3.2587907897690447</c:v>
                </c:pt>
                <c:pt idx="552">
                  <c:v>3.2590043672929263</c:v>
                </c:pt>
                <c:pt idx="553">
                  <c:v>3.259218152176917</c:v>
                </c:pt>
                <c:pt idx="554">
                  <c:v>3.2594321432338567</c:v>
                </c:pt>
                <c:pt idx="555">
                  <c:v>3.2596463392856125</c:v>
                </c:pt>
                <c:pt idx="556">
                  <c:v>3.2598607391629835</c:v>
                </c:pt>
                <c:pt idx="557">
                  <c:v>3.2600753417057171</c:v>
                </c:pt>
                <c:pt idx="558">
                  <c:v>3.26029014576226</c:v>
                </c:pt>
                <c:pt idx="559">
                  <c:v>3.2605051501898421</c:v>
                </c:pt>
                <c:pt idx="560">
                  <c:v>3.2607203538542575</c:v>
                </c:pt>
                <c:pt idx="561">
                  <c:v>3.2609357556299199</c:v>
                </c:pt>
                <c:pt idx="562">
                  <c:v>3.2611513543996149</c:v>
                </c:pt>
                <c:pt idx="563">
                  <c:v>3.2613671490545886</c:v>
                </c:pt>
                <c:pt idx="564">
                  <c:v>3.261583138494347</c:v>
                </c:pt>
                <c:pt idx="565">
                  <c:v>3.2617993216266532</c:v>
                </c:pt>
                <c:pt idx="566">
                  <c:v>3.2620156973674082</c:v>
                </c:pt>
                <c:pt idx="567">
                  <c:v>3.2622322646405264</c:v>
                </c:pt>
                <c:pt idx="568">
                  <c:v>3.262449022378088</c:v>
                </c:pt>
                <c:pt idx="569">
                  <c:v>3.2626659695199205</c:v>
                </c:pt>
                <c:pt idx="570">
                  <c:v>3.2628831050137923</c:v>
                </c:pt>
                <c:pt idx="571">
                  <c:v>3.2631004278152509</c:v>
                </c:pt>
                <c:pt idx="572">
                  <c:v>3.2633179368875118</c:v>
                </c:pt>
                <c:pt idx="573">
                  <c:v>3.2635356312014814</c:v>
                </c:pt>
                <c:pt idx="574">
                  <c:v>3.2637535097356212</c:v>
                </c:pt>
                <c:pt idx="575">
                  <c:v>3.2639715714758175</c:v>
                </c:pt>
                <c:pt idx="576">
                  <c:v>3.2641898154154871</c:v>
                </c:pt>
                <c:pt idx="577">
                  <c:v>3.2644082405553649</c:v>
                </c:pt>
                <c:pt idx="578">
                  <c:v>3.2646268459034635</c:v>
                </c:pt>
                <c:pt idx="579">
                  <c:v>3.2648456304750377</c:v>
                </c:pt>
                <c:pt idx="580">
                  <c:v>3.2650645932925069</c:v>
                </c:pt>
                <c:pt idx="581">
                  <c:v>3.2652837333853983</c:v>
                </c:pt>
                <c:pt idx="582">
                  <c:v>3.2655030497902593</c:v>
                </c:pt>
                <c:pt idx="583">
                  <c:v>3.2657225415505762</c:v>
                </c:pt>
                <c:pt idx="584">
                  <c:v>3.2659422077167997</c:v>
                </c:pt>
                <c:pt idx="585">
                  <c:v>3.2661620473461803</c:v>
                </c:pt>
                <c:pt idx="586">
                  <c:v>3.2663820595027664</c:v>
                </c:pt>
                <c:pt idx="587">
                  <c:v>3.2666022432573554</c:v>
                </c:pt>
                <c:pt idx="588">
                  <c:v>3.2668225976873342</c:v>
                </c:pt>
                <c:pt idx="589">
                  <c:v>3.2670431218767497</c:v>
                </c:pt>
                <c:pt idx="590">
                  <c:v>3.2672638149161899</c:v>
                </c:pt>
                <c:pt idx="591">
                  <c:v>3.2674846759026996</c:v>
                </c:pt>
                <c:pt idx="592">
                  <c:v>3.2677057039397779</c:v>
                </c:pt>
                <c:pt idx="593">
                  <c:v>3.2679268981372527</c:v>
                </c:pt>
                <c:pt idx="594">
                  <c:v>3.268148257611319</c:v>
                </c:pt>
                <c:pt idx="595">
                  <c:v>3.2683697814844028</c:v>
                </c:pt>
                <c:pt idx="596">
                  <c:v>3.2685914688851305</c:v>
                </c:pt>
                <c:pt idx="597">
                  <c:v>3.2688133189482347</c:v>
                </c:pt>
                <c:pt idx="598">
                  <c:v>3.2690353308146252</c:v>
                </c:pt>
                <c:pt idx="599">
                  <c:v>3.2692575036312093</c:v>
                </c:pt>
                <c:pt idx="600">
                  <c:v>3.2694798365508659</c:v>
                </c:pt>
                <c:pt idx="601">
                  <c:v>3.2697023287324387</c:v>
                </c:pt>
                <c:pt idx="602">
                  <c:v>3.2699249793406082</c:v>
                </c:pt>
                <c:pt idx="603">
                  <c:v>3.2701477875459442</c:v>
                </c:pt>
                <c:pt idx="604">
                  <c:v>3.2703707525247685</c:v>
                </c:pt>
                <c:pt idx="605">
                  <c:v>3.2705938734591187</c:v>
                </c:pt>
                <c:pt idx="606">
                  <c:v>3.2708171495367395</c:v>
                </c:pt>
                <c:pt idx="607">
                  <c:v>3.2710405799509661</c:v>
                </c:pt>
                <c:pt idx="608">
                  <c:v>3.271264163900744</c:v>
                </c:pt>
                <c:pt idx="609">
                  <c:v>3.2714879005905928</c:v>
                </c:pt>
                <c:pt idx="610">
                  <c:v>3.2717117892304786</c:v>
                </c:pt>
                <c:pt idx="611">
                  <c:v>3.2719358290357494</c:v>
                </c:pt>
                <c:pt idx="612">
                  <c:v>3.2721600192272446</c:v>
                </c:pt>
                <c:pt idx="613">
                  <c:v>3.2723843590311064</c:v>
                </c:pt>
                <c:pt idx="614">
                  <c:v>3.2726088476787512</c:v>
                </c:pt>
                <c:pt idx="615">
                  <c:v>3.272833484406918</c:v>
                </c:pt>
                <c:pt idx="616">
                  <c:v>3.2730582684574747</c:v>
                </c:pt>
                <c:pt idx="617">
                  <c:v>3.2732831990775098</c:v>
                </c:pt>
                <c:pt idx="618">
                  <c:v>3.2735082755192466</c:v>
                </c:pt>
                <c:pt idx="619">
                  <c:v>3.2737334970399199</c:v>
                </c:pt>
                <c:pt idx="620">
                  <c:v>3.273958862901853</c:v>
                </c:pt>
                <c:pt idx="621">
                  <c:v>3.2741843723723636</c:v>
                </c:pt>
                <c:pt idx="622">
                  <c:v>3.2744100247237045</c:v>
                </c:pt>
                <c:pt idx="623">
                  <c:v>3.2746358192330121</c:v>
                </c:pt>
                <c:pt idx="624">
                  <c:v>3.2748617551823438</c:v>
                </c:pt>
                <c:pt idx="625">
                  <c:v>3.2750878318585559</c:v>
                </c:pt>
                <c:pt idx="626">
                  <c:v>3.2753140485532795</c:v>
                </c:pt>
                <c:pt idx="627">
                  <c:v>3.2755404045628893</c:v>
                </c:pt>
                <c:pt idx="628">
                  <c:v>3.2757668991885223</c:v>
                </c:pt>
                <c:pt idx="629">
                  <c:v>3.2759935317359004</c:v>
                </c:pt>
                <c:pt idx="630">
                  <c:v>3.2762203015154556</c:v>
                </c:pt>
                <c:pt idx="631">
                  <c:v>3.2764472078421152</c:v>
                </c:pt>
                <c:pt idx="632">
                  <c:v>3.2766742500354784</c:v>
                </c:pt>
                <c:pt idx="633">
                  <c:v>3.2769014274195247</c:v>
                </c:pt>
                <c:pt idx="634">
                  <c:v>3.2771287393228303</c:v>
                </c:pt>
                <c:pt idx="635">
                  <c:v>3.2773561850783191</c:v>
                </c:pt>
                <c:pt idx="636">
                  <c:v>3.2775837640233814</c:v>
                </c:pt>
                <c:pt idx="637">
                  <c:v>3.2778114754997363</c:v>
                </c:pt>
                <c:pt idx="638">
                  <c:v>3.2780393188534598</c:v>
                </c:pt>
                <c:pt idx="639">
                  <c:v>3.2782672934348969</c:v>
                </c:pt>
                <c:pt idx="640">
                  <c:v>3.278495398598678</c:v>
                </c:pt>
                <c:pt idx="641">
                  <c:v>3.2787236337036072</c:v>
                </c:pt>
                <c:pt idx="642">
                  <c:v>3.2789519981127695</c:v>
                </c:pt>
                <c:pt idx="643">
                  <c:v>3.2791804911933293</c:v>
                </c:pt>
                <c:pt idx="644">
                  <c:v>3.2794091123166118</c:v>
                </c:pt>
                <c:pt idx="645">
                  <c:v>3.2796378608580055</c:v>
                </c:pt>
                <c:pt idx="646">
                  <c:v>3.2798667361969671</c:v>
                </c:pt>
                <c:pt idx="647">
                  <c:v>3.2800957377169904</c:v>
                </c:pt>
                <c:pt idx="648">
                  <c:v>3.2803248648055328</c:v>
                </c:pt>
                <c:pt idx="649">
                  <c:v>3.2805541168540095</c:v>
                </c:pt>
                <c:pt idx="650">
                  <c:v>3.2807834932578159</c:v>
                </c:pt>
                <c:pt idx="651">
                  <c:v>3.2810129934161876</c:v>
                </c:pt>
                <c:pt idx="652">
                  <c:v>3.2812426167322122</c:v>
                </c:pt>
                <c:pt idx="653">
                  <c:v>3.2814723626128481</c:v>
                </c:pt>
                <c:pt idx="654">
                  <c:v>3.2817022304688552</c:v>
                </c:pt>
                <c:pt idx="655">
                  <c:v>3.2819322197147387</c:v>
                </c:pt>
                <c:pt idx="656">
                  <c:v>3.2821623297687705</c:v>
                </c:pt>
                <c:pt idx="657">
                  <c:v>3.2823925600529091</c:v>
                </c:pt>
                <c:pt idx="658">
                  <c:v>3.2826229099927944</c:v>
                </c:pt>
                <c:pt idx="659">
                  <c:v>3.2828533790177685</c:v>
                </c:pt>
                <c:pt idx="660">
                  <c:v>3.2830839665607341</c:v>
                </c:pt>
                <c:pt idx="661">
                  <c:v>3.2833146720582147</c:v>
                </c:pt>
                <c:pt idx="662">
                  <c:v>3.2835454949502996</c:v>
                </c:pt>
                <c:pt idx="663">
                  <c:v>3.2837764346806289</c:v>
                </c:pt>
                <c:pt idx="664">
                  <c:v>3.2840074906963403</c:v>
                </c:pt>
                <c:pt idx="665">
                  <c:v>3.2842386624480286</c:v>
                </c:pt>
                <c:pt idx="666">
                  <c:v>3.2844699493897824</c:v>
                </c:pt>
                <c:pt idx="667">
                  <c:v>3.2847013509791294</c:v>
                </c:pt>
                <c:pt idx="668">
                  <c:v>3.2849328666769257</c:v>
                </c:pt>
                <c:pt idx="669">
                  <c:v>3.2851644959474999</c:v>
                </c:pt>
                <c:pt idx="670">
                  <c:v>3.2853962382584672</c:v>
                </c:pt>
                <c:pt idx="671">
                  <c:v>3.2856280930807653</c:v>
                </c:pt>
                <c:pt idx="672">
                  <c:v>3.285860059888615</c:v>
                </c:pt>
                <c:pt idx="673">
                  <c:v>3.2860921381596082</c:v>
                </c:pt>
                <c:pt idx="674">
                  <c:v>3.286324327374432</c:v>
                </c:pt>
                <c:pt idx="675">
                  <c:v>3.2865566270170929</c:v>
                </c:pt>
                <c:pt idx="676">
                  <c:v>3.2867890365747932</c:v>
                </c:pt>
                <c:pt idx="677">
                  <c:v>3.2870215555378444</c:v>
                </c:pt>
                <c:pt idx="678">
                  <c:v>3.2872541833997508</c:v>
                </c:pt>
                <c:pt idx="679">
                  <c:v>3.2874869196571415</c:v>
                </c:pt>
                <c:pt idx="680">
                  <c:v>3.2877197638097293</c:v>
                </c:pt>
                <c:pt idx="681">
                  <c:v>3.2879527153602761</c:v>
                </c:pt>
                <c:pt idx="682">
                  <c:v>3.2881857738146691</c:v>
                </c:pt>
                <c:pt idx="683">
                  <c:v>3.2884189386817124</c:v>
                </c:pt>
                <c:pt idx="684">
                  <c:v>3.2886522094732977</c:v>
                </c:pt>
                <c:pt idx="685">
                  <c:v>3.2888855857042869</c:v>
                </c:pt>
                <c:pt idx="686">
                  <c:v>3.2891190668924755</c:v>
                </c:pt>
                <c:pt idx="687">
                  <c:v>3.2893526525586072</c:v>
                </c:pt>
                <c:pt idx="688">
                  <c:v>3.2895863422263507</c:v>
                </c:pt>
                <c:pt idx="689">
                  <c:v>3.2898201354222665</c:v>
                </c:pt>
                <c:pt idx="690">
                  <c:v>3.2900540316757225</c:v>
                </c:pt>
                <c:pt idx="691">
                  <c:v>3.2902880305190214</c:v>
                </c:pt>
                <c:pt idx="692">
                  <c:v>3.2905221314872541</c:v>
                </c:pt>
                <c:pt idx="693">
                  <c:v>3.290756334118293</c:v>
                </c:pt>
                <c:pt idx="694">
                  <c:v>3.29099063795283</c:v>
                </c:pt>
                <c:pt idx="695">
                  <c:v>3.2912250425343319</c:v>
                </c:pt>
                <c:pt idx="696">
                  <c:v>3.2914595474089481</c:v>
                </c:pt>
                <c:pt idx="697">
                  <c:v>3.2916941521256207</c:v>
                </c:pt>
                <c:pt idx="698">
                  <c:v>3.2919288562359208</c:v>
                </c:pt>
                <c:pt idx="699">
                  <c:v>3.2921636592941614</c:v>
                </c:pt>
                <c:pt idx="700">
                  <c:v>3.2923985608572686</c:v>
                </c:pt>
                <c:pt idx="701">
                  <c:v>3.2926335604848687</c:v>
                </c:pt>
                <c:pt idx="702">
                  <c:v>3.2928686577391493</c:v>
                </c:pt>
                <c:pt idx="703">
                  <c:v>3.2931038521849136</c:v>
                </c:pt>
                <c:pt idx="704">
                  <c:v>3.2933391433895935</c:v>
                </c:pt>
                <c:pt idx="705">
                  <c:v>3.2935745309231264</c:v>
                </c:pt>
                <c:pt idx="706">
                  <c:v>3.2938100143580042</c:v>
                </c:pt>
                <c:pt idx="707">
                  <c:v>3.2940455932692836</c:v>
                </c:pt>
                <c:pt idx="708">
                  <c:v>3.2942812672345005</c:v>
                </c:pt>
                <c:pt idx="709">
                  <c:v>3.2945170358336715</c:v>
                </c:pt>
                <c:pt idx="710">
                  <c:v>3.2947528986492927</c:v>
                </c:pt>
                <c:pt idx="711">
                  <c:v>3.2949888552663147</c:v>
                </c:pt>
                <c:pt idx="712">
                  <c:v>3.295224905272133</c:v>
                </c:pt>
                <c:pt idx="713">
                  <c:v>3.2954610482565467</c:v>
                </c:pt>
                <c:pt idx="714">
                  <c:v>3.295697283811732</c:v>
                </c:pt>
                <c:pt idx="715">
                  <c:v>3.2959336115322944</c:v>
                </c:pt>
                <c:pt idx="716">
                  <c:v>3.2961700310151647</c:v>
                </c:pt>
                <c:pt idx="717">
                  <c:v>3.2964065418596347</c:v>
                </c:pt>
                <c:pt idx="718">
                  <c:v>3.2966431436673487</c:v>
                </c:pt>
                <c:pt idx="719">
                  <c:v>3.2968798360422062</c:v>
                </c:pt>
                <c:pt idx="720">
                  <c:v>3.2971166185904472</c:v>
                </c:pt>
                <c:pt idx="721">
                  <c:v>3.2975796129878985</c:v>
                </c:pt>
                <c:pt idx="722">
                  <c:v>3.2980426535035732</c:v>
                </c:pt>
                <c:pt idx="723">
                  <c:v>3.2985057399378821</c:v>
                </c:pt>
                <c:pt idx="724">
                  <c:v>3.2989688720922956</c:v>
                </c:pt>
                <c:pt idx="725">
                  <c:v>3.2994320497694494</c:v>
                </c:pt>
                <c:pt idx="726">
                  <c:v>3.299895272773171</c:v>
                </c:pt>
                <c:pt idx="727">
                  <c:v>3.300358540908332</c:v>
                </c:pt>
                <c:pt idx="728">
                  <c:v>3.3008218539809704</c:v>
                </c:pt>
                <c:pt idx="729">
                  <c:v>3.3012852117982097</c:v>
                </c:pt>
                <c:pt idx="730">
                  <c:v>3.3017486141682983</c:v>
                </c:pt>
                <c:pt idx="731">
                  <c:v>3.302212060900557</c:v>
                </c:pt>
                <c:pt idx="732">
                  <c:v>3.3026755518054149</c:v>
                </c:pt>
                <c:pt idx="733">
                  <c:v>3.3031390866943684</c:v>
                </c:pt>
                <c:pt idx="734">
                  <c:v>3.3036026653799859</c:v>
                </c:pt>
                <c:pt idx="735">
                  <c:v>3.3040662876758873</c:v>
                </c:pt>
                <c:pt idx="736">
                  <c:v>3.3045299533967709</c:v>
                </c:pt>
                <c:pt idx="737">
                  <c:v>3.3049936623583722</c:v>
                </c:pt>
                <c:pt idx="738">
                  <c:v>3.3054574143774675</c:v>
                </c:pt>
                <c:pt idx="739">
                  <c:v>3.3059212092718568</c:v>
                </c:pt>
                <c:pt idx="740">
                  <c:v>3.3063850468603762</c:v>
                </c:pt>
                <c:pt idx="741">
                  <c:v>3.3068489269628927</c:v>
                </c:pt>
                <c:pt idx="742">
                  <c:v>3.3073128494002746</c:v>
                </c:pt>
                <c:pt idx="743">
                  <c:v>3.3077768139943839</c:v>
                </c:pt>
                <c:pt idx="744">
                  <c:v>3.3082408205681135</c:v>
                </c:pt>
                <c:pt idx="745">
                  <c:v>3.3087048689453029</c:v>
                </c:pt>
                <c:pt idx="746">
                  <c:v>3.3091689589508091</c:v>
                </c:pt>
                <c:pt idx="747">
                  <c:v>3.3096330904104554</c:v>
                </c:pt>
                <c:pt idx="748">
                  <c:v>3.3100972631510124</c:v>
                </c:pt>
                <c:pt idx="749">
                  <c:v>3.3105614770002698</c:v>
                </c:pt>
                <c:pt idx="750">
                  <c:v>3.3110257317869207</c:v>
                </c:pt>
                <c:pt idx="751">
                  <c:v>3.3114900273406502</c:v>
                </c:pt>
                <c:pt idx="752">
                  <c:v>3.3119543634920334</c:v>
                </c:pt>
                <c:pt idx="753">
                  <c:v>3.3124187400726477</c:v>
                </c:pt>
                <c:pt idx="754">
                  <c:v>3.3128831569149475</c:v>
                </c:pt>
                <c:pt idx="755">
                  <c:v>3.3133476138523541</c:v>
                </c:pt>
                <c:pt idx="756">
                  <c:v>3.3138121107191525</c:v>
                </c:pt>
                <c:pt idx="757">
                  <c:v>3.3142766473505829</c:v>
                </c:pt>
                <c:pt idx="758">
                  <c:v>3.3147412235828138</c:v>
                </c:pt>
                <c:pt idx="759">
                  <c:v>3.3152058392528447</c:v>
                </c:pt>
                <c:pt idx="760">
                  <c:v>3.3156704941986037</c:v>
                </c:pt>
                <c:pt idx="761">
                  <c:v>3.3161351882589041</c:v>
                </c:pt>
                <c:pt idx="762">
                  <c:v>3.316599921273462</c:v>
                </c:pt>
                <c:pt idx="763">
                  <c:v>3.3170646930828358</c:v>
                </c:pt>
                <c:pt idx="764">
                  <c:v>3.3175295035284424</c:v>
                </c:pt>
                <c:pt idx="765">
                  <c:v>3.3179943524526143</c:v>
                </c:pt>
                <c:pt idx="766">
                  <c:v>3.3184592396984995</c:v>
                </c:pt>
                <c:pt idx="767">
                  <c:v>3.3189241651100856</c:v>
                </c:pt>
                <c:pt idx="768">
                  <c:v>3.3193891285322601</c:v>
                </c:pt>
                <c:pt idx="769">
                  <c:v>3.3198541298107056</c:v>
                </c:pt>
                <c:pt idx="770">
                  <c:v>3.3203191687919413</c:v>
                </c:pt>
                <c:pt idx="771">
                  <c:v>3.3207842453233241</c:v>
                </c:pt>
                <c:pt idx="772">
                  <c:v>3.3212493592530548</c:v>
                </c:pt>
                <c:pt idx="773">
                  <c:v>3.3217145104301093</c:v>
                </c:pt>
                <c:pt idx="774">
                  <c:v>3.3221796987043084</c:v>
                </c:pt>
                <c:pt idx="775">
                  <c:v>3.3226449239262448</c:v>
                </c:pt>
                <c:pt idx="776">
                  <c:v>3.3231101859473791</c:v>
                </c:pt>
                <c:pt idx="777">
                  <c:v>3.3235754846198908</c:v>
                </c:pt>
                <c:pt idx="778">
                  <c:v>3.3240408197967821</c:v>
                </c:pt>
                <c:pt idx="779">
                  <c:v>3.3245061913318628</c:v>
                </c:pt>
                <c:pt idx="780">
                  <c:v>3.3249715990796673</c:v>
                </c:pt>
                <c:pt idx="781">
                  <c:v>3.3254370428955702</c:v>
                </c:pt>
                <c:pt idx="782">
                  <c:v>3.3259025226356607</c:v>
                </c:pt>
                <c:pt idx="783">
                  <c:v>3.3263680381568257</c:v>
                </c:pt>
                <c:pt idx="784">
                  <c:v>3.3268335893167</c:v>
                </c:pt>
                <c:pt idx="785">
                  <c:v>3.3272991759736623</c:v>
                </c:pt>
                <c:pt idx="786">
                  <c:v>3.3277647979868621</c:v>
                </c:pt>
                <c:pt idx="787">
                  <c:v>3.328230455216171</c:v>
                </c:pt>
                <c:pt idx="788">
                  <c:v>3.328696147522233</c:v>
                </c:pt>
                <c:pt idx="789">
                  <c:v>3.3291618747663834</c:v>
                </c:pt>
                <c:pt idx="790">
                  <c:v>3.3296276368107085</c:v>
                </c:pt>
                <c:pt idx="791">
                  <c:v>3.3300934335180301</c:v>
                </c:pt>
                <c:pt idx="792">
                  <c:v>3.3305592647518907</c:v>
                </c:pt>
                <c:pt idx="793">
                  <c:v>3.3310251303765059</c:v>
                </c:pt>
                <c:pt idx="794">
                  <c:v>3.3314910302568643</c:v>
                </c:pt>
                <c:pt idx="795">
                  <c:v>3.3319569642586093</c:v>
                </c:pt>
                <c:pt idx="796">
                  <c:v>3.3324229322481052</c:v>
                </c:pt>
                <c:pt idx="797">
                  <c:v>3.3328889340924257</c:v>
                </c:pt>
                <c:pt idx="798">
                  <c:v>3.3333549696593359</c:v>
                </c:pt>
                <c:pt idx="799">
                  <c:v>3.3338210388172564</c:v>
                </c:pt>
                <c:pt idx="800">
                  <c:v>3.3342871414353246</c:v>
                </c:pt>
                <c:pt idx="801">
                  <c:v>3.3347532773833239</c:v>
                </c:pt>
                <c:pt idx="802">
                  <c:v>3.3352194465317653</c:v>
                </c:pt>
                <c:pt idx="803">
                  <c:v>3.3356856487517779</c:v>
                </c:pt>
                <c:pt idx="804">
                  <c:v>3.3361518839151971</c:v>
                </c:pt>
                <c:pt idx="805">
                  <c:v>3.3366181518944704</c:v>
                </c:pt>
                <c:pt idx="806">
                  <c:v>3.3370844525627517</c:v>
                </c:pt>
                <c:pt idx="807">
                  <c:v>3.33755078579384</c:v>
                </c:pt>
                <c:pt idx="808">
                  <c:v>3.3380171514621506</c:v>
                </c:pt>
                <c:pt idx="809">
                  <c:v>3.3384835494427749</c:v>
                </c:pt>
                <c:pt idx="810">
                  <c:v>3.3389499796114146</c:v>
                </c:pt>
                <c:pt idx="811">
                  <c:v>3.3394164418444694</c:v>
                </c:pt>
                <c:pt idx="812">
                  <c:v>3.3398829360188884</c:v>
                </c:pt>
                <c:pt idx="813">
                  <c:v>3.3403494620123118</c:v>
                </c:pt>
                <c:pt idx="814">
                  <c:v>3.340816019702983</c:v>
                </c:pt>
                <c:pt idx="815">
                  <c:v>3.3412826089697667</c:v>
                </c:pt>
                <c:pt idx="816">
                  <c:v>3.3417492296921325</c:v>
                </c:pt>
                <c:pt idx="817">
                  <c:v>3.3422158817501835</c:v>
                </c:pt>
                <c:pt idx="818">
                  <c:v>3.3426825650246217</c:v>
                </c:pt>
                <c:pt idx="819">
                  <c:v>3.3431492793967439</c:v>
                </c:pt>
                <c:pt idx="820">
                  <c:v>3.3436160247484672</c:v>
                </c:pt>
                <c:pt idx="821">
                  <c:v>3.3440828009622958</c:v>
                </c:pt>
                <c:pt idx="822">
                  <c:v>3.344549607921329</c:v>
                </c:pt>
                <c:pt idx="823">
                  <c:v>3.3450164455092337</c:v>
                </c:pt>
                <c:pt idx="824">
                  <c:v>3.3454833136103139</c:v>
                </c:pt>
                <c:pt idx="825">
                  <c:v>3.3459502121094156</c:v>
                </c:pt>
                <c:pt idx="826">
                  <c:v>3.3464171408919534</c:v>
                </c:pt>
                <c:pt idx="827">
                  <c:v>3.3468840998439666</c:v>
                </c:pt>
                <c:pt idx="828">
                  <c:v>3.3473510888520264</c:v>
                </c:pt>
                <c:pt idx="829">
                  <c:v>3.3478181078032718</c:v>
                </c:pt>
                <c:pt idx="830">
                  <c:v>3.3482851565854252</c:v>
                </c:pt>
                <c:pt idx="831">
                  <c:v>3.3487522350867618</c:v>
                </c:pt>
                <c:pt idx="832">
                  <c:v>3.3492193431961002</c:v>
                </c:pt>
                <c:pt idx="833">
                  <c:v>3.3496864808028373</c:v>
                </c:pt>
                <c:pt idx="834">
                  <c:v>3.3501536477968972</c:v>
                </c:pt>
                <c:pt idx="835">
                  <c:v>3.3506208440687826</c:v>
                </c:pt>
                <c:pt idx="836">
                  <c:v>3.3510880695094878</c:v>
                </c:pt>
                <c:pt idx="837">
                  <c:v>3.3515553240106097</c:v>
                </c:pt>
                <c:pt idx="838">
                  <c:v>3.3520226074642401</c:v>
                </c:pt>
                <c:pt idx="839">
                  <c:v>3.3524899197629856</c:v>
                </c:pt>
                <c:pt idx="840">
                  <c:v>3.3529572608000615</c:v>
                </c:pt>
                <c:pt idx="841">
                  <c:v>3.3534246304691311</c:v>
                </c:pt>
                <c:pt idx="842">
                  <c:v>3.3538920286644216</c:v>
                </c:pt>
                <c:pt idx="843">
                  <c:v>3.354359455280679</c:v>
                </c:pt>
                <c:pt idx="844">
                  <c:v>3.3548269102131196</c:v>
                </c:pt>
                <c:pt idx="845">
                  <c:v>3.355294393357561</c:v>
                </c:pt>
                <c:pt idx="846">
                  <c:v>3.3557619046102425</c:v>
                </c:pt>
                <c:pt idx="847">
                  <c:v>3.3562294438679912</c:v>
                </c:pt>
                <c:pt idx="848">
                  <c:v>3.3566970110280403</c:v>
                </c:pt>
                <c:pt idx="849">
                  <c:v>3.3571646059882521</c:v>
                </c:pt>
                <c:pt idx="850">
                  <c:v>3.3576322286468696</c:v>
                </c:pt>
                <c:pt idx="851">
                  <c:v>3.3580998789027006</c:v>
                </c:pt>
                <c:pt idx="852">
                  <c:v>3.3585675566550144</c:v>
                </c:pt>
                <c:pt idx="853">
                  <c:v>3.3590352618036019</c:v>
                </c:pt>
                <c:pt idx="854">
                  <c:v>3.3595029942486985</c:v>
                </c:pt>
                <c:pt idx="855">
                  <c:v>3.3599707538910644</c:v>
                </c:pt>
                <c:pt idx="856">
                  <c:v>3.3604385406318911</c:v>
                </c:pt>
                <c:pt idx="857">
                  <c:v>3.3609063543728963</c:v>
                </c:pt>
                <c:pt idx="858">
                  <c:v>3.3613741950162535</c:v>
                </c:pt>
                <c:pt idx="859">
                  <c:v>3.3618420624645977</c:v>
                </c:pt>
                <c:pt idx="860">
                  <c:v>3.3623099566210533</c:v>
                </c:pt>
                <c:pt idx="861">
                  <c:v>3.3627778773892105</c:v>
                </c:pt>
                <c:pt idx="862">
                  <c:v>3.3632458246730859</c:v>
                </c:pt>
                <c:pt idx="863">
                  <c:v>3.3637137983772027</c:v>
                </c:pt>
                <c:pt idx="864">
                  <c:v>3.3641817984065248</c:v>
                </c:pt>
                <c:pt idx="865">
                  <c:v>3.3646498246664609</c:v>
                </c:pt>
                <c:pt idx="866">
                  <c:v>3.3651178770629007</c:v>
                </c:pt>
                <c:pt idx="867">
                  <c:v>3.3655859555021457</c:v>
                </c:pt>
                <c:pt idx="868">
                  <c:v>3.3660540598909652</c:v>
                </c:pt>
                <c:pt idx="869">
                  <c:v>3.3665221901365796</c:v>
                </c:pt>
                <c:pt idx="870">
                  <c:v>3.3669903461466539</c:v>
                </c:pt>
                <c:pt idx="871">
                  <c:v>3.3674585278292621</c:v>
                </c:pt>
                <c:pt idx="872">
                  <c:v>3.3679267350929347</c:v>
                </c:pt>
                <c:pt idx="873">
                  <c:v>3.3683949678466449</c:v>
                </c:pt>
                <c:pt idx="874">
                  <c:v>3.3688632259997884</c:v>
                </c:pt>
                <c:pt idx="875">
                  <c:v>3.3693315094621803</c:v>
                </c:pt>
                <c:pt idx="876">
                  <c:v>3.3697998181440911</c:v>
                </c:pt>
                <c:pt idx="877">
                  <c:v>3.3702681519561661</c:v>
                </c:pt>
                <c:pt idx="878">
                  <c:v>3.3707365108095204</c:v>
                </c:pt>
                <c:pt idx="879">
                  <c:v>3.371204894615679</c:v>
                </c:pt>
                <c:pt idx="880">
                  <c:v>3.3716733032865536</c:v>
                </c:pt>
                <c:pt idx="881">
                  <c:v>3.3721417367344904</c:v>
                </c:pt>
                <c:pt idx="882">
                  <c:v>3.3726101948722538</c:v>
                </c:pt>
                <c:pt idx="883">
                  <c:v>3.3730786776130124</c:v>
                </c:pt>
                <c:pt idx="884">
                  <c:v>3.3735471848703273</c:v>
                </c:pt>
                <c:pt idx="885">
                  <c:v>3.3740157165581861</c:v>
                </c:pt>
                <c:pt idx="886">
                  <c:v>3.3744842725909661</c:v>
                </c:pt>
                <c:pt idx="887">
                  <c:v>3.3749528528834389</c:v>
                </c:pt>
                <c:pt idx="888">
                  <c:v>3.3754214573507975</c:v>
                </c:pt>
                <c:pt idx="889">
                  <c:v>3.3758900859085936</c:v>
                </c:pt>
                <c:pt idx="890">
                  <c:v>3.3763587384728022</c:v>
                </c:pt>
                <c:pt idx="891">
                  <c:v>3.3768274149597559</c:v>
                </c:pt>
                <c:pt idx="892">
                  <c:v>3.3772961152862364</c:v>
                </c:pt>
                <c:pt idx="893">
                  <c:v>3.3777648393693336</c:v>
                </c:pt>
                <c:pt idx="894">
                  <c:v>3.3782335871265867</c:v>
                </c:pt>
                <c:pt idx="895">
                  <c:v>3.3787023584758717</c:v>
                </c:pt>
                <c:pt idx="896">
                  <c:v>3.3791711533354682</c:v>
                </c:pt>
                <c:pt idx="897">
                  <c:v>3.3796399716240173</c:v>
                </c:pt>
                <c:pt idx="898">
                  <c:v>3.3801088132605628</c:v>
                </c:pt>
                <c:pt idx="899">
                  <c:v>3.3805776781644727</c:v>
                </c:pt>
                <c:pt idx="900">
                  <c:v>3.3810465662555429</c:v>
                </c:pt>
                <c:pt idx="901">
                  <c:v>3.3815154774538825</c:v>
                </c:pt>
                <c:pt idx="902">
                  <c:v>3.3819844116800102</c:v>
                </c:pt>
                <c:pt idx="903">
                  <c:v>3.3824533688548049</c:v>
                </c:pt>
                <c:pt idx="904">
                  <c:v>3.3829223488994744</c:v>
                </c:pt>
                <c:pt idx="905">
                  <c:v>3.3833913517356193</c:v>
                </c:pt>
                <c:pt idx="906">
                  <c:v>3.3838603772851843</c:v>
                </c:pt>
                <c:pt idx="907">
                  <c:v>3.3843294254704648</c:v>
                </c:pt>
                <c:pt idx="908">
                  <c:v>3.3847984962141173</c:v>
                </c:pt>
                <c:pt idx="909">
                  <c:v>3.38526758943916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1F-4971-BAB2-0213EACA36DF}"/>
            </c:ext>
          </c:extLst>
        </c:ser>
        <c:ser>
          <c:idx val="4"/>
          <c:order val="4"/>
          <c:tx>
            <c:strRef>
              <c:f>CARY_CLP!$P$1</c:f>
              <c:strCache>
                <c:ptCount val="1"/>
                <c:pt idx="0">
                  <c:v>Tasa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CARY_CLP!$N$3:$N$930</c:f>
              <c:numCache>
                <c:formatCode>General</c:formatCode>
                <c:ptCount val="9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</c:numCache>
            </c:numRef>
          </c:xVal>
          <c:yVal>
            <c:numRef>
              <c:f>CARY_CLP!$P$3:$P$930</c:f>
              <c:numCache>
                <c:formatCode>General</c:formatCode>
                <c:ptCount val="928"/>
                <c:pt idx="0">
                  <c:v>2.7953555956212739</c:v>
                </c:pt>
                <c:pt idx="1">
                  <c:v>2.7961171395212148</c:v>
                </c:pt>
                <c:pt idx="2">
                  <c:v>2.7968786834184911</c:v>
                </c:pt>
                <c:pt idx="3">
                  <c:v>2.7976402273151013</c:v>
                </c:pt>
                <c:pt idx="4">
                  <c:v>2.7984017712098463</c:v>
                </c:pt>
                <c:pt idx="5">
                  <c:v>2.7991633151076556</c:v>
                </c:pt>
                <c:pt idx="6">
                  <c:v>2.799924859002648</c:v>
                </c:pt>
                <c:pt idx="7">
                  <c:v>2.8006864028988776</c:v>
                </c:pt>
                <c:pt idx="8">
                  <c:v>2.8014479467959319</c:v>
                </c:pt>
                <c:pt idx="9">
                  <c:v>2.8022094906919648</c:v>
                </c:pt>
                <c:pt idx="10">
                  <c:v>2.8029710345879817</c:v>
                </c:pt>
                <c:pt idx="11">
                  <c:v>2.8037325784839862</c:v>
                </c:pt>
                <c:pt idx="12">
                  <c:v>2.8044941223805964</c:v>
                </c:pt>
                <c:pt idx="13">
                  <c:v>2.8052556662771115</c:v>
                </c:pt>
                <c:pt idx="14">
                  <c:v>2.8060172101735503</c:v>
                </c:pt>
                <c:pt idx="15">
                  <c:v>2.8067787540694278</c:v>
                </c:pt>
                <c:pt idx="16">
                  <c:v>2.8075402979657831</c:v>
                </c:pt>
                <c:pt idx="17">
                  <c:v>2.808301841861649</c:v>
                </c:pt>
                <c:pt idx="18">
                  <c:v>2.8090633857583645</c:v>
                </c:pt>
                <c:pt idx="19">
                  <c:v>2.809824929654603</c:v>
                </c:pt>
                <c:pt idx="20">
                  <c:v>2.8105864735508135</c:v>
                </c:pt>
                <c:pt idx="21">
                  <c:v>2.8113480174469996</c:v>
                </c:pt>
                <c:pt idx="22">
                  <c:v>2.8121095613435125</c:v>
                </c:pt>
                <c:pt idx="23">
                  <c:v>2.8128711052396453</c:v>
                </c:pt>
                <c:pt idx="24">
                  <c:v>2.8136326491360819</c:v>
                </c:pt>
                <c:pt idx="25">
                  <c:v>2.8143941930321739</c:v>
                </c:pt>
                <c:pt idx="26">
                  <c:v>2.8151557369282538</c:v>
                </c:pt>
                <c:pt idx="27">
                  <c:v>2.815917280824896</c:v>
                </c:pt>
                <c:pt idx="28">
                  <c:v>2.8166788247209387</c:v>
                </c:pt>
                <c:pt idx="29">
                  <c:v>2.8174403686172411</c:v>
                </c:pt>
                <c:pt idx="30">
                  <c:v>2.8182019125135205</c:v>
                </c:pt>
                <c:pt idx="31">
                  <c:v>2.8189634564097785</c:v>
                </c:pt>
                <c:pt idx="32">
                  <c:v>2.8197250003060179</c:v>
                </c:pt>
                <c:pt idx="33">
                  <c:v>2.82048654420224</c:v>
                </c:pt>
                <c:pt idx="34">
                  <c:v>2.8212480880984456</c:v>
                </c:pt>
                <c:pt idx="35">
                  <c:v>2.8220096319948595</c:v>
                </c:pt>
                <c:pt idx="36">
                  <c:v>2.8227711758908156</c:v>
                </c:pt>
                <c:pt idx="37">
                  <c:v>2.8235327197871918</c:v>
                </c:pt>
                <c:pt idx="38">
                  <c:v>2.8242942636835457</c:v>
                </c:pt>
                <c:pt idx="39">
                  <c:v>2.8250558075796794</c:v>
                </c:pt>
                <c:pt idx="40">
                  <c:v>2.8258173514759988</c:v>
                </c:pt>
                <c:pt idx="41">
                  <c:v>2.8265788953723003</c:v>
                </c:pt>
                <c:pt idx="42">
                  <c:v>2.827340439268585</c:v>
                </c:pt>
                <c:pt idx="43">
                  <c:v>2.8281019831648546</c:v>
                </c:pt>
                <c:pt idx="44">
                  <c:v>2.8288635270611096</c:v>
                </c:pt>
                <c:pt idx="45">
                  <c:v>2.8296250709573512</c:v>
                </c:pt>
                <c:pt idx="46">
                  <c:v>2.8303866148535799</c:v>
                </c:pt>
                <c:pt idx="47">
                  <c:v>2.8311481587499632</c:v>
                </c:pt>
                <c:pt idx="48">
                  <c:v>2.8319097026461657</c:v>
                </c:pt>
                <c:pt idx="49">
                  <c:v>2.8326712465423576</c:v>
                </c:pt>
                <c:pt idx="50">
                  <c:v>2.8334327904386964</c:v>
                </c:pt>
                <c:pt idx="51">
                  <c:v>2.8341943343350207</c:v>
                </c:pt>
                <c:pt idx="52">
                  <c:v>2.8349558782311797</c:v>
                </c:pt>
                <c:pt idx="53">
                  <c:v>2.8357174221274781</c:v>
                </c:pt>
                <c:pt idx="54">
                  <c:v>2.8364789660236185</c:v>
                </c:pt>
                <c:pt idx="55">
                  <c:v>2.8372405099200373</c:v>
                </c:pt>
                <c:pt idx="56">
                  <c:v>2.8380020538162998</c:v>
                </c:pt>
                <c:pt idx="57">
                  <c:v>2.8387635977125512</c:v>
                </c:pt>
                <c:pt idx="58">
                  <c:v>2.8395251416087919</c:v>
                </c:pt>
                <c:pt idx="59">
                  <c:v>2.8402866855050224</c:v>
                </c:pt>
                <c:pt idx="60">
                  <c:v>2.841048229401375</c:v>
                </c:pt>
                <c:pt idx="61">
                  <c:v>2.8418097732975851</c:v>
                </c:pt>
                <c:pt idx="62">
                  <c:v>2.8428061813376662</c:v>
                </c:pt>
                <c:pt idx="63">
                  <c:v>2.8438000167679971</c:v>
                </c:pt>
                <c:pt idx="64">
                  <c:v>2.8447913983242894</c:v>
                </c:pt>
                <c:pt idx="65">
                  <c:v>2.8457804375463929</c:v>
                </c:pt>
                <c:pt idx="66">
                  <c:v>2.8467672393148242</c:v>
                </c:pt>
                <c:pt idx="67">
                  <c:v>2.8477519023407734</c:v>
                </c:pt>
                <c:pt idx="68">
                  <c:v>2.8487345196131617</c:v>
                </c:pt>
                <c:pt idx="69">
                  <c:v>2.8497151788070267</c:v>
                </c:pt>
                <c:pt idx="70">
                  <c:v>2.8506939626581929</c:v>
                </c:pt>
                <c:pt idx="71">
                  <c:v>2.85167094930594</c:v>
                </c:pt>
                <c:pt idx="72">
                  <c:v>2.8526462126076138</c:v>
                </c:pt>
                <c:pt idx="73">
                  <c:v>2.8536198224291365</c:v>
                </c:pt>
                <c:pt idx="74">
                  <c:v>2.8545918449092866</c:v>
                </c:pt>
                <c:pt idx="75">
                  <c:v>2.8555623427064876</c:v>
                </c:pt>
                <c:pt idx="76">
                  <c:v>2.8565313752238666</c:v>
                </c:pt>
                <c:pt idx="77">
                  <c:v>2.8574989988184436</c:v>
                </c:pt>
                <c:pt idx="78">
                  <c:v>2.8584652669936146</c:v>
                </c:pt>
                <c:pt idx="79">
                  <c:v>2.8594302305774089</c:v>
                </c:pt>
                <c:pt idx="80">
                  <c:v>2.8603939378881234</c:v>
                </c:pt>
                <c:pt idx="81">
                  <c:v>2.8613564348871634</c:v>
                </c:pt>
                <c:pt idx="82">
                  <c:v>2.8623177653205416</c:v>
                </c:pt>
                <c:pt idx="83">
                  <c:v>2.8632779708513176</c:v>
                </c:pt>
                <c:pt idx="84">
                  <c:v>2.8642370911820296</c:v>
                </c:pt>
                <c:pt idx="85">
                  <c:v>2.865195164168401</c:v>
                </c:pt>
                <c:pt idx="86">
                  <c:v>2.8661522259257541</c:v>
                </c:pt>
                <c:pt idx="87">
                  <c:v>2.8671083109278968</c:v>
                </c:pt>
                <c:pt idx="88">
                  <c:v>2.8680634520991606</c:v>
                </c:pt>
                <c:pt idx="89">
                  <c:v>2.8690176809004875</c:v>
                </c:pt>
                <c:pt idx="90">
                  <c:v>2.8699710274100063</c:v>
                </c:pt>
                <c:pt idx="91">
                  <c:v>2.8709235203981898</c:v>
                </c:pt>
                <c:pt idx="92">
                  <c:v>2.8718751873978969</c:v>
                </c:pt>
                <c:pt idx="93">
                  <c:v>2.8728260547704632</c:v>
                </c:pt>
                <c:pt idx="94">
                  <c:v>2.873776147767356</c:v>
                </c:pt>
                <c:pt idx="95">
                  <c:v>2.874725490587732</c:v>
                </c:pt>
                <c:pt idx="96">
                  <c:v>2.8756741064330082</c:v>
                </c:pt>
                <c:pt idx="97">
                  <c:v>2.8766220175574442</c:v>
                </c:pt>
                <c:pt idx="98">
                  <c:v>2.8775692453163773</c:v>
                </c:pt>
                <c:pt idx="99">
                  <c:v>2.8785158102105335</c:v>
                </c:pt>
                <c:pt idx="100">
                  <c:v>2.8794617319290445</c:v>
                </c:pt>
                <c:pt idx="101">
                  <c:v>2.8804070293889192</c:v>
                </c:pt>
                <c:pt idx="102">
                  <c:v>2.8813517207723707</c:v>
                </c:pt>
                <c:pt idx="103">
                  <c:v>2.8822958235624494</c:v>
                </c:pt>
                <c:pt idx="104">
                  <c:v>2.8832393545760331</c:v>
                </c:pt>
                <c:pt idx="105">
                  <c:v>2.8841823299955505</c:v>
                </c:pt>
                <c:pt idx="106">
                  <c:v>2.8851247653983298</c:v>
                </c:pt>
                <c:pt idx="107">
                  <c:v>2.8860666757848374</c:v>
                </c:pt>
                <c:pt idx="108">
                  <c:v>2.8870080756052086</c:v>
                </c:pt>
                <c:pt idx="109">
                  <c:v>2.8879489787836827</c:v>
                </c:pt>
                <c:pt idx="110">
                  <c:v>2.888889398743304</c:v>
                </c:pt>
                <c:pt idx="111">
                  <c:v>2.8898293484272899</c:v>
                </c:pt>
                <c:pt idx="112">
                  <c:v>2.8907688403209053</c:v>
                </c:pt>
                <c:pt idx="113">
                  <c:v>2.8917078864711949</c:v>
                </c:pt>
                <c:pt idx="114">
                  <c:v>2.892646498506247</c:v>
                </c:pt>
                <c:pt idx="115">
                  <c:v>2.8935846876532478</c:v>
                </c:pt>
                <c:pt idx="116">
                  <c:v>2.8945224647554793</c:v>
                </c:pt>
                <c:pt idx="117">
                  <c:v>2.8954598402885225</c:v>
                </c:pt>
                <c:pt idx="118">
                  <c:v>2.8963968243761715</c:v>
                </c:pt>
                <c:pt idx="119">
                  <c:v>2.8973334268043605</c:v>
                </c:pt>
                <c:pt idx="120">
                  <c:v>2.8982696570358533</c:v>
                </c:pt>
                <c:pt idx="121">
                  <c:v>2.8992055242229622</c:v>
                </c:pt>
                <c:pt idx="122">
                  <c:v>2.9001410372205583</c:v>
                </c:pt>
                <c:pt idx="123">
                  <c:v>2.9010762045976137</c:v>
                </c:pt>
                <c:pt idx="124">
                  <c:v>2.9020110346489574</c:v>
                </c:pt>
                <c:pt idx="125">
                  <c:v>2.902945535406344</c:v>
                </c:pt>
                <c:pt idx="126">
                  <c:v>2.9038797146481827</c:v>
                </c:pt>
                <c:pt idx="127">
                  <c:v>2.9048135799101189</c:v>
                </c:pt>
                <c:pt idx="128">
                  <c:v>2.9057471384939486</c:v>
                </c:pt>
                <c:pt idx="129">
                  <c:v>2.9066803974769204</c:v>
                </c:pt>
                <c:pt idx="130">
                  <c:v>2.9076133637201229</c:v>
                </c:pt>
                <c:pt idx="131">
                  <c:v>2.9085460438766111</c:v>
                </c:pt>
                <c:pt idx="132">
                  <c:v>2.9094784443995896</c:v>
                </c:pt>
                <c:pt idx="133">
                  <c:v>2.9104105715495097</c:v>
                </c:pt>
                <c:pt idx="134">
                  <c:v>2.9113424314012684</c:v>
                </c:pt>
                <c:pt idx="135">
                  <c:v>2.91227402985115</c:v>
                </c:pt>
                <c:pt idx="136">
                  <c:v>2.9132053726233411</c:v>
                </c:pt>
                <c:pt idx="137">
                  <c:v>2.9141364652759938</c:v>
                </c:pt>
                <c:pt idx="138">
                  <c:v>2.9150673132074294</c:v>
                </c:pt>
                <c:pt idx="139">
                  <c:v>2.9159979216616172</c:v>
                </c:pt>
                <c:pt idx="140">
                  <c:v>2.9169282957338742</c:v>
                </c:pt>
                <c:pt idx="141">
                  <c:v>2.9178584403758188</c:v>
                </c:pt>
                <c:pt idx="142">
                  <c:v>2.9187883604008422</c:v>
                </c:pt>
                <c:pt idx="143">
                  <c:v>2.9197180604883521</c:v>
                </c:pt>
                <c:pt idx="144">
                  <c:v>2.9206475451887806</c:v>
                </c:pt>
                <c:pt idx="145">
                  <c:v>2.9215768189279432</c:v>
                </c:pt>
                <c:pt idx="146">
                  <c:v>2.9225058860111188</c:v>
                </c:pt>
                <c:pt idx="147">
                  <c:v>2.923434750627333</c:v>
                </c:pt>
                <c:pt idx="148">
                  <c:v>2.924363416853049</c:v>
                </c:pt>
                <c:pt idx="149">
                  <c:v>2.9252918886560764</c:v>
                </c:pt>
                <c:pt idx="150">
                  <c:v>2.9262201698991706</c:v>
                </c:pt>
                <c:pt idx="151">
                  <c:v>2.9271482643433302</c:v>
                </c:pt>
                <c:pt idx="152">
                  <c:v>2.9280761756512796</c:v>
                </c:pt>
                <c:pt idx="153">
                  <c:v>2.929188976998661</c:v>
                </c:pt>
                <c:pt idx="154">
                  <c:v>2.9303011703815214</c:v>
                </c:pt>
                <c:pt idx="155">
                  <c:v>2.9314127674914854</c:v>
                </c:pt>
                <c:pt idx="156">
                  <c:v>2.9325237797223034</c:v>
                </c:pt>
                <c:pt idx="157">
                  <c:v>2.9336342181792747</c:v>
                </c:pt>
                <c:pt idx="158">
                  <c:v>2.9347440936883222</c:v>
                </c:pt>
                <c:pt idx="159">
                  <c:v>2.9358534168048176</c:v>
                </c:pt>
                <c:pt idx="160">
                  <c:v>2.9369621978216425</c:v>
                </c:pt>
                <c:pt idx="161">
                  <c:v>2.9380704467777776</c:v>
                </c:pt>
                <c:pt idx="162">
                  <c:v>2.9391781734657023</c:v>
                </c:pt>
                <c:pt idx="163">
                  <c:v>2.9402853874391028</c:v>
                </c:pt>
                <c:pt idx="164">
                  <c:v>2.9413920980201103</c:v>
                </c:pt>
                <c:pt idx="165">
                  <c:v>2.9424983143061296</c:v>
                </c:pt>
                <c:pt idx="166">
                  <c:v>2.9436040451767109</c:v>
                </c:pt>
                <c:pt idx="167">
                  <c:v>2.9447092993000346</c:v>
                </c:pt>
                <c:pt idx="168">
                  <c:v>2.9458140851390233</c:v>
                </c:pt>
                <c:pt idx="169">
                  <c:v>2.9469184109575175</c:v>
                </c:pt>
                <c:pt idx="170">
                  <c:v>2.9480222848260986</c:v>
                </c:pt>
                <c:pt idx="171">
                  <c:v>2.9491257146276149</c:v>
                </c:pt>
                <c:pt idx="172">
                  <c:v>2.9502287080625118</c:v>
                </c:pt>
                <c:pt idx="173">
                  <c:v>2.951331272654536</c:v>
                </c:pt>
                <c:pt idx="174">
                  <c:v>2.952433415755189</c:v>
                </c:pt>
                <c:pt idx="175">
                  <c:v>2.9535351445489808</c:v>
                </c:pt>
                <c:pt idx="176">
                  <c:v>2.9546364660581088</c:v>
                </c:pt>
                <c:pt idx="177">
                  <c:v>2.9557373871468742</c:v>
                </c:pt>
                <c:pt idx="178">
                  <c:v>2.9568379145262353</c:v>
                </c:pt>
                <c:pt idx="179">
                  <c:v>2.9579380547580132</c:v>
                </c:pt>
                <c:pt idx="180">
                  <c:v>2.959037814259065</c:v>
                </c:pt>
                <c:pt idx="181">
                  <c:v>2.9601371993051702</c:v>
                </c:pt>
                <c:pt idx="182">
                  <c:v>2.9612362160348473</c:v>
                </c:pt>
                <c:pt idx="183">
                  <c:v>2.9623348704532999</c:v>
                </c:pt>
                <c:pt idx="184">
                  <c:v>2.9634331684359312</c:v>
                </c:pt>
                <c:pt idx="185">
                  <c:v>2.9645311157315763</c:v>
                </c:pt>
                <c:pt idx="186">
                  <c:v>2.9656287179663154</c:v>
                </c:pt>
                <c:pt idx="187">
                  <c:v>2.9667259806463986</c:v>
                </c:pt>
                <c:pt idx="188">
                  <c:v>2.9678229091615802</c:v>
                </c:pt>
                <c:pt idx="189">
                  <c:v>2.9689195087881912</c:v>
                </c:pt>
                <c:pt idx="190">
                  <c:v>2.970015784691979</c:v>
                </c:pt>
                <c:pt idx="191">
                  <c:v>2.9711117419311539</c:v>
                </c:pt>
                <c:pt idx="192">
                  <c:v>2.9722073854589688</c:v>
                </c:pt>
                <c:pt idx="193">
                  <c:v>2.973302720126755</c:v>
                </c:pt>
                <c:pt idx="194">
                  <c:v>2.9743977506860406</c:v>
                </c:pt>
                <c:pt idx="195">
                  <c:v>2.9754924817917505</c:v>
                </c:pt>
                <c:pt idx="196">
                  <c:v>2.97658691800389</c:v>
                </c:pt>
                <c:pt idx="197">
                  <c:v>2.9776810637907047</c:v>
                </c:pt>
                <c:pt idx="198">
                  <c:v>2.9787749235303851</c:v>
                </c:pt>
                <c:pt idx="199">
                  <c:v>2.9798685015135984</c:v>
                </c:pt>
                <c:pt idx="200">
                  <c:v>2.9809618019457846</c:v>
                </c:pt>
                <c:pt idx="201">
                  <c:v>2.9820548289488689</c:v>
                </c:pt>
                <c:pt idx="202">
                  <c:v>2.983147586563756</c:v>
                </c:pt>
                <c:pt idx="203">
                  <c:v>2.9842400787519958</c:v>
                </c:pt>
                <c:pt idx="204">
                  <c:v>2.9853323093978821</c:v>
                </c:pt>
                <c:pt idx="205">
                  <c:v>2.9864242823103617</c:v>
                </c:pt>
                <c:pt idx="206">
                  <c:v>2.9875160012245852</c:v>
                </c:pt>
                <c:pt idx="207">
                  <c:v>2.9886074698040273</c:v>
                </c:pt>
                <c:pt idx="208">
                  <c:v>2.9896986916420478</c:v>
                </c:pt>
                <c:pt idx="209">
                  <c:v>2.9907896702634877</c:v>
                </c:pt>
                <c:pt idx="210">
                  <c:v>2.9918804091264395</c:v>
                </c:pt>
                <c:pt idx="211">
                  <c:v>2.9929709116236367</c:v>
                </c:pt>
                <c:pt idx="212">
                  <c:v>2.9940611810842492</c:v>
                </c:pt>
                <c:pt idx="213">
                  <c:v>2.9951512207751456</c:v>
                </c:pt>
                <c:pt idx="214">
                  <c:v>2.9962410339023782</c:v>
                </c:pt>
                <c:pt idx="215">
                  <c:v>2.9973306236126631</c:v>
                </c:pt>
                <c:pt idx="216">
                  <c:v>2.9984199929947151</c:v>
                </c:pt>
                <c:pt idx="217">
                  <c:v>2.99950914508061</c:v>
                </c:pt>
                <c:pt idx="218">
                  <c:v>3.0005980828469716</c:v>
                </c:pt>
                <c:pt idx="219">
                  <c:v>3.0016868092163387</c:v>
                </c:pt>
                <c:pt idx="220">
                  <c:v>3.0027753270583899</c:v>
                </c:pt>
                <c:pt idx="221">
                  <c:v>3.0038636391910258</c:v>
                </c:pt>
                <c:pt idx="222">
                  <c:v>3.0049517483816737</c:v>
                </c:pt>
                <c:pt idx="223">
                  <c:v>3.0060396573482353</c:v>
                </c:pt>
                <c:pt idx="224">
                  <c:v>3.0071273687604361</c:v>
                </c:pt>
                <c:pt idx="225">
                  <c:v>3.0082148852406436</c:v>
                </c:pt>
                <c:pt idx="226">
                  <c:v>3.0093022093650865</c:v>
                </c:pt>
                <c:pt idx="227">
                  <c:v>3.0103893436647278</c:v>
                </c:pt>
                <c:pt idx="228">
                  <c:v>3.0114762906263537</c:v>
                </c:pt>
                <c:pt idx="229">
                  <c:v>3.0125630526935394</c:v>
                </c:pt>
                <c:pt idx="230">
                  <c:v>3.013649632267442</c:v>
                </c:pt>
                <c:pt idx="231">
                  <c:v>3.0147360317079914</c:v>
                </c:pt>
                <c:pt idx="232">
                  <c:v>3.0158222533343984</c:v>
                </c:pt>
                <c:pt idx="233">
                  <c:v>3.0169082994264</c:v>
                </c:pt>
                <c:pt idx="234">
                  <c:v>3.0179941722248267</c:v>
                </c:pt>
                <c:pt idx="235">
                  <c:v>3.0190798739325975</c:v>
                </c:pt>
                <c:pt idx="236">
                  <c:v>3.0201654067153485</c:v>
                </c:pt>
                <c:pt idx="237">
                  <c:v>3.0212507727024547</c:v>
                </c:pt>
                <c:pt idx="238">
                  <c:v>3.0223359739875844</c:v>
                </c:pt>
                <c:pt idx="239">
                  <c:v>3.0234210126294792</c:v>
                </c:pt>
                <c:pt idx="240">
                  <c:v>3.024505890652744</c:v>
                </c:pt>
                <c:pt idx="241">
                  <c:v>3.025590610048519</c:v>
                </c:pt>
                <c:pt idx="242">
                  <c:v>3.0266751727752008</c:v>
                </c:pt>
                <c:pt idx="243">
                  <c:v>3.0277595807590161</c:v>
                </c:pt>
                <c:pt idx="244">
                  <c:v>3.0288438358948078</c:v>
                </c:pt>
                <c:pt idx="245">
                  <c:v>3.0300414647417502</c:v>
                </c:pt>
                <c:pt idx="246">
                  <c:v>3.0312388328179281</c:v>
                </c:pt>
                <c:pt idx="247">
                  <c:v>3.0324359432777621</c:v>
                </c:pt>
                <c:pt idx="248">
                  <c:v>3.0336327992250967</c:v>
                </c:pt>
                <c:pt idx="249">
                  <c:v>3.0348294037140491</c:v>
                </c:pt>
                <c:pt idx="250">
                  <c:v>3.0360257597501299</c:v>
                </c:pt>
                <c:pt idx="251">
                  <c:v>3.0372218702911118</c:v>
                </c:pt>
                <c:pt idx="252">
                  <c:v>3.0384177382479716</c:v>
                </c:pt>
                <c:pt idx="253">
                  <c:v>3.0396133664859084</c:v>
                </c:pt>
                <c:pt idx="254">
                  <c:v>3.0408087578251122</c:v>
                </c:pt>
                <c:pt idx="255">
                  <c:v>3.0420039150417728</c:v>
                </c:pt>
                <c:pt idx="256">
                  <c:v>3.0431988408688375</c:v>
                </c:pt>
                <c:pt idx="257">
                  <c:v>3.0443935379968208</c:v>
                </c:pt>
                <c:pt idx="258">
                  <c:v>3.0455880090748395</c:v>
                </c:pt>
                <c:pt idx="259">
                  <c:v>3.0467822567111011</c:v>
                </c:pt>
                <c:pt idx="260">
                  <c:v>3.0479762834739321</c:v>
                </c:pt>
                <c:pt idx="261">
                  <c:v>3.0491700918923872</c:v>
                </c:pt>
                <c:pt idx="262">
                  <c:v>3.0503636844571171</c:v>
                </c:pt>
                <c:pt idx="263">
                  <c:v>3.0515570636210052</c:v>
                </c:pt>
                <c:pt idx="264">
                  <c:v>3.0527502317998794</c:v>
                </c:pt>
                <c:pt idx="265">
                  <c:v>3.0539431913733002</c:v>
                </c:pt>
                <c:pt idx="266">
                  <c:v>3.0551359446851492</c:v>
                </c:pt>
                <c:pt idx="267">
                  <c:v>3.056328494044295</c:v>
                </c:pt>
                <c:pt idx="268">
                  <c:v>3.0575208417253026</c:v>
                </c:pt>
                <c:pt idx="269">
                  <c:v>3.0587129899690702</c:v>
                </c:pt>
                <c:pt idx="270">
                  <c:v>3.0599049409833894</c:v>
                </c:pt>
                <c:pt idx="271">
                  <c:v>3.0610966969435567</c:v>
                </c:pt>
                <c:pt idx="272">
                  <c:v>3.062288259993053</c:v>
                </c:pt>
                <c:pt idx="273">
                  <c:v>3.0634796322440097</c:v>
                </c:pt>
                <c:pt idx="274">
                  <c:v>3.0646708157778946</c:v>
                </c:pt>
                <c:pt idx="275">
                  <c:v>3.0658618126459798</c:v>
                </c:pt>
                <c:pt idx="276">
                  <c:v>3.0670526248698886</c:v>
                </c:pt>
                <c:pt idx="277">
                  <c:v>3.0682432544422125</c:v>
                </c:pt>
                <c:pt idx="278">
                  <c:v>3.0694337033269465</c:v>
                </c:pt>
                <c:pt idx="279">
                  <c:v>3.0706239734600005</c:v>
                </c:pt>
                <c:pt idx="280">
                  <c:v>3.0718140667497562</c:v>
                </c:pt>
                <c:pt idx="281">
                  <c:v>3.0730039850775537</c:v>
                </c:pt>
                <c:pt idx="282">
                  <c:v>3.0741937302981119</c:v>
                </c:pt>
                <c:pt idx="283">
                  <c:v>3.07538330424003</c:v>
                </c:pt>
                <c:pt idx="284">
                  <c:v>3.0765727087061845</c:v>
                </c:pt>
                <c:pt idx="285">
                  <c:v>3.0777619454743768</c:v>
                </c:pt>
                <c:pt idx="286">
                  <c:v>3.0789510162974918</c:v>
                </c:pt>
                <c:pt idx="287">
                  <c:v>3.0801399229041513</c:v>
                </c:pt>
                <c:pt idx="288">
                  <c:v>3.0813286669989974</c:v>
                </c:pt>
                <c:pt idx="289">
                  <c:v>3.0825172502632143</c:v>
                </c:pt>
                <c:pt idx="290">
                  <c:v>3.0837056743548219</c:v>
                </c:pt>
                <c:pt idx="291">
                  <c:v>3.0848939409091827</c:v>
                </c:pt>
                <c:pt idx="292">
                  <c:v>3.0860820515393059</c:v>
                </c:pt>
                <c:pt idx="293">
                  <c:v>3.0872700078362283</c:v>
                </c:pt>
                <c:pt idx="294">
                  <c:v>3.0884578113694672</c:v>
                </c:pt>
                <c:pt idx="295">
                  <c:v>3.0896454636873032</c:v>
                </c:pt>
                <c:pt idx="296">
                  <c:v>3.0908329663171101</c:v>
                </c:pt>
                <c:pt idx="297">
                  <c:v>3.0920203207658954</c:v>
                </c:pt>
                <c:pt idx="298">
                  <c:v>3.0932075285203986</c:v>
                </c:pt>
                <c:pt idx="299">
                  <c:v>3.094394591047509</c:v>
                </c:pt>
                <c:pt idx="300">
                  <c:v>3.0955815097947292</c:v>
                </c:pt>
                <c:pt idx="301">
                  <c:v>3.0967682861903354</c:v>
                </c:pt>
                <c:pt idx="302">
                  <c:v>3.0979549216437499</c:v>
                </c:pt>
                <c:pt idx="303">
                  <c:v>3.0991414175458236</c:v>
                </c:pt>
                <c:pt idx="304">
                  <c:v>3.1003277752691925</c:v>
                </c:pt>
                <c:pt idx="305">
                  <c:v>3.1015139961685758</c:v>
                </c:pt>
                <c:pt idx="306">
                  <c:v>3.1027000815810419</c:v>
                </c:pt>
                <c:pt idx="307">
                  <c:v>3.1038860328261908</c:v>
                </c:pt>
                <c:pt idx="308">
                  <c:v>3.1050718512066693</c:v>
                </c:pt>
                <c:pt idx="309">
                  <c:v>3.1062575380082387</c:v>
                </c:pt>
                <c:pt idx="310">
                  <c:v>3.1074430945002001</c:v>
                </c:pt>
                <c:pt idx="311">
                  <c:v>3.1086285219354797</c:v>
                </c:pt>
                <c:pt idx="312">
                  <c:v>3.1098138215510427</c:v>
                </c:pt>
                <c:pt idx="313">
                  <c:v>3.1109989945681216</c:v>
                </c:pt>
                <c:pt idx="314">
                  <c:v>3.1121840421924167</c:v>
                </c:pt>
                <c:pt idx="315">
                  <c:v>3.11336896561434</c:v>
                </c:pt>
                <c:pt idx="316">
                  <c:v>3.1145537660093083</c:v>
                </c:pt>
                <c:pt idx="317">
                  <c:v>3.1157384445379788</c:v>
                </c:pt>
                <c:pt idx="318">
                  <c:v>3.116923002346454</c:v>
                </c:pt>
                <c:pt idx="319">
                  <c:v>3.1181074405664115</c:v>
                </c:pt>
                <c:pt idx="320">
                  <c:v>3.1192917603155506</c:v>
                </c:pt>
                <c:pt idx="321">
                  <c:v>3.1204759626976113</c:v>
                </c:pt>
                <c:pt idx="322">
                  <c:v>3.1216600488027408</c:v>
                </c:pt>
                <c:pt idx="323">
                  <c:v>3.1228440197075269</c:v>
                </c:pt>
                <c:pt idx="324">
                  <c:v>3.124027876475358</c:v>
                </c:pt>
                <c:pt idx="325">
                  <c:v>3.1252116201565987</c:v>
                </c:pt>
                <c:pt idx="326">
                  <c:v>3.1263952517887406</c:v>
                </c:pt>
                <c:pt idx="327">
                  <c:v>3.1275787723965989</c:v>
                </c:pt>
                <c:pt idx="328">
                  <c:v>3.1287621829925762</c:v>
                </c:pt>
                <c:pt idx="329">
                  <c:v>3.1299454845767585</c:v>
                </c:pt>
                <c:pt idx="330">
                  <c:v>3.1311286781371903</c:v>
                </c:pt>
                <c:pt idx="331">
                  <c:v>3.1323117646499896</c:v>
                </c:pt>
                <c:pt idx="332">
                  <c:v>3.1334947450795272</c:v>
                </c:pt>
                <c:pt idx="333">
                  <c:v>3.1346776203786462</c:v>
                </c:pt>
                <c:pt idx="334">
                  <c:v>3.1358603914888605</c:v>
                </c:pt>
                <c:pt idx="335">
                  <c:v>3.13704305934038</c:v>
                </c:pt>
                <c:pt idx="336">
                  <c:v>3.1382256248524221</c:v>
                </c:pt>
                <c:pt idx="337">
                  <c:v>3.1388039663458676</c:v>
                </c:pt>
                <c:pt idx="338">
                  <c:v>3.1393825330610023</c:v>
                </c:pt>
                <c:pt idx="339">
                  <c:v>3.1399613230105996</c:v>
                </c:pt>
                <c:pt idx="340">
                  <c:v>3.1405403342306495</c:v>
                </c:pt>
                <c:pt idx="341">
                  <c:v>3.1411195647802539</c:v>
                </c:pt>
                <c:pt idx="342">
                  <c:v>3.1416990127410545</c:v>
                </c:pt>
                <c:pt idx="343">
                  <c:v>3.1422786762170234</c:v>
                </c:pt>
                <c:pt idx="344">
                  <c:v>3.1428585533340931</c:v>
                </c:pt>
                <c:pt idx="345">
                  <c:v>3.1434386422399303</c:v>
                </c:pt>
                <c:pt idx="346">
                  <c:v>3.1440189411034845</c:v>
                </c:pt>
                <c:pt idx="347">
                  <c:v>3.1445994481147754</c:v>
                </c:pt>
                <c:pt idx="348">
                  <c:v>3.1451801614845687</c:v>
                </c:pt>
                <c:pt idx="349">
                  <c:v>3.145761079444076</c:v>
                </c:pt>
                <c:pt idx="350">
                  <c:v>3.1463422002446442</c:v>
                </c:pt>
                <c:pt idx="351">
                  <c:v>3.1469235221575378</c:v>
                </c:pt>
                <c:pt idx="352">
                  <c:v>3.147505043473632</c:v>
                </c:pt>
                <c:pt idx="353">
                  <c:v>3.1480867625030013</c:v>
                </c:pt>
                <c:pt idx="354">
                  <c:v>3.1486686775748298</c:v>
                </c:pt>
                <c:pt idx="355">
                  <c:v>3.149250787037118</c:v>
                </c:pt>
                <c:pt idx="356">
                  <c:v>3.1498330892562891</c:v>
                </c:pt>
                <c:pt idx="357">
                  <c:v>3.150415582617129</c:v>
                </c:pt>
                <c:pt idx="358">
                  <c:v>3.1509982655222628</c:v>
                </c:pt>
                <c:pt idx="359">
                  <c:v>3.1515811363922235</c:v>
                </c:pt>
                <c:pt idx="360">
                  <c:v>3.1521641936649303</c:v>
                </c:pt>
                <c:pt idx="361">
                  <c:v>3.1527474357956544</c:v>
                </c:pt>
                <c:pt idx="362">
                  <c:v>3.1533308612565998</c:v>
                </c:pt>
                <c:pt idx="363">
                  <c:v>3.1539144685368456</c:v>
                </c:pt>
                <c:pt idx="364">
                  <c:v>3.154498256141967</c:v>
                </c:pt>
                <c:pt idx="365">
                  <c:v>3.1550822225938671</c:v>
                </c:pt>
                <c:pt idx="366">
                  <c:v>3.1556663664306281</c:v>
                </c:pt>
                <c:pt idx="367">
                  <c:v>3.1562506862061555</c:v>
                </c:pt>
                <c:pt idx="368">
                  <c:v>3.156835180490031</c:v>
                </c:pt>
                <c:pt idx="369">
                  <c:v>3.1574198478673656</c:v>
                </c:pt>
                <c:pt idx="370">
                  <c:v>3.1580046869384386</c:v>
                </c:pt>
                <c:pt idx="371">
                  <c:v>3.1585896963186659</c:v>
                </c:pt>
                <c:pt idx="372">
                  <c:v>3.159174874638226</c:v>
                </c:pt>
                <c:pt idx="373">
                  <c:v>3.1597602205420334</c:v>
                </c:pt>
                <c:pt idx="374">
                  <c:v>3.1603457326893931</c:v>
                </c:pt>
                <c:pt idx="375">
                  <c:v>3.1609314097538719</c:v>
                </c:pt>
                <c:pt idx="376">
                  <c:v>3.1615172504231746</c:v>
                </c:pt>
                <c:pt idx="377">
                  <c:v>3.1621032533988083</c:v>
                </c:pt>
                <c:pt idx="378">
                  <c:v>3.1626894173960673</c:v>
                </c:pt>
                <c:pt idx="379">
                  <c:v>3.1632757411436878</c:v>
                </c:pt>
                <c:pt idx="380">
                  <c:v>3.163862223383834</c:v>
                </c:pt>
                <c:pt idx="381">
                  <c:v>3.1644488628717582</c:v>
                </c:pt>
                <c:pt idx="382">
                  <c:v>3.165035658375797</c:v>
                </c:pt>
                <c:pt idx="383">
                  <c:v>3.1656226086770318</c:v>
                </c:pt>
                <c:pt idx="384">
                  <c:v>3.1662097125692732</c:v>
                </c:pt>
                <c:pt idx="385">
                  <c:v>3.166796968858828</c:v>
                </c:pt>
                <c:pt idx="386">
                  <c:v>3.1673843763643004</c:v>
                </c:pt>
                <c:pt idx="387">
                  <c:v>3.1679719339164558</c:v>
                </c:pt>
                <c:pt idx="388">
                  <c:v>3.168559640358203</c:v>
                </c:pt>
                <c:pt idx="389">
                  <c:v>3.1691474945441764</c:v>
                </c:pt>
                <c:pt idx="390">
                  <c:v>3.1697354953408285</c:v>
                </c:pt>
                <c:pt idx="391">
                  <c:v>3.1703236416260991</c:v>
                </c:pt>
                <c:pt idx="392">
                  <c:v>3.1709119322894077</c:v>
                </c:pt>
                <c:pt idx="393">
                  <c:v>3.1715003662314296</c:v>
                </c:pt>
                <c:pt idx="394">
                  <c:v>3.1720889423639922</c:v>
                </c:pt>
                <c:pt idx="395">
                  <c:v>3.172677659609854</c:v>
                </c:pt>
                <c:pt idx="396">
                  <c:v>3.1732665169026877</c:v>
                </c:pt>
                <c:pt idx="397">
                  <c:v>3.1738555131868829</c:v>
                </c:pt>
                <c:pt idx="398">
                  <c:v>3.1744446474173524</c:v>
                </c:pt>
                <c:pt idx="399">
                  <c:v>3.1750339185595378</c:v>
                </c:pt>
                <c:pt idx="400">
                  <c:v>3.1756233255891226</c:v>
                </c:pt>
                <c:pt idx="401">
                  <c:v>3.1762128674920427</c:v>
                </c:pt>
                <c:pt idx="402">
                  <c:v>3.176802543264277</c:v>
                </c:pt>
                <c:pt idx="403">
                  <c:v>3.1773923519117462</c:v>
                </c:pt>
                <c:pt idx="404">
                  <c:v>3.1779822924502099</c:v>
                </c:pt>
                <c:pt idx="405">
                  <c:v>3.1785723639050647</c:v>
                </c:pt>
                <c:pt idx="406">
                  <c:v>3.1791625653113438</c:v>
                </c:pt>
                <c:pt idx="407">
                  <c:v>3.1797528957135226</c:v>
                </c:pt>
                <c:pt idx="408">
                  <c:v>3.1803433541654407</c:v>
                </c:pt>
                <c:pt idx="409">
                  <c:v>3.1809339397301089</c:v>
                </c:pt>
                <c:pt idx="410">
                  <c:v>3.1815246514797173</c:v>
                </c:pt>
                <c:pt idx="411">
                  <c:v>3.1821154884954428</c:v>
                </c:pt>
                <c:pt idx="412">
                  <c:v>3.182706449867363</c:v>
                </c:pt>
                <c:pt idx="413">
                  <c:v>3.1832975346943448</c:v>
                </c:pt>
                <c:pt idx="414">
                  <c:v>3.1838887420839619</c:v>
                </c:pt>
                <c:pt idx="415">
                  <c:v>3.1844800711522914</c:v>
                </c:pt>
                <c:pt idx="416">
                  <c:v>3.1850715210240241</c:v>
                </c:pt>
                <c:pt idx="417">
                  <c:v>3.185663090832072</c:v>
                </c:pt>
                <c:pt idx="418">
                  <c:v>3.1862547797177618</c:v>
                </c:pt>
                <c:pt idx="419">
                  <c:v>3.186846586830518</c:v>
                </c:pt>
                <c:pt idx="420">
                  <c:v>3.1874385113278874</c:v>
                </c:pt>
                <c:pt idx="421">
                  <c:v>3.1880305523753436</c:v>
                </c:pt>
                <c:pt idx="422">
                  <c:v>3.1886227091463102</c:v>
                </c:pt>
                <c:pt idx="423">
                  <c:v>3.1892149808219887</c:v>
                </c:pt>
                <c:pt idx="424">
                  <c:v>3.1898073665912858</c:v>
                </c:pt>
                <c:pt idx="425">
                  <c:v>3.1903998656507269</c:v>
                </c:pt>
                <c:pt idx="426">
                  <c:v>3.190992477204361</c:v>
                </c:pt>
                <c:pt idx="427">
                  <c:v>3.1915852004636784</c:v>
                </c:pt>
                <c:pt idx="428">
                  <c:v>3.1921780346475201</c:v>
                </c:pt>
                <c:pt idx="429">
                  <c:v>3.192770978981994</c:v>
                </c:pt>
                <c:pt idx="430">
                  <c:v>3.1933640327003907</c:v>
                </c:pt>
                <c:pt idx="431">
                  <c:v>3.1939571950430996</c:v>
                </c:pt>
                <c:pt idx="432">
                  <c:v>3.1945504652575263</c:v>
                </c:pt>
                <c:pt idx="433">
                  <c:v>3.1951438425980156</c:v>
                </c:pt>
                <c:pt idx="434">
                  <c:v>3.1957373263257471</c:v>
                </c:pt>
                <c:pt idx="435">
                  <c:v>3.1963309157087361</c:v>
                </c:pt>
                <c:pt idx="436">
                  <c:v>3.1969246100216417</c:v>
                </c:pt>
                <c:pt idx="437">
                  <c:v>3.1975184085457662</c:v>
                </c:pt>
                <c:pt idx="438">
                  <c:v>3.1981123105689595</c:v>
                </c:pt>
                <c:pt idx="439">
                  <c:v>3.1987063153855466</c:v>
                </c:pt>
                <c:pt idx="440">
                  <c:v>3.1993004222962527</c:v>
                </c:pt>
                <c:pt idx="441">
                  <c:v>3.1998946306081311</c:v>
                </c:pt>
                <c:pt idx="442">
                  <c:v>3.200488939634492</c:v>
                </c:pt>
                <c:pt idx="443">
                  <c:v>3.2010833486948145</c:v>
                </c:pt>
                <c:pt idx="444">
                  <c:v>3.2016778571147655</c:v>
                </c:pt>
                <c:pt idx="445">
                  <c:v>3.2022724642259361</c:v>
                </c:pt>
                <c:pt idx="446">
                  <c:v>3.2028671693660224</c:v>
                </c:pt>
                <c:pt idx="447">
                  <c:v>3.2034619718785629</c:v>
                </c:pt>
                <c:pt idx="448">
                  <c:v>3.2040568711129613</c:v>
                </c:pt>
                <c:pt idx="449">
                  <c:v>3.2046518664243884</c:v>
                </c:pt>
                <c:pt idx="450">
                  <c:v>3.2052469571737863</c:v>
                </c:pt>
                <c:pt idx="451">
                  <c:v>3.2058421427276813</c:v>
                </c:pt>
                <c:pt idx="452">
                  <c:v>3.206437422458265</c:v>
                </c:pt>
                <c:pt idx="453">
                  <c:v>3.2070327957432059</c:v>
                </c:pt>
                <c:pt idx="454">
                  <c:v>3.2076282619656626</c:v>
                </c:pt>
                <c:pt idx="455">
                  <c:v>3.2082238205141871</c:v>
                </c:pt>
                <c:pt idx="456">
                  <c:v>3.208819470782752</c:v>
                </c:pt>
                <c:pt idx="457">
                  <c:v>3.2094152121705011</c:v>
                </c:pt>
                <c:pt idx="458">
                  <c:v>3.2100110440819369</c:v>
                </c:pt>
                <c:pt idx="459">
                  <c:v>3.2106069659266523</c:v>
                </c:pt>
                <c:pt idx="460">
                  <c:v>3.2112029771194335</c:v>
                </c:pt>
                <c:pt idx="461">
                  <c:v>3.2117990770800633</c:v>
                </c:pt>
                <c:pt idx="462">
                  <c:v>3.2123952652334062</c:v>
                </c:pt>
                <c:pt idx="463">
                  <c:v>3.212991541009234</c:v>
                </c:pt>
                <c:pt idx="464">
                  <c:v>3.2135879038422228</c:v>
                </c:pt>
                <c:pt idx="465">
                  <c:v>3.2141843531719534</c:v>
                </c:pt>
                <c:pt idx="466">
                  <c:v>3.2147808884427547</c:v>
                </c:pt>
                <c:pt idx="467">
                  <c:v>3.2153775091037056</c:v>
                </c:pt>
                <c:pt idx="468">
                  <c:v>3.2159742146086177</c:v>
                </c:pt>
                <c:pt idx="469">
                  <c:v>3.2165710044159503</c:v>
                </c:pt>
                <c:pt idx="470">
                  <c:v>3.2171678779887292</c:v>
                </c:pt>
                <c:pt idx="471">
                  <c:v>3.2177648347945289</c:v>
                </c:pt>
                <c:pt idx="472">
                  <c:v>3.2183618743054785</c:v>
                </c:pt>
                <c:pt idx="473">
                  <c:v>3.2189589959981117</c:v>
                </c:pt>
                <c:pt idx="474">
                  <c:v>3.2195561993533679</c:v>
                </c:pt>
                <c:pt idx="475">
                  <c:v>3.2201534838566013</c:v>
                </c:pt>
                <c:pt idx="476">
                  <c:v>3.2207508489974139</c:v>
                </c:pt>
                <c:pt idx="477">
                  <c:v>3.2213482942697453</c:v>
                </c:pt>
                <c:pt idx="478">
                  <c:v>3.2219458191716943</c:v>
                </c:pt>
                <c:pt idx="479">
                  <c:v>3.2225434232055927</c:v>
                </c:pt>
                <c:pt idx="480">
                  <c:v>3.2231411058779105</c:v>
                </c:pt>
                <c:pt idx="481">
                  <c:v>3.2237388666991809</c:v>
                </c:pt>
                <c:pt idx="482">
                  <c:v>3.2243367051839891</c:v>
                </c:pt>
                <c:pt idx="483">
                  <c:v>3.2249346208509673</c:v>
                </c:pt>
                <c:pt idx="484">
                  <c:v>3.2255326132227156</c:v>
                </c:pt>
                <c:pt idx="485">
                  <c:v>3.2261306818257149</c:v>
                </c:pt>
                <c:pt idx="486">
                  <c:v>3.226728826190385</c:v>
                </c:pt>
                <c:pt idx="487">
                  <c:v>3.2273270458509944</c:v>
                </c:pt>
                <c:pt idx="488">
                  <c:v>3.2279253403455717</c:v>
                </c:pt>
                <c:pt idx="489">
                  <c:v>3.2285237092159824</c:v>
                </c:pt>
                <c:pt idx="490">
                  <c:v>3.2291221520077595</c:v>
                </c:pt>
                <c:pt idx="491">
                  <c:v>3.2297206682701787</c:v>
                </c:pt>
                <c:pt idx="492">
                  <c:v>3.230319257556157</c:v>
                </c:pt>
                <c:pt idx="493">
                  <c:v>3.2309179194222484</c:v>
                </c:pt>
                <c:pt idx="494">
                  <c:v>3.2315166534285407</c:v>
                </c:pt>
                <c:pt idx="495">
                  <c:v>3.2321154591387176</c:v>
                </c:pt>
                <c:pt idx="496">
                  <c:v>3.2327143361199595</c:v>
                </c:pt>
                <c:pt idx="497">
                  <c:v>3.2333132839429388</c:v>
                </c:pt>
                <c:pt idx="498">
                  <c:v>3.2339123021817207</c:v>
                </c:pt>
                <c:pt idx="499">
                  <c:v>3.234511390413827</c:v>
                </c:pt>
                <c:pt idx="500">
                  <c:v>3.2351105482201352</c:v>
                </c:pt>
                <c:pt idx="501">
                  <c:v>3.2357097751848642</c:v>
                </c:pt>
                <c:pt idx="502">
                  <c:v>3.2363090708955533</c:v>
                </c:pt>
                <c:pt idx="503">
                  <c:v>3.2369084349429689</c:v>
                </c:pt>
                <c:pt idx="504">
                  <c:v>3.2375078669211668</c:v>
                </c:pt>
                <c:pt idx="505">
                  <c:v>3.23810736642741</c:v>
                </c:pt>
                <c:pt idx="506">
                  <c:v>3.2387069330620935</c:v>
                </c:pt>
                <c:pt idx="507">
                  <c:v>3.2393065664288052</c:v>
                </c:pt>
                <c:pt idx="508">
                  <c:v>3.2399062661342319</c:v>
                </c:pt>
                <c:pt idx="509">
                  <c:v>3.2405060317881467</c:v>
                </c:pt>
                <c:pt idx="510">
                  <c:v>3.2411058630033915</c:v>
                </c:pt>
                <c:pt idx="511">
                  <c:v>3.2417057593957868</c:v>
                </c:pt>
                <c:pt idx="512">
                  <c:v>3.2423057205841954</c:v>
                </c:pt>
                <c:pt idx="513">
                  <c:v>3.2429057461904307</c:v>
                </c:pt>
                <c:pt idx="514">
                  <c:v>3.2435058358392426</c:v>
                </c:pt>
                <c:pt idx="515">
                  <c:v>3.2441059891582911</c:v>
                </c:pt>
                <c:pt idx="516">
                  <c:v>3.2447062057781162</c:v>
                </c:pt>
                <c:pt idx="517">
                  <c:v>3.2453064853321112</c:v>
                </c:pt>
                <c:pt idx="518">
                  <c:v>3.2459068274565097</c:v>
                </c:pt>
                <c:pt idx="519">
                  <c:v>3.2461360504386279</c:v>
                </c:pt>
                <c:pt idx="520">
                  <c:v>3.2463654227194945</c:v>
                </c:pt>
                <c:pt idx="521">
                  <c:v>3.246594943441039</c:v>
                </c:pt>
                <c:pt idx="522">
                  <c:v>3.2468246117518169</c:v>
                </c:pt>
                <c:pt idx="523">
                  <c:v>3.2470544268068204</c:v>
                </c:pt>
                <c:pt idx="524">
                  <c:v>3.2472843877675266</c:v>
                </c:pt>
                <c:pt idx="525">
                  <c:v>3.2475144938017588</c:v>
                </c:pt>
                <c:pt idx="526">
                  <c:v>3.2477447440836862</c:v>
                </c:pt>
                <c:pt idx="527">
                  <c:v>3.2479751377937349</c:v>
                </c:pt>
                <c:pt idx="528">
                  <c:v>3.2482056741184828</c:v>
                </c:pt>
                <c:pt idx="529">
                  <c:v>3.2484363522506765</c:v>
                </c:pt>
                <c:pt idx="530">
                  <c:v>3.2486671713891746</c:v>
                </c:pt>
                <c:pt idx="531">
                  <c:v>3.2488981307388136</c:v>
                </c:pt>
                <c:pt idx="532">
                  <c:v>3.2491292295103977</c:v>
                </c:pt>
                <c:pt idx="533">
                  <c:v>3.2493604669206571</c:v>
                </c:pt>
                <c:pt idx="534">
                  <c:v>3.2495918421921939</c:v>
                </c:pt>
                <c:pt idx="535">
                  <c:v>3.2498233545534116</c:v>
                </c:pt>
                <c:pt idx="536">
                  <c:v>3.2500550032384159</c:v>
                </c:pt>
                <c:pt idx="537">
                  <c:v>3.250286787487052</c:v>
                </c:pt>
                <c:pt idx="538">
                  <c:v>3.2505187065447911</c:v>
                </c:pt>
                <c:pt idx="539">
                  <c:v>3.2507507596626946</c:v>
                </c:pt>
                <c:pt idx="540">
                  <c:v>3.2509829460973445</c:v>
                </c:pt>
                <c:pt idx="541">
                  <c:v>3.2512152651108406</c:v>
                </c:pt>
                <c:pt idx="542">
                  <c:v>3.2514477159707029</c:v>
                </c:pt>
                <c:pt idx="543">
                  <c:v>3.2516802979498234</c:v>
                </c:pt>
                <c:pt idx="544">
                  <c:v>3.2519130103264589</c:v>
                </c:pt>
                <c:pt idx="545">
                  <c:v>3.252145852384154</c:v>
                </c:pt>
                <c:pt idx="546">
                  <c:v>3.2523788234116346</c:v>
                </c:pt>
                <c:pt idx="547">
                  <c:v>3.2526119227029051</c:v>
                </c:pt>
                <c:pt idx="548">
                  <c:v>3.2528451495570412</c:v>
                </c:pt>
                <c:pt idx="549">
                  <c:v>3.2530785032782608</c:v>
                </c:pt>
                <c:pt idx="550">
                  <c:v>3.253311983175831</c:v>
                </c:pt>
                <c:pt idx="551">
                  <c:v>3.2535455885639681</c:v>
                </c:pt>
                <c:pt idx="552">
                  <c:v>3.2537793187619348</c:v>
                </c:pt>
                <c:pt idx="553">
                  <c:v>3.2540131730938362</c:v>
                </c:pt>
                <c:pt idx="554">
                  <c:v>3.254247150888693</c:v>
                </c:pt>
                <c:pt idx="555">
                  <c:v>3.2544812514803239</c:v>
                </c:pt>
                <c:pt idx="556">
                  <c:v>3.254715474207388</c:v>
                </c:pt>
                <c:pt idx="557">
                  <c:v>3.2549498184131864</c:v>
                </c:pt>
                <c:pt idx="558">
                  <c:v>3.2551842834458049</c:v>
                </c:pt>
                <c:pt idx="559">
                  <c:v>3.2554188686579573</c:v>
                </c:pt>
                <c:pt idx="560">
                  <c:v>3.2556535734069567</c:v>
                </c:pt>
                <c:pt idx="561">
                  <c:v>3.2558883970547359</c:v>
                </c:pt>
                <c:pt idx="562">
                  <c:v>3.256123338967702</c:v>
                </c:pt>
                <c:pt idx="563">
                  <c:v>3.2563583985167992</c:v>
                </c:pt>
                <c:pt idx="564">
                  <c:v>3.2565935750774115</c:v>
                </c:pt>
                <c:pt idx="565">
                  <c:v>3.2568288680293356</c:v>
                </c:pt>
                <c:pt idx="566">
                  <c:v>3.2570642767567302</c:v>
                </c:pt>
                <c:pt idx="567">
                  <c:v>3.2572998006481204</c:v>
                </c:pt>
                <c:pt idx="568">
                  <c:v>3.2575354390963143</c:v>
                </c:pt>
                <c:pt idx="569">
                  <c:v>3.257771191498366</c:v>
                </c:pt>
                <c:pt idx="570">
                  <c:v>3.2580070572555986</c:v>
                </c:pt>
                <c:pt idx="571">
                  <c:v>3.2582430357734631</c:v>
                </c:pt>
                <c:pt idx="572">
                  <c:v>3.2584791264616033</c:v>
                </c:pt>
                <c:pt idx="573">
                  <c:v>3.2587153287337638</c:v>
                </c:pt>
                <c:pt idx="574">
                  <c:v>3.2589516420077533</c:v>
                </c:pt>
                <c:pt idx="575">
                  <c:v>3.259188065705465</c:v>
                </c:pt>
                <c:pt idx="576">
                  <c:v>3.259424599252744</c:v>
                </c:pt>
                <c:pt idx="577">
                  <c:v>3.2596612420794377</c:v>
                </c:pt>
                <c:pt idx="578">
                  <c:v>3.2598979936193579</c:v>
                </c:pt>
                <c:pt idx="579">
                  <c:v>3.2601348533101824</c:v>
                </c:pt>
                <c:pt idx="580">
                  <c:v>3.2603718205934578</c:v>
                </c:pt>
                <c:pt idx="581">
                  <c:v>3.2606088949145846</c:v>
                </c:pt>
                <c:pt idx="582">
                  <c:v>3.2608460757227946</c:v>
                </c:pt>
                <c:pt idx="583">
                  <c:v>3.261083362471052</c:v>
                </c:pt>
                <c:pt idx="584">
                  <c:v>3.2613207546160603</c:v>
                </c:pt>
                <c:pt idx="585">
                  <c:v>3.2615582516182595</c:v>
                </c:pt>
                <c:pt idx="586">
                  <c:v>3.261795852941753</c:v>
                </c:pt>
                <c:pt idx="587">
                  <c:v>3.2620335580542745</c:v>
                </c:pt>
                <c:pt idx="588">
                  <c:v>3.2622713664272158</c:v>
                </c:pt>
                <c:pt idx="589">
                  <c:v>3.2625092775354965</c:v>
                </c:pt>
                <c:pt idx="590">
                  <c:v>3.26274729085763</c:v>
                </c:pt>
                <c:pt idx="591">
                  <c:v>3.2629854058756278</c:v>
                </c:pt>
                <c:pt idx="592">
                  <c:v>3.2632236220750221</c:v>
                </c:pt>
                <c:pt idx="593">
                  <c:v>3.2634619389448085</c:v>
                </c:pt>
                <c:pt idx="594">
                  <c:v>3.2637003559773792</c:v>
                </c:pt>
                <c:pt idx="595">
                  <c:v>3.2639388726685579</c:v>
                </c:pt>
                <c:pt idx="596">
                  <c:v>3.2641774885175887</c:v>
                </c:pt>
                <c:pt idx="597">
                  <c:v>3.2644162030269706</c:v>
                </c:pt>
                <c:pt idx="598">
                  <c:v>3.2646550157026053</c:v>
                </c:pt>
                <c:pt idx="599">
                  <c:v>3.2648939260536602</c:v>
                </c:pt>
                <c:pt idx="600">
                  <c:v>3.2651329335925592</c:v>
                </c:pt>
                <c:pt idx="601">
                  <c:v>3.2653720378349891</c:v>
                </c:pt>
                <c:pt idx="602">
                  <c:v>3.2656112382998526</c:v>
                </c:pt>
                <c:pt idx="603">
                  <c:v>3.2658505345091959</c:v>
                </c:pt>
                <c:pt idx="604">
                  <c:v>3.2660899259882545</c:v>
                </c:pt>
                <c:pt idx="605">
                  <c:v>3.2663294122654078</c:v>
                </c:pt>
                <c:pt idx="606">
                  <c:v>3.2665689928721457</c:v>
                </c:pt>
                <c:pt idx="607">
                  <c:v>3.2668086673429992</c:v>
                </c:pt>
                <c:pt idx="608">
                  <c:v>3.267048435215584</c:v>
                </c:pt>
                <c:pt idx="609">
                  <c:v>3.267288296030586</c:v>
                </c:pt>
                <c:pt idx="610">
                  <c:v>3.2675282493316082</c:v>
                </c:pt>
                <c:pt idx="611">
                  <c:v>3.2677682946652995</c:v>
                </c:pt>
                <c:pt idx="612">
                  <c:v>3.2680084315812952</c:v>
                </c:pt>
                <c:pt idx="613">
                  <c:v>3.2682486596320728</c:v>
                </c:pt>
                <c:pt idx="614">
                  <c:v>3.2684889783731115</c:v>
                </c:pt>
                <c:pt idx="615">
                  <c:v>3.2687293873627112</c:v>
                </c:pt>
                <c:pt idx="616">
                  <c:v>3.2689698861620755</c:v>
                </c:pt>
                <c:pt idx="617">
                  <c:v>3.2692104743352344</c:v>
                </c:pt>
                <c:pt idx="618">
                  <c:v>3.2694511514490228</c:v>
                </c:pt>
                <c:pt idx="619">
                  <c:v>3.2696919170730956</c:v>
                </c:pt>
                <c:pt idx="620">
                  <c:v>3.2699327707798802</c:v>
                </c:pt>
                <c:pt idx="621">
                  <c:v>3.2701737121445009</c:v>
                </c:pt>
                <c:pt idx="622">
                  <c:v>3.2704147407448882</c:v>
                </c:pt>
                <c:pt idx="623">
                  <c:v>3.270655856161627</c:v>
                </c:pt>
                <c:pt idx="624">
                  <c:v>3.2708970579779861</c:v>
                </c:pt>
                <c:pt idx="625">
                  <c:v>3.2711383457799217</c:v>
                </c:pt>
                <c:pt idx="626">
                  <c:v>3.2713797191560077</c:v>
                </c:pt>
                <c:pt idx="627">
                  <c:v>3.2716211776974622</c:v>
                </c:pt>
                <c:pt idx="628">
                  <c:v>3.2718627209981044</c:v>
                </c:pt>
                <c:pt idx="629">
                  <c:v>3.272104348654294</c:v>
                </c:pt>
                <c:pt idx="630">
                  <c:v>3.2723460602649865</c:v>
                </c:pt>
                <c:pt idx="631">
                  <c:v>3.2725878554316639</c:v>
                </c:pt>
                <c:pt idx="632">
                  <c:v>3.2728297337583143</c:v>
                </c:pt>
                <c:pt idx="633">
                  <c:v>3.2730716948514478</c:v>
                </c:pt>
                <c:pt idx="634">
                  <c:v>3.2733137383200299</c:v>
                </c:pt>
                <c:pt idx="635">
                  <c:v>3.2735558637755218</c:v>
                </c:pt>
                <c:pt idx="636">
                  <c:v>3.2737980708317878</c:v>
                </c:pt>
                <c:pt idx="637">
                  <c:v>3.2740403591051126</c:v>
                </c:pt>
                <c:pt idx="638">
                  <c:v>3.2742827282142075</c:v>
                </c:pt>
                <c:pt idx="639">
                  <c:v>3.2745251777801547</c:v>
                </c:pt>
                <c:pt idx="640">
                  <c:v>3.2747677074263897</c:v>
                </c:pt>
                <c:pt idx="641">
                  <c:v>3.2750103167787294</c:v>
                </c:pt>
                <c:pt idx="642">
                  <c:v>3.2752530054652702</c:v>
                </c:pt>
                <c:pt idx="643">
                  <c:v>3.2754957731164547</c:v>
                </c:pt>
                <c:pt idx="644">
                  <c:v>3.275738619364994</c:v>
                </c:pt>
                <c:pt idx="645">
                  <c:v>3.2759815438459094</c:v>
                </c:pt>
                <c:pt idx="646">
                  <c:v>3.2762245461964166</c:v>
                </c:pt>
                <c:pt idx="647">
                  <c:v>3.2764676260560575</c:v>
                </c:pt>
                <c:pt idx="648">
                  <c:v>3.2767107830665108</c:v>
                </c:pt>
                <c:pt idx="649">
                  <c:v>3.2769540168716818</c:v>
                </c:pt>
                <c:pt idx="650">
                  <c:v>3.2771973271177282</c:v>
                </c:pt>
                <c:pt idx="651">
                  <c:v>3.2774407134528905</c:v>
                </c:pt>
                <c:pt idx="652">
                  <c:v>3.2776841755276145</c:v>
                </c:pt>
                <c:pt idx="653">
                  <c:v>3.2779277129944582</c:v>
                </c:pt>
                <c:pt idx="654">
                  <c:v>3.2781713255081395</c:v>
                </c:pt>
                <c:pt idx="655">
                  <c:v>3.2784150127254312</c:v>
                </c:pt>
                <c:pt idx="656">
                  <c:v>3.2786587743052213</c:v>
                </c:pt>
                <c:pt idx="657">
                  <c:v>3.2789026099085068</c:v>
                </c:pt>
                <c:pt idx="658">
                  <c:v>3.2791465191982589</c:v>
                </c:pt>
                <c:pt idx="659">
                  <c:v>3.2793905018395626</c:v>
                </c:pt>
                <c:pt idx="660">
                  <c:v>3.2796345574995076</c:v>
                </c:pt>
                <c:pt idx="661">
                  <c:v>3.2798786858471929</c:v>
                </c:pt>
                <c:pt idx="662">
                  <c:v>3.280122886553714</c:v>
                </c:pt>
                <c:pt idx="663">
                  <c:v>3.2803671592921373</c:v>
                </c:pt>
                <c:pt idx="664">
                  <c:v>3.2806115037375183</c:v>
                </c:pt>
                <c:pt idx="665">
                  <c:v>3.2808559195668536</c:v>
                </c:pt>
                <c:pt idx="666">
                  <c:v>3.2811004064590747</c:v>
                </c:pt>
                <c:pt idx="667">
                  <c:v>3.2813449640950259</c:v>
                </c:pt>
                <c:pt idx="668">
                  <c:v>3.2815895921574825</c:v>
                </c:pt>
                <c:pt idx="669">
                  <c:v>3.2818342903311017</c:v>
                </c:pt>
                <c:pt idx="670">
                  <c:v>3.2820790583024206</c:v>
                </c:pt>
                <c:pt idx="671">
                  <c:v>3.2823238957598315</c:v>
                </c:pt>
                <c:pt idx="672">
                  <c:v>3.2825688023935995</c:v>
                </c:pt>
                <c:pt idx="673">
                  <c:v>3.2828137778958317</c:v>
                </c:pt>
                <c:pt idx="674">
                  <c:v>3.2830588219604215</c:v>
                </c:pt>
                <c:pt idx="675">
                  <c:v>3.2833039342830981</c:v>
                </c:pt>
                <c:pt idx="676">
                  <c:v>3.2835491145614002</c:v>
                </c:pt>
                <c:pt idx="677">
                  <c:v>3.283794362494652</c:v>
                </c:pt>
                <c:pt idx="678">
                  <c:v>3.2840396777838987</c:v>
                </c:pt>
                <c:pt idx="679">
                  <c:v>3.284285060132019</c:v>
                </c:pt>
                <c:pt idx="680">
                  <c:v>3.2845305092435746</c:v>
                </c:pt>
                <c:pt idx="681">
                  <c:v>3.2847760248249087</c:v>
                </c:pt>
                <c:pt idx="682">
                  <c:v>3.2850216065840363</c:v>
                </c:pt>
                <c:pt idx="683">
                  <c:v>3.2852672542307051</c:v>
                </c:pt>
                <c:pt idx="684">
                  <c:v>3.2855129674763783</c:v>
                </c:pt>
                <c:pt idx="685">
                  <c:v>3.285758746034158</c:v>
                </c:pt>
                <c:pt idx="686">
                  <c:v>3.2860045896188494</c:v>
                </c:pt>
                <c:pt idx="687">
                  <c:v>3.2862504979469045</c:v>
                </c:pt>
                <c:pt idx="688">
                  <c:v>3.2864964707364219</c:v>
                </c:pt>
                <c:pt idx="689">
                  <c:v>3.2867425077071246</c:v>
                </c:pt>
                <c:pt idx="690">
                  <c:v>3.2869886085803768</c:v>
                </c:pt>
                <c:pt idx="691">
                  <c:v>3.2872347730791458</c:v>
                </c:pt>
                <c:pt idx="692">
                  <c:v>3.2874810009279964</c:v>
                </c:pt>
                <c:pt idx="693">
                  <c:v>3.2877272918530802</c:v>
                </c:pt>
                <c:pt idx="694">
                  <c:v>3.2879736455821154</c:v>
                </c:pt>
                <c:pt idx="695">
                  <c:v>3.288220061844406</c:v>
                </c:pt>
                <c:pt idx="696">
                  <c:v>3.2884665403707984</c:v>
                </c:pt>
                <c:pt idx="697">
                  <c:v>3.2887130808936833</c:v>
                </c:pt>
                <c:pt idx="698">
                  <c:v>3.2889596831469681</c:v>
                </c:pt>
                <c:pt idx="699">
                  <c:v>3.289206346866107</c:v>
                </c:pt>
                <c:pt idx="700">
                  <c:v>3.2894530717880377</c:v>
                </c:pt>
                <c:pt idx="701">
                  <c:v>3.2896998576512342</c:v>
                </c:pt>
                <c:pt idx="702">
                  <c:v>3.2899467041956219</c:v>
                </c:pt>
                <c:pt idx="703">
                  <c:v>3.2901936111626044</c:v>
                </c:pt>
                <c:pt idx="704">
                  <c:v>3.290440578295077</c:v>
                </c:pt>
                <c:pt idx="705">
                  <c:v>3.2909091818704086</c:v>
                </c:pt>
                <c:pt idx="706">
                  <c:v>3.291377816302067</c:v>
                </c:pt>
                <c:pt idx="707">
                  <c:v>3.2918464814593267</c:v>
                </c:pt>
                <c:pt idx="708">
                  <c:v>3.292315177212167</c:v>
                </c:pt>
                <c:pt idx="709">
                  <c:v>3.2927839034313005</c:v>
                </c:pt>
                <c:pt idx="710">
                  <c:v>3.293252659988199</c:v>
                </c:pt>
                <c:pt idx="711">
                  <c:v>3.2937214467550238</c:v>
                </c:pt>
                <c:pt idx="712">
                  <c:v>3.2941902636046527</c:v>
                </c:pt>
                <c:pt idx="713">
                  <c:v>3.2946591104107106</c:v>
                </c:pt>
                <c:pt idx="714">
                  <c:v>3.2951279870474948</c:v>
                </c:pt>
                <c:pt idx="715">
                  <c:v>3.2955968933900057</c:v>
                </c:pt>
                <c:pt idx="716">
                  <c:v>3.2960658293139611</c:v>
                </c:pt>
                <c:pt idx="717">
                  <c:v>3.2965347946957735</c:v>
                </c:pt>
                <c:pt idx="718">
                  <c:v>3.2970037894125208</c:v>
                </c:pt>
                <c:pt idx="719">
                  <c:v>3.2974728133419617</c:v>
                </c:pt>
                <c:pt idx="720">
                  <c:v>3.2979418663625686</c:v>
                </c:pt>
                <c:pt idx="721">
                  <c:v>3.2984109483534527</c:v>
                </c:pt>
                <c:pt idx="722">
                  <c:v>3.2988800591944054</c:v>
                </c:pt>
                <c:pt idx="723">
                  <c:v>3.2993491987658707</c:v>
                </c:pt>
                <c:pt idx="724">
                  <c:v>3.2998183669489869</c:v>
                </c:pt>
                <c:pt idx="725">
                  <c:v>3.3002875636255009</c:v>
                </c:pt>
                <c:pt idx="726">
                  <c:v>3.3007567886778562</c:v>
                </c:pt>
                <c:pt idx="727">
                  <c:v>3.3012260419890964</c:v>
                </c:pt>
                <c:pt idx="728">
                  <c:v>3.3016953234429529</c:v>
                </c:pt>
                <c:pt idx="729">
                  <c:v>3.3021646329237595</c:v>
                </c:pt>
                <c:pt idx="730">
                  <c:v>3.3026339703164833</c:v>
                </c:pt>
                <c:pt idx="731">
                  <c:v>3.3031033355067541</c:v>
                </c:pt>
                <c:pt idx="732">
                  <c:v>3.3035727283807796</c:v>
                </c:pt>
                <c:pt idx="733">
                  <c:v>3.3040421488254341</c:v>
                </c:pt>
                <c:pt idx="734">
                  <c:v>3.3045115967281622</c:v>
                </c:pt>
                <c:pt idx="735">
                  <c:v>3.3049810719770742</c:v>
                </c:pt>
                <c:pt idx="736">
                  <c:v>3.305450574460814</c:v>
                </c:pt>
                <c:pt idx="737">
                  <c:v>3.3059201040686914</c:v>
                </c:pt>
                <c:pt idx="738">
                  <c:v>3.3063896606906065</c:v>
                </c:pt>
                <c:pt idx="739">
                  <c:v>3.3068592442170313</c:v>
                </c:pt>
                <c:pt idx="740">
                  <c:v>3.3073288545390302</c:v>
                </c:pt>
                <c:pt idx="741">
                  <c:v>3.3077984915482879</c:v>
                </c:pt>
                <c:pt idx="742">
                  <c:v>3.3082681551370379</c:v>
                </c:pt>
                <c:pt idx="743">
                  <c:v>3.3087378451980927</c:v>
                </c:pt>
                <c:pt idx="744">
                  <c:v>3.3092075616248766</c:v>
                </c:pt>
                <c:pt idx="745">
                  <c:v>3.3096773043113386</c:v>
                </c:pt>
                <c:pt idx="746">
                  <c:v>3.3101470731520384</c:v>
                </c:pt>
                <c:pt idx="747">
                  <c:v>3.3106168680420707</c:v>
                </c:pt>
                <c:pt idx="748">
                  <c:v>3.3110866888770873</c:v>
                </c:pt>
                <c:pt idx="749">
                  <c:v>3.3115565355533292</c:v>
                </c:pt>
                <c:pt idx="750">
                  <c:v>3.3120264079675485</c:v>
                </c:pt>
                <c:pt idx="751">
                  <c:v>3.3124963060170884</c:v>
                </c:pt>
                <c:pt idx="752">
                  <c:v>3.3129662295998048</c:v>
                </c:pt>
                <c:pt idx="753">
                  <c:v>3.3134361786141069</c:v>
                </c:pt>
                <c:pt idx="754">
                  <c:v>3.3139061529589329</c:v>
                </c:pt>
                <c:pt idx="755">
                  <c:v>3.3143761525337845</c:v>
                </c:pt>
                <c:pt idx="756">
                  <c:v>3.3148461772386537</c:v>
                </c:pt>
                <c:pt idx="757">
                  <c:v>3.3153162269741037</c:v>
                </c:pt>
                <c:pt idx="758">
                  <c:v>3.3157863016411873</c:v>
                </c:pt>
                <c:pt idx="759">
                  <c:v>3.316256401141481</c:v>
                </c:pt>
                <c:pt idx="760">
                  <c:v>3.316726525377097</c:v>
                </c:pt>
                <c:pt idx="761">
                  <c:v>3.3171966742506638</c:v>
                </c:pt>
                <c:pt idx="762">
                  <c:v>3.3176668476652975</c:v>
                </c:pt>
                <c:pt idx="763">
                  <c:v>3.3181370455246326</c:v>
                </c:pt>
                <c:pt idx="764">
                  <c:v>3.3186072677327978</c:v>
                </c:pt>
                <c:pt idx="765">
                  <c:v>3.3190775141944524</c:v>
                </c:pt>
                <c:pt idx="766">
                  <c:v>3.3195477848147119</c:v>
                </c:pt>
                <c:pt idx="767">
                  <c:v>3.3200180794992278</c:v>
                </c:pt>
                <c:pt idx="768">
                  <c:v>3.3204883981541</c:v>
                </c:pt>
                <c:pt idx="769">
                  <c:v>3.3209587406859589</c:v>
                </c:pt>
                <c:pt idx="770">
                  <c:v>3.3214291070018778</c:v>
                </c:pt>
                <c:pt idx="771">
                  <c:v>3.3218994970094506</c:v>
                </c:pt>
                <c:pt idx="772">
                  <c:v>3.3223699106167213</c:v>
                </c:pt>
                <c:pt idx="773">
                  <c:v>3.3228403477322175</c:v>
                </c:pt>
                <c:pt idx="774">
                  <c:v>3.3233108082649303</c:v>
                </c:pt>
                <c:pt idx="775">
                  <c:v>3.3237812921243486</c:v>
                </c:pt>
                <c:pt idx="776">
                  <c:v>3.3242517992203986</c:v>
                </c:pt>
                <c:pt idx="777">
                  <c:v>3.3247223294634676</c:v>
                </c:pt>
                <c:pt idx="778">
                  <c:v>3.3251928827644357</c:v>
                </c:pt>
                <c:pt idx="779">
                  <c:v>3.3256634590345988</c:v>
                </c:pt>
                <c:pt idx="780">
                  <c:v>3.326134058185735</c:v>
                </c:pt>
                <c:pt idx="781">
                  <c:v>3.3266046801300782</c:v>
                </c:pt>
                <c:pt idx="782">
                  <c:v>3.3270753247802864</c:v>
                </c:pt>
                <c:pt idx="783">
                  <c:v>3.3275459920494752</c:v>
                </c:pt>
                <c:pt idx="784">
                  <c:v>3.3280166818511927</c:v>
                </c:pt>
                <c:pt idx="785">
                  <c:v>3.3284873940994575</c:v>
                </c:pt>
                <c:pt idx="786">
                  <c:v>3.328958128708694</c:v>
                </c:pt>
                <c:pt idx="787">
                  <c:v>3.329428885593761</c:v>
                </c:pt>
                <c:pt idx="788">
                  <c:v>3.3298996646699712</c:v>
                </c:pt>
                <c:pt idx="789">
                  <c:v>3.3303704658530626</c:v>
                </c:pt>
                <c:pt idx="790">
                  <c:v>3.330841289059173</c:v>
                </c:pt>
                <c:pt idx="791">
                  <c:v>3.3313121342049001</c:v>
                </c:pt>
                <c:pt idx="792">
                  <c:v>3.3317830012072349</c:v>
                </c:pt>
                <c:pt idx="793">
                  <c:v>3.3322538899835963</c:v>
                </c:pt>
                <c:pt idx="794">
                  <c:v>3.3327248004518073</c:v>
                </c:pt>
                <c:pt idx="795">
                  <c:v>3.3331957325301249</c:v>
                </c:pt>
                <c:pt idx="796">
                  <c:v>3.3336666861372164</c:v>
                </c:pt>
                <c:pt idx="797">
                  <c:v>3.3341376611921261</c:v>
                </c:pt>
                <c:pt idx="798">
                  <c:v>3.334608657614345</c:v>
                </c:pt>
                <c:pt idx="799">
                  <c:v>3.3350796753237342</c:v>
                </c:pt>
                <c:pt idx="800">
                  <c:v>3.3355507142405583</c:v>
                </c:pt>
                <c:pt idx="801">
                  <c:v>3.3360217742855056</c:v>
                </c:pt>
                <c:pt idx="802">
                  <c:v>3.3364928553796336</c:v>
                </c:pt>
                <c:pt idx="803">
                  <c:v>3.3369639574443895</c:v>
                </c:pt>
                <c:pt idx="804">
                  <c:v>3.3374350804016419</c:v>
                </c:pt>
                <c:pt idx="805">
                  <c:v>3.3379062241736182</c:v>
                </c:pt>
                <c:pt idx="806">
                  <c:v>3.3383773886829289</c:v>
                </c:pt>
                <c:pt idx="807">
                  <c:v>3.3388485738525895</c:v>
                </c:pt>
                <c:pt idx="808">
                  <c:v>3.3393197796060057</c:v>
                </c:pt>
                <c:pt idx="809">
                  <c:v>3.3397910058669016</c:v>
                </c:pt>
                <c:pt idx="810">
                  <c:v>3.3402622525594365</c:v>
                </c:pt>
                <c:pt idx="811">
                  <c:v>3.3407335196081345</c:v>
                </c:pt>
                <c:pt idx="812">
                  <c:v>3.3412048069378608</c:v>
                </c:pt>
                <c:pt idx="813">
                  <c:v>3.3416761144738891</c:v>
                </c:pt>
                <c:pt idx="814">
                  <c:v>3.3421474421418305</c:v>
                </c:pt>
                <c:pt idx="815">
                  <c:v>3.3426187898676614</c:v>
                </c:pt>
                <c:pt idx="816">
                  <c:v>3.3430901575777483</c:v>
                </c:pt>
                <c:pt idx="817">
                  <c:v>3.3435615451987908</c:v>
                </c:pt>
                <c:pt idx="818">
                  <c:v>3.3440329526578445</c:v>
                </c:pt>
                <c:pt idx="819">
                  <c:v>3.3445043798823506</c:v>
                </c:pt>
                <c:pt idx="820">
                  <c:v>3.344975826800066</c:v>
                </c:pt>
                <c:pt idx="821">
                  <c:v>3.3454472933391357</c:v>
                </c:pt>
                <c:pt idx="822">
                  <c:v>3.3459187794280272</c:v>
                </c:pt>
                <c:pt idx="823">
                  <c:v>3.3463902849955547</c:v>
                </c:pt>
                <c:pt idx="824">
                  <c:v>3.3468618099708958</c:v>
                </c:pt>
                <c:pt idx="825">
                  <c:v>3.3473333542835713</c:v>
                </c:pt>
                <c:pt idx="826">
                  <c:v>3.3478049178634155</c:v>
                </c:pt>
                <c:pt idx="827">
                  <c:v>3.3482765006406479</c:v>
                </c:pt>
                <c:pt idx="828">
                  <c:v>3.3487481025457577</c:v>
                </c:pt>
                <c:pt idx="829">
                  <c:v>3.3492197235096288</c:v>
                </c:pt>
                <c:pt idx="830">
                  <c:v>3.3496913634634655</c:v>
                </c:pt>
                <c:pt idx="831">
                  <c:v>3.3501630223387844</c:v>
                </c:pt>
                <c:pt idx="832">
                  <c:v>3.3506347000674328</c:v>
                </c:pt>
                <c:pt idx="833">
                  <c:v>3.3511063965816108</c:v>
                </c:pt>
                <c:pt idx="834">
                  <c:v>3.3515781118138062</c:v>
                </c:pt>
                <c:pt idx="835">
                  <c:v>3.3520498456968699</c:v>
                </c:pt>
                <c:pt idx="836">
                  <c:v>3.352521598163932</c:v>
                </c:pt>
                <c:pt idx="837">
                  <c:v>3.3529933691484826</c:v>
                </c:pt>
                <c:pt idx="838">
                  <c:v>3.3534651585842989</c:v>
                </c:pt>
                <c:pt idx="839">
                  <c:v>3.3539369664054752</c:v>
                </c:pt>
                <c:pt idx="840">
                  <c:v>3.3544087925464452</c:v>
                </c:pt>
                <c:pt idx="841">
                  <c:v>3.3548806369419277</c:v>
                </c:pt>
                <c:pt idx="842">
                  <c:v>3.3553524995269499</c:v>
                </c:pt>
                <c:pt idx="843">
                  <c:v>3.3558243802368772</c:v>
                </c:pt>
                <c:pt idx="844">
                  <c:v>3.3562962790073412</c:v>
                </c:pt>
                <c:pt idx="845">
                  <c:v>3.3567681957743156</c:v>
                </c:pt>
                <c:pt idx="846">
                  <c:v>3.3572401304740409</c:v>
                </c:pt>
                <c:pt idx="847">
                  <c:v>3.3577120830430838</c:v>
                </c:pt>
                <c:pt idx="848">
                  <c:v>3.3581840534183125</c:v>
                </c:pt>
                <c:pt idx="849">
                  <c:v>3.3586560415368716</c:v>
                </c:pt>
                <c:pt idx="850">
                  <c:v>3.3591280473362111</c:v>
                </c:pt>
                <c:pt idx="851">
                  <c:v>3.3596000707540656</c:v>
                </c:pt>
                <c:pt idx="852">
                  <c:v>3.3600721117284795</c:v>
                </c:pt>
                <c:pt idx="853">
                  <c:v>3.3605441701977892</c:v>
                </c:pt>
                <c:pt idx="854">
                  <c:v>3.3610162461005992</c:v>
                </c:pt>
                <c:pt idx="855">
                  <c:v>3.3614883393758106</c:v>
                </c:pt>
                <c:pt idx="856">
                  <c:v>3.3619604499626008</c:v>
                </c:pt>
                <c:pt idx="857">
                  <c:v>3.3624325778004485</c:v>
                </c:pt>
                <c:pt idx="858">
                  <c:v>3.362904722829116</c:v>
                </c:pt>
                <c:pt idx="859">
                  <c:v>3.3633768849886252</c:v>
                </c:pt>
                <c:pt idx="860">
                  <c:v>3.3638490642192864</c:v>
                </c:pt>
                <c:pt idx="861">
                  <c:v>3.3643212604616797</c:v>
                </c:pt>
                <c:pt idx="862">
                  <c:v>3.3647934736566842</c:v>
                </c:pt>
                <c:pt idx="863">
                  <c:v>3.3652657037454197</c:v>
                </c:pt>
                <c:pt idx="864">
                  <c:v>3.3657379506693137</c:v>
                </c:pt>
                <c:pt idx="865">
                  <c:v>3.3662102143700272</c:v>
                </c:pt>
                <c:pt idx="866">
                  <c:v>3.3666824947895271</c:v>
                </c:pt>
                <c:pt idx="867">
                  <c:v>3.3671547918700111</c:v>
                </c:pt>
                <c:pt idx="868">
                  <c:v>3.367627105553971</c:v>
                </c:pt>
                <c:pt idx="869">
                  <c:v>3.368099435784162</c:v>
                </c:pt>
                <c:pt idx="870">
                  <c:v>3.3685717825035857</c:v>
                </c:pt>
                <c:pt idx="871">
                  <c:v>3.3690441456555025</c:v>
                </c:pt>
                <c:pt idx="872">
                  <c:v>3.369516525183462</c:v>
                </c:pt>
                <c:pt idx="873">
                  <c:v>3.3699889210312453</c:v>
                </c:pt>
                <c:pt idx="874">
                  <c:v>3.3704613331428974</c:v>
                </c:pt>
                <c:pt idx="875">
                  <c:v>3.3709337614627124</c:v>
                </c:pt>
                <c:pt idx="876">
                  <c:v>3.3714062059352634</c:v>
                </c:pt>
                <c:pt idx="877">
                  <c:v>3.3718786665053408</c:v>
                </c:pt>
                <c:pt idx="878">
                  <c:v>3.3723511431180224</c:v>
                </c:pt>
                <c:pt idx="879">
                  <c:v>3.3728236357185994</c:v>
                </c:pt>
                <c:pt idx="880">
                  <c:v>3.373296144252639</c:v>
                </c:pt>
                <c:pt idx="881">
                  <c:v>3.3737686686659538</c:v>
                </c:pt>
                <c:pt idx="882">
                  <c:v>3.3742412089045861</c:v>
                </c:pt>
                <c:pt idx="883">
                  <c:v>3.3747137649148291</c:v>
                </c:pt>
                <c:pt idx="884">
                  <c:v>3.3751863366432109</c:v>
                </c:pt>
                <c:pt idx="885">
                  <c:v>3.3756589240365273</c:v>
                </c:pt>
                <c:pt idx="886">
                  <c:v>3.37613152704178</c:v>
                </c:pt>
                <c:pt idx="887">
                  <c:v>3.3766041456062332</c:v>
                </c:pt>
                <c:pt idx="888">
                  <c:v>3.3770767796773922</c:v>
                </c:pt>
                <c:pt idx="889">
                  <c:v>3.3775494292029671</c:v>
                </c:pt>
                <c:pt idx="890">
                  <c:v>3.3780220941309422</c:v>
                </c:pt>
                <c:pt idx="891">
                  <c:v>3.3784947744094973</c:v>
                </c:pt>
                <c:pt idx="892">
                  <c:v>3.3789674699870811</c:v>
                </c:pt>
                <c:pt idx="893">
                  <c:v>3.3794401808123444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1F-4971-BAB2-0213EACA36DF}"/>
            </c:ext>
          </c:extLst>
        </c:ser>
        <c:ser>
          <c:idx val="5"/>
          <c:order val="5"/>
          <c:tx>
            <c:strRef>
              <c:f>CARY_CLP!$Q$1</c:f>
              <c:strCache>
                <c:ptCount val="1"/>
                <c:pt idx="0">
                  <c:v>Fwd_HP_shift_2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CARY_CLP!$O$2:$O$930</c:f>
              <c:numCache>
                <c:formatCode>General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25</c:v>
                </c:pt>
                <c:pt idx="56">
                  <c:v>26</c:v>
                </c:pt>
                <c:pt idx="57">
                  <c:v>27</c:v>
                </c:pt>
                <c:pt idx="58">
                  <c:v>28</c:v>
                </c:pt>
                <c:pt idx="59">
                  <c:v>29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33</c:v>
                </c:pt>
                <c:pt idx="64">
                  <c:v>34</c:v>
                </c:pt>
                <c:pt idx="65">
                  <c:v>35</c:v>
                </c:pt>
                <c:pt idx="66">
                  <c:v>36</c:v>
                </c:pt>
                <c:pt idx="67">
                  <c:v>37</c:v>
                </c:pt>
                <c:pt idx="68">
                  <c:v>38</c:v>
                </c:pt>
                <c:pt idx="69">
                  <c:v>39</c:v>
                </c:pt>
                <c:pt idx="70">
                  <c:v>40</c:v>
                </c:pt>
                <c:pt idx="71">
                  <c:v>41</c:v>
                </c:pt>
                <c:pt idx="72">
                  <c:v>42</c:v>
                </c:pt>
                <c:pt idx="73">
                  <c:v>43</c:v>
                </c:pt>
                <c:pt idx="74">
                  <c:v>44</c:v>
                </c:pt>
                <c:pt idx="75">
                  <c:v>45</c:v>
                </c:pt>
                <c:pt idx="76">
                  <c:v>46</c:v>
                </c:pt>
                <c:pt idx="77">
                  <c:v>47</c:v>
                </c:pt>
                <c:pt idx="78">
                  <c:v>48</c:v>
                </c:pt>
                <c:pt idx="79">
                  <c:v>49</c:v>
                </c:pt>
                <c:pt idx="80">
                  <c:v>50</c:v>
                </c:pt>
                <c:pt idx="81">
                  <c:v>51</c:v>
                </c:pt>
                <c:pt idx="82">
                  <c:v>52</c:v>
                </c:pt>
                <c:pt idx="83">
                  <c:v>53</c:v>
                </c:pt>
                <c:pt idx="84">
                  <c:v>54</c:v>
                </c:pt>
                <c:pt idx="85">
                  <c:v>55</c:v>
                </c:pt>
                <c:pt idx="86">
                  <c:v>56</c:v>
                </c:pt>
                <c:pt idx="87">
                  <c:v>57</c:v>
                </c:pt>
                <c:pt idx="88">
                  <c:v>58</c:v>
                </c:pt>
                <c:pt idx="89">
                  <c:v>59</c:v>
                </c:pt>
                <c:pt idx="90">
                  <c:v>60</c:v>
                </c:pt>
                <c:pt idx="91">
                  <c:v>61</c:v>
                </c:pt>
                <c:pt idx="92">
                  <c:v>62</c:v>
                </c:pt>
                <c:pt idx="93">
                  <c:v>63</c:v>
                </c:pt>
                <c:pt idx="94">
                  <c:v>64</c:v>
                </c:pt>
                <c:pt idx="95">
                  <c:v>65</c:v>
                </c:pt>
                <c:pt idx="96">
                  <c:v>66</c:v>
                </c:pt>
                <c:pt idx="97">
                  <c:v>67</c:v>
                </c:pt>
                <c:pt idx="98">
                  <c:v>68</c:v>
                </c:pt>
                <c:pt idx="99">
                  <c:v>69</c:v>
                </c:pt>
                <c:pt idx="100">
                  <c:v>70</c:v>
                </c:pt>
                <c:pt idx="101">
                  <c:v>71</c:v>
                </c:pt>
                <c:pt idx="102">
                  <c:v>72</c:v>
                </c:pt>
                <c:pt idx="103">
                  <c:v>73</c:v>
                </c:pt>
                <c:pt idx="104">
                  <c:v>74</c:v>
                </c:pt>
                <c:pt idx="105">
                  <c:v>75</c:v>
                </c:pt>
                <c:pt idx="106">
                  <c:v>76</c:v>
                </c:pt>
                <c:pt idx="107">
                  <c:v>77</c:v>
                </c:pt>
                <c:pt idx="108">
                  <c:v>78</c:v>
                </c:pt>
                <c:pt idx="109">
                  <c:v>79</c:v>
                </c:pt>
                <c:pt idx="110">
                  <c:v>80</c:v>
                </c:pt>
                <c:pt idx="111">
                  <c:v>81</c:v>
                </c:pt>
                <c:pt idx="112">
                  <c:v>82</c:v>
                </c:pt>
                <c:pt idx="113">
                  <c:v>83</c:v>
                </c:pt>
                <c:pt idx="114">
                  <c:v>84</c:v>
                </c:pt>
                <c:pt idx="115">
                  <c:v>85</c:v>
                </c:pt>
                <c:pt idx="116">
                  <c:v>86</c:v>
                </c:pt>
                <c:pt idx="117">
                  <c:v>87</c:v>
                </c:pt>
                <c:pt idx="118">
                  <c:v>88</c:v>
                </c:pt>
                <c:pt idx="119">
                  <c:v>89</c:v>
                </c:pt>
                <c:pt idx="120">
                  <c:v>90</c:v>
                </c:pt>
                <c:pt idx="121">
                  <c:v>91</c:v>
                </c:pt>
                <c:pt idx="122">
                  <c:v>92</c:v>
                </c:pt>
                <c:pt idx="123">
                  <c:v>93</c:v>
                </c:pt>
                <c:pt idx="124">
                  <c:v>94</c:v>
                </c:pt>
                <c:pt idx="125">
                  <c:v>95</c:v>
                </c:pt>
                <c:pt idx="126">
                  <c:v>96</c:v>
                </c:pt>
                <c:pt idx="127">
                  <c:v>97</c:v>
                </c:pt>
                <c:pt idx="128">
                  <c:v>98</c:v>
                </c:pt>
                <c:pt idx="129">
                  <c:v>99</c:v>
                </c:pt>
                <c:pt idx="130">
                  <c:v>100</c:v>
                </c:pt>
                <c:pt idx="131">
                  <c:v>101</c:v>
                </c:pt>
                <c:pt idx="132">
                  <c:v>102</c:v>
                </c:pt>
                <c:pt idx="133">
                  <c:v>103</c:v>
                </c:pt>
                <c:pt idx="134">
                  <c:v>104</c:v>
                </c:pt>
                <c:pt idx="135">
                  <c:v>105</c:v>
                </c:pt>
                <c:pt idx="136">
                  <c:v>106</c:v>
                </c:pt>
                <c:pt idx="137">
                  <c:v>107</c:v>
                </c:pt>
                <c:pt idx="138">
                  <c:v>108</c:v>
                </c:pt>
                <c:pt idx="139">
                  <c:v>109</c:v>
                </c:pt>
                <c:pt idx="140">
                  <c:v>110</c:v>
                </c:pt>
                <c:pt idx="141">
                  <c:v>111</c:v>
                </c:pt>
                <c:pt idx="142">
                  <c:v>112</c:v>
                </c:pt>
                <c:pt idx="143">
                  <c:v>113</c:v>
                </c:pt>
                <c:pt idx="144">
                  <c:v>114</c:v>
                </c:pt>
                <c:pt idx="145">
                  <c:v>115</c:v>
                </c:pt>
                <c:pt idx="146">
                  <c:v>116</c:v>
                </c:pt>
                <c:pt idx="147">
                  <c:v>117</c:v>
                </c:pt>
                <c:pt idx="148">
                  <c:v>118</c:v>
                </c:pt>
                <c:pt idx="149">
                  <c:v>119</c:v>
                </c:pt>
                <c:pt idx="150">
                  <c:v>120</c:v>
                </c:pt>
                <c:pt idx="151">
                  <c:v>121</c:v>
                </c:pt>
                <c:pt idx="152">
                  <c:v>122</c:v>
                </c:pt>
                <c:pt idx="153">
                  <c:v>123</c:v>
                </c:pt>
                <c:pt idx="154">
                  <c:v>124</c:v>
                </c:pt>
                <c:pt idx="155">
                  <c:v>125</c:v>
                </c:pt>
                <c:pt idx="156">
                  <c:v>126</c:v>
                </c:pt>
                <c:pt idx="157">
                  <c:v>127</c:v>
                </c:pt>
                <c:pt idx="158">
                  <c:v>128</c:v>
                </c:pt>
                <c:pt idx="159">
                  <c:v>129</c:v>
                </c:pt>
                <c:pt idx="160">
                  <c:v>130</c:v>
                </c:pt>
                <c:pt idx="161">
                  <c:v>131</c:v>
                </c:pt>
                <c:pt idx="162">
                  <c:v>132</c:v>
                </c:pt>
                <c:pt idx="163">
                  <c:v>133</c:v>
                </c:pt>
                <c:pt idx="164">
                  <c:v>134</c:v>
                </c:pt>
                <c:pt idx="165">
                  <c:v>135</c:v>
                </c:pt>
                <c:pt idx="166">
                  <c:v>136</c:v>
                </c:pt>
                <c:pt idx="167">
                  <c:v>137</c:v>
                </c:pt>
                <c:pt idx="168">
                  <c:v>138</c:v>
                </c:pt>
                <c:pt idx="169">
                  <c:v>139</c:v>
                </c:pt>
                <c:pt idx="170">
                  <c:v>140</c:v>
                </c:pt>
                <c:pt idx="171">
                  <c:v>141</c:v>
                </c:pt>
                <c:pt idx="172">
                  <c:v>142</c:v>
                </c:pt>
                <c:pt idx="173">
                  <c:v>143</c:v>
                </c:pt>
                <c:pt idx="174">
                  <c:v>144</c:v>
                </c:pt>
                <c:pt idx="175">
                  <c:v>145</c:v>
                </c:pt>
                <c:pt idx="176">
                  <c:v>146</c:v>
                </c:pt>
                <c:pt idx="177">
                  <c:v>147</c:v>
                </c:pt>
                <c:pt idx="178">
                  <c:v>148</c:v>
                </c:pt>
                <c:pt idx="179">
                  <c:v>149</c:v>
                </c:pt>
                <c:pt idx="180">
                  <c:v>150</c:v>
                </c:pt>
                <c:pt idx="181">
                  <c:v>151</c:v>
                </c:pt>
                <c:pt idx="182">
                  <c:v>152</c:v>
                </c:pt>
                <c:pt idx="183">
                  <c:v>153</c:v>
                </c:pt>
                <c:pt idx="184">
                  <c:v>154</c:v>
                </c:pt>
                <c:pt idx="185">
                  <c:v>155</c:v>
                </c:pt>
                <c:pt idx="186">
                  <c:v>156</c:v>
                </c:pt>
                <c:pt idx="187">
                  <c:v>157</c:v>
                </c:pt>
                <c:pt idx="188">
                  <c:v>158</c:v>
                </c:pt>
                <c:pt idx="189">
                  <c:v>159</c:v>
                </c:pt>
                <c:pt idx="190">
                  <c:v>160</c:v>
                </c:pt>
                <c:pt idx="191">
                  <c:v>161</c:v>
                </c:pt>
                <c:pt idx="192">
                  <c:v>162</c:v>
                </c:pt>
                <c:pt idx="193">
                  <c:v>163</c:v>
                </c:pt>
                <c:pt idx="194">
                  <c:v>164</c:v>
                </c:pt>
                <c:pt idx="195">
                  <c:v>165</c:v>
                </c:pt>
                <c:pt idx="196">
                  <c:v>166</c:v>
                </c:pt>
                <c:pt idx="197">
                  <c:v>167</c:v>
                </c:pt>
                <c:pt idx="198">
                  <c:v>168</c:v>
                </c:pt>
                <c:pt idx="199">
                  <c:v>169</c:v>
                </c:pt>
                <c:pt idx="200">
                  <c:v>170</c:v>
                </c:pt>
                <c:pt idx="201">
                  <c:v>171</c:v>
                </c:pt>
                <c:pt idx="202">
                  <c:v>172</c:v>
                </c:pt>
                <c:pt idx="203">
                  <c:v>173</c:v>
                </c:pt>
                <c:pt idx="204">
                  <c:v>174</c:v>
                </c:pt>
                <c:pt idx="205">
                  <c:v>175</c:v>
                </c:pt>
                <c:pt idx="206">
                  <c:v>176</c:v>
                </c:pt>
                <c:pt idx="207">
                  <c:v>177</c:v>
                </c:pt>
                <c:pt idx="208">
                  <c:v>178</c:v>
                </c:pt>
                <c:pt idx="209">
                  <c:v>179</c:v>
                </c:pt>
                <c:pt idx="210">
                  <c:v>180</c:v>
                </c:pt>
                <c:pt idx="211">
                  <c:v>181</c:v>
                </c:pt>
                <c:pt idx="212">
                  <c:v>182</c:v>
                </c:pt>
                <c:pt idx="213">
                  <c:v>183</c:v>
                </c:pt>
                <c:pt idx="214">
                  <c:v>184</c:v>
                </c:pt>
                <c:pt idx="215">
                  <c:v>185</c:v>
                </c:pt>
                <c:pt idx="216">
                  <c:v>186</c:v>
                </c:pt>
                <c:pt idx="217">
                  <c:v>187</c:v>
                </c:pt>
                <c:pt idx="218">
                  <c:v>188</c:v>
                </c:pt>
                <c:pt idx="219">
                  <c:v>189</c:v>
                </c:pt>
                <c:pt idx="220">
                  <c:v>190</c:v>
                </c:pt>
                <c:pt idx="221">
                  <c:v>191</c:v>
                </c:pt>
                <c:pt idx="222">
                  <c:v>192</c:v>
                </c:pt>
                <c:pt idx="223">
                  <c:v>193</c:v>
                </c:pt>
                <c:pt idx="224">
                  <c:v>194</c:v>
                </c:pt>
                <c:pt idx="225">
                  <c:v>195</c:v>
                </c:pt>
                <c:pt idx="226">
                  <c:v>196</c:v>
                </c:pt>
                <c:pt idx="227">
                  <c:v>197</c:v>
                </c:pt>
                <c:pt idx="228">
                  <c:v>198</c:v>
                </c:pt>
                <c:pt idx="229">
                  <c:v>199</c:v>
                </c:pt>
                <c:pt idx="230">
                  <c:v>200</c:v>
                </c:pt>
                <c:pt idx="231">
                  <c:v>201</c:v>
                </c:pt>
                <c:pt idx="232">
                  <c:v>202</c:v>
                </c:pt>
                <c:pt idx="233">
                  <c:v>203</c:v>
                </c:pt>
                <c:pt idx="234">
                  <c:v>204</c:v>
                </c:pt>
                <c:pt idx="235">
                  <c:v>205</c:v>
                </c:pt>
                <c:pt idx="236">
                  <c:v>206</c:v>
                </c:pt>
                <c:pt idx="237">
                  <c:v>207</c:v>
                </c:pt>
                <c:pt idx="238">
                  <c:v>208</c:v>
                </c:pt>
                <c:pt idx="239">
                  <c:v>209</c:v>
                </c:pt>
                <c:pt idx="240">
                  <c:v>210</c:v>
                </c:pt>
                <c:pt idx="241">
                  <c:v>211</c:v>
                </c:pt>
                <c:pt idx="242">
                  <c:v>212</c:v>
                </c:pt>
                <c:pt idx="243">
                  <c:v>213</c:v>
                </c:pt>
                <c:pt idx="244">
                  <c:v>214</c:v>
                </c:pt>
                <c:pt idx="245">
                  <c:v>215</c:v>
                </c:pt>
                <c:pt idx="246">
                  <c:v>216</c:v>
                </c:pt>
                <c:pt idx="247">
                  <c:v>217</c:v>
                </c:pt>
                <c:pt idx="248">
                  <c:v>218</c:v>
                </c:pt>
                <c:pt idx="249">
                  <c:v>219</c:v>
                </c:pt>
                <c:pt idx="250">
                  <c:v>220</c:v>
                </c:pt>
                <c:pt idx="251">
                  <c:v>221</c:v>
                </c:pt>
                <c:pt idx="252">
                  <c:v>222</c:v>
                </c:pt>
                <c:pt idx="253">
                  <c:v>223</c:v>
                </c:pt>
                <c:pt idx="254">
                  <c:v>224</c:v>
                </c:pt>
                <c:pt idx="255">
                  <c:v>225</c:v>
                </c:pt>
                <c:pt idx="256">
                  <c:v>226</c:v>
                </c:pt>
                <c:pt idx="257">
                  <c:v>227</c:v>
                </c:pt>
                <c:pt idx="258">
                  <c:v>228</c:v>
                </c:pt>
                <c:pt idx="259">
                  <c:v>229</c:v>
                </c:pt>
                <c:pt idx="260">
                  <c:v>230</c:v>
                </c:pt>
                <c:pt idx="261">
                  <c:v>231</c:v>
                </c:pt>
                <c:pt idx="262">
                  <c:v>232</c:v>
                </c:pt>
                <c:pt idx="263">
                  <c:v>233</c:v>
                </c:pt>
                <c:pt idx="264">
                  <c:v>234</c:v>
                </c:pt>
                <c:pt idx="265">
                  <c:v>235</c:v>
                </c:pt>
                <c:pt idx="266">
                  <c:v>236</c:v>
                </c:pt>
                <c:pt idx="267">
                  <c:v>237</c:v>
                </c:pt>
                <c:pt idx="268">
                  <c:v>238</c:v>
                </c:pt>
                <c:pt idx="269">
                  <c:v>239</c:v>
                </c:pt>
                <c:pt idx="270">
                  <c:v>240</c:v>
                </c:pt>
                <c:pt idx="271">
                  <c:v>241</c:v>
                </c:pt>
                <c:pt idx="272">
                  <c:v>242</c:v>
                </c:pt>
                <c:pt idx="273">
                  <c:v>243</c:v>
                </c:pt>
                <c:pt idx="274">
                  <c:v>244</c:v>
                </c:pt>
                <c:pt idx="275">
                  <c:v>245</c:v>
                </c:pt>
                <c:pt idx="276">
                  <c:v>246</c:v>
                </c:pt>
                <c:pt idx="277">
                  <c:v>247</c:v>
                </c:pt>
                <c:pt idx="278">
                  <c:v>248</c:v>
                </c:pt>
                <c:pt idx="279">
                  <c:v>249</c:v>
                </c:pt>
                <c:pt idx="280">
                  <c:v>250</c:v>
                </c:pt>
                <c:pt idx="281">
                  <c:v>251</c:v>
                </c:pt>
                <c:pt idx="282">
                  <c:v>252</c:v>
                </c:pt>
                <c:pt idx="283">
                  <c:v>253</c:v>
                </c:pt>
                <c:pt idx="284">
                  <c:v>254</c:v>
                </c:pt>
                <c:pt idx="285">
                  <c:v>255</c:v>
                </c:pt>
                <c:pt idx="286">
                  <c:v>256</c:v>
                </c:pt>
                <c:pt idx="287">
                  <c:v>257</c:v>
                </c:pt>
                <c:pt idx="288">
                  <c:v>258</c:v>
                </c:pt>
                <c:pt idx="289">
                  <c:v>259</c:v>
                </c:pt>
                <c:pt idx="290">
                  <c:v>260</c:v>
                </c:pt>
                <c:pt idx="291">
                  <c:v>261</c:v>
                </c:pt>
                <c:pt idx="292">
                  <c:v>262</c:v>
                </c:pt>
                <c:pt idx="293">
                  <c:v>263</c:v>
                </c:pt>
                <c:pt idx="294">
                  <c:v>264</c:v>
                </c:pt>
                <c:pt idx="295">
                  <c:v>265</c:v>
                </c:pt>
                <c:pt idx="296">
                  <c:v>266</c:v>
                </c:pt>
                <c:pt idx="297">
                  <c:v>267</c:v>
                </c:pt>
                <c:pt idx="298">
                  <c:v>268</c:v>
                </c:pt>
                <c:pt idx="299">
                  <c:v>269</c:v>
                </c:pt>
                <c:pt idx="300">
                  <c:v>270</c:v>
                </c:pt>
                <c:pt idx="301">
                  <c:v>271</c:v>
                </c:pt>
                <c:pt idx="302">
                  <c:v>272</c:v>
                </c:pt>
                <c:pt idx="303">
                  <c:v>273</c:v>
                </c:pt>
                <c:pt idx="304">
                  <c:v>274</c:v>
                </c:pt>
                <c:pt idx="305">
                  <c:v>275</c:v>
                </c:pt>
                <c:pt idx="306">
                  <c:v>276</c:v>
                </c:pt>
                <c:pt idx="307">
                  <c:v>277</c:v>
                </c:pt>
                <c:pt idx="308">
                  <c:v>278</c:v>
                </c:pt>
                <c:pt idx="309">
                  <c:v>279</c:v>
                </c:pt>
                <c:pt idx="310">
                  <c:v>280</c:v>
                </c:pt>
                <c:pt idx="311">
                  <c:v>281</c:v>
                </c:pt>
                <c:pt idx="312">
                  <c:v>282</c:v>
                </c:pt>
                <c:pt idx="313">
                  <c:v>283</c:v>
                </c:pt>
                <c:pt idx="314">
                  <c:v>284</c:v>
                </c:pt>
                <c:pt idx="315">
                  <c:v>285</c:v>
                </c:pt>
                <c:pt idx="316">
                  <c:v>286</c:v>
                </c:pt>
                <c:pt idx="317">
                  <c:v>287</c:v>
                </c:pt>
                <c:pt idx="318">
                  <c:v>288</c:v>
                </c:pt>
                <c:pt idx="319">
                  <c:v>289</c:v>
                </c:pt>
                <c:pt idx="320">
                  <c:v>290</c:v>
                </c:pt>
                <c:pt idx="321">
                  <c:v>291</c:v>
                </c:pt>
                <c:pt idx="322">
                  <c:v>292</c:v>
                </c:pt>
                <c:pt idx="323">
                  <c:v>293</c:v>
                </c:pt>
                <c:pt idx="324">
                  <c:v>294</c:v>
                </c:pt>
                <c:pt idx="325">
                  <c:v>295</c:v>
                </c:pt>
                <c:pt idx="326">
                  <c:v>296</c:v>
                </c:pt>
                <c:pt idx="327">
                  <c:v>297</c:v>
                </c:pt>
                <c:pt idx="328">
                  <c:v>298</c:v>
                </c:pt>
                <c:pt idx="329">
                  <c:v>299</c:v>
                </c:pt>
                <c:pt idx="330">
                  <c:v>300</c:v>
                </c:pt>
                <c:pt idx="331">
                  <c:v>301</c:v>
                </c:pt>
                <c:pt idx="332">
                  <c:v>302</c:v>
                </c:pt>
                <c:pt idx="333">
                  <c:v>303</c:v>
                </c:pt>
                <c:pt idx="334">
                  <c:v>304</c:v>
                </c:pt>
                <c:pt idx="335">
                  <c:v>305</c:v>
                </c:pt>
                <c:pt idx="336">
                  <c:v>306</c:v>
                </c:pt>
                <c:pt idx="337">
                  <c:v>307</c:v>
                </c:pt>
                <c:pt idx="338">
                  <c:v>308</c:v>
                </c:pt>
                <c:pt idx="339">
                  <c:v>309</c:v>
                </c:pt>
                <c:pt idx="340">
                  <c:v>310</c:v>
                </c:pt>
                <c:pt idx="341">
                  <c:v>311</c:v>
                </c:pt>
                <c:pt idx="342">
                  <c:v>312</c:v>
                </c:pt>
                <c:pt idx="343">
                  <c:v>313</c:v>
                </c:pt>
                <c:pt idx="344">
                  <c:v>314</c:v>
                </c:pt>
                <c:pt idx="345">
                  <c:v>315</c:v>
                </c:pt>
                <c:pt idx="346">
                  <c:v>316</c:v>
                </c:pt>
                <c:pt idx="347">
                  <c:v>317</c:v>
                </c:pt>
                <c:pt idx="348">
                  <c:v>318</c:v>
                </c:pt>
                <c:pt idx="349">
                  <c:v>319</c:v>
                </c:pt>
                <c:pt idx="350">
                  <c:v>320</c:v>
                </c:pt>
                <c:pt idx="351">
                  <c:v>321</c:v>
                </c:pt>
                <c:pt idx="352">
                  <c:v>322</c:v>
                </c:pt>
                <c:pt idx="353">
                  <c:v>323</c:v>
                </c:pt>
                <c:pt idx="354">
                  <c:v>324</c:v>
                </c:pt>
                <c:pt idx="355">
                  <c:v>325</c:v>
                </c:pt>
                <c:pt idx="356">
                  <c:v>326</c:v>
                </c:pt>
                <c:pt idx="357">
                  <c:v>327</c:v>
                </c:pt>
                <c:pt idx="358">
                  <c:v>328</c:v>
                </c:pt>
                <c:pt idx="359">
                  <c:v>329</c:v>
                </c:pt>
                <c:pt idx="360">
                  <c:v>330</c:v>
                </c:pt>
                <c:pt idx="361">
                  <c:v>331</c:v>
                </c:pt>
                <c:pt idx="362">
                  <c:v>332</c:v>
                </c:pt>
                <c:pt idx="363">
                  <c:v>333</c:v>
                </c:pt>
                <c:pt idx="364">
                  <c:v>334</c:v>
                </c:pt>
                <c:pt idx="365">
                  <c:v>335</c:v>
                </c:pt>
                <c:pt idx="366">
                  <c:v>336</c:v>
                </c:pt>
                <c:pt idx="367">
                  <c:v>337</c:v>
                </c:pt>
                <c:pt idx="368">
                  <c:v>338</c:v>
                </c:pt>
                <c:pt idx="369">
                  <c:v>339</c:v>
                </c:pt>
                <c:pt idx="370">
                  <c:v>340</c:v>
                </c:pt>
                <c:pt idx="371">
                  <c:v>341</c:v>
                </c:pt>
                <c:pt idx="372">
                  <c:v>342</c:v>
                </c:pt>
                <c:pt idx="373">
                  <c:v>343</c:v>
                </c:pt>
                <c:pt idx="374">
                  <c:v>344</c:v>
                </c:pt>
                <c:pt idx="375">
                  <c:v>345</c:v>
                </c:pt>
                <c:pt idx="376">
                  <c:v>346</c:v>
                </c:pt>
                <c:pt idx="377">
                  <c:v>347</c:v>
                </c:pt>
                <c:pt idx="378">
                  <c:v>348</c:v>
                </c:pt>
                <c:pt idx="379">
                  <c:v>349</c:v>
                </c:pt>
                <c:pt idx="380">
                  <c:v>350</c:v>
                </c:pt>
                <c:pt idx="381">
                  <c:v>351</c:v>
                </c:pt>
                <c:pt idx="382">
                  <c:v>352</c:v>
                </c:pt>
                <c:pt idx="383">
                  <c:v>353</c:v>
                </c:pt>
                <c:pt idx="384">
                  <c:v>354</c:v>
                </c:pt>
                <c:pt idx="385">
                  <c:v>355</c:v>
                </c:pt>
                <c:pt idx="386">
                  <c:v>356</c:v>
                </c:pt>
                <c:pt idx="387">
                  <c:v>357</c:v>
                </c:pt>
                <c:pt idx="388">
                  <c:v>358</c:v>
                </c:pt>
                <c:pt idx="389">
                  <c:v>359</c:v>
                </c:pt>
                <c:pt idx="390">
                  <c:v>360</c:v>
                </c:pt>
                <c:pt idx="391">
                  <c:v>361</c:v>
                </c:pt>
                <c:pt idx="392">
                  <c:v>362</c:v>
                </c:pt>
                <c:pt idx="393">
                  <c:v>363</c:v>
                </c:pt>
                <c:pt idx="394">
                  <c:v>364</c:v>
                </c:pt>
                <c:pt idx="395">
                  <c:v>365</c:v>
                </c:pt>
                <c:pt idx="396">
                  <c:v>366</c:v>
                </c:pt>
                <c:pt idx="397">
                  <c:v>367</c:v>
                </c:pt>
                <c:pt idx="398">
                  <c:v>368</c:v>
                </c:pt>
                <c:pt idx="399">
                  <c:v>369</c:v>
                </c:pt>
                <c:pt idx="400">
                  <c:v>370</c:v>
                </c:pt>
                <c:pt idx="401">
                  <c:v>371</c:v>
                </c:pt>
                <c:pt idx="402">
                  <c:v>372</c:v>
                </c:pt>
                <c:pt idx="403">
                  <c:v>373</c:v>
                </c:pt>
                <c:pt idx="404">
                  <c:v>374</c:v>
                </c:pt>
                <c:pt idx="405">
                  <c:v>375</c:v>
                </c:pt>
                <c:pt idx="406">
                  <c:v>376</c:v>
                </c:pt>
                <c:pt idx="407">
                  <c:v>377</c:v>
                </c:pt>
                <c:pt idx="408">
                  <c:v>378</c:v>
                </c:pt>
                <c:pt idx="409">
                  <c:v>379</c:v>
                </c:pt>
                <c:pt idx="410">
                  <c:v>380</c:v>
                </c:pt>
                <c:pt idx="411">
                  <c:v>381</c:v>
                </c:pt>
                <c:pt idx="412">
                  <c:v>382</c:v>
                </c:pt>
                <c:pt idx="413">
                  <c:v>383</c:v>
                </c:pt>
                <c:pt idx="414">
                  <c:v>384</c:v>
                </c:pt>
                <c:pt idx="415">
                  <c:v>385</c:v>
                </c:pt>
                <c:pt idx="416">
                  <c:v>386</c:v>
                </c:pt>
                <c:pt idx="417">
                  <c:v>387</c:v>
                </c:pt>
                <c:pt idx="418">
                  <c:v>388</c:v>
                </c:pt>
                <c:pt idx="419">
                  <c:v>389</c:v>
                </c:pt>
                <c:pt idx="420">
                  <c:v>390</c:v>
                </c:pt>
                <c:pt idx="421">
                  <c:v>391</c:v>
                </c:pt>
                <c:pt idx="422">
                  <c:v>392</c:v>
                </c:pt>
                <c:pt idx="423">
                  <c:v>393</c:v>
                </c:pt>
                <c:pt idx="424">
                  <c:v>394</c:v>
                </c:pt>
                <c:pt idx="425">
                  <c:v>395</c:v>
                </c:pt>
                <c:pt idx="426">
                  <c:v>396</c:v>
                </c:pt>
                <c:pt idx="427">
                  <c:v>397</c:v>
                </c:pt>
                <c:pt idx="428">
                  <c:v>398</c:v>
                </c:pt>
                <c:pt idx="429">
                  <c:v>399</c:v>
                </c:pt>
                <c:pt idx="430">
                  <c:v>400</c:v>
                </c:pt>
                <c:pt idx="431">
                  <c:v>401</c:v>
                </c:pt>
                <c:pt idx="432">
                  <c:v>402</c:v>
                </c:pt>
                <c:pt idx="433">
                  <c:v>403</c:v>
                </c:pt>
                <c:pt idx="434">
                  <c:v>404</c:v>
                </c:pt>
                <c:pt idx="435">
                  <c:v>405</c:v>
                </c:pt>
                <c:pt idx="436">
                  <c:v>406</c:v>
                </c:pt>
                <c:pt idx="437">
                  <c:v>407</c:v>
                </c:pt>
                <c:pt idx="438">
                  <c:v>408</c:v>
                </c:pt>
                <c:pt idx="439">
                  <c:v>409</c:v>
                </c:pt>
                <c:pt idx="440">
                  <c:v>410</c:v>
                </c:pt>
                <c:pt idx="441">
                  <c:v>411</c:v>
                </c:pt>
                <c:pt idx="442">
                  <c:v>412</c:v>
                </c:pt>
                <c:pt idx="443">
                  <c:v>413</c:v>
                </c:pt>
                <c:pt idx="444">
                  <c:v>414</c:v>
                </c:pt>
                <c:pt idx="445">
                  <c:v>415</c:v>
                </c:pt>
                <c:pt idx="446">
                  <c:v>416</c:v>
                </c:pt>
                <c:pt idx="447">
                  <c:v>417</c:v>
                </c:pt>
                <c:pt idx="448">
                  <c:v>418</c:v>
                </c:pt>
                <c:pt idx="449">
                  <c:v>419</c:v>
                </c:pt>
                <c:pt idx="450">
                  <c:v>420</c:v>
                </c:pt>
                <c:pt idx="451">
                  <c:v>421</c:v>
                </c:pt>
                <c:pt idx="452">
                  <c:v>422</c:v>
                </c:pt>
                <c:pt idx="453">
                  <c:v>423</c:v>
                </c:pt>
                <c:pt idx="454">
                  <c:v>424</c:v>
                </c:pt>
                <c:pt idx="455">
                  <c:v>425</c:v>
                </c:pt>
                <c:pt idx="456">
                  <c:v>426</c:v>
                </c:pt>
                <c:pt idx="457">
                  <c:v>427</c:v>
                </c:pt>
                <c:pt idx="458">
                  <c:v>428</c:v>
                </c:pt>
                <c:pt idx="459">
                  <c:v>429</c:v>
                </c:pt>
                <c:pt idx="460">
                  <c:v>430</c:v>
                </c:pt>
                <c:pt idx="461">
                  <c:v>431</c:v>
                </c:pt>
                <c:pt idx="462">
                  <c:v>432</c:v>
                </c:pt>
                <c:pt idx="463">
                  <c:v>433</c:v>
                </c:pt>
                <c:pt idx="464">
                  <c:v>434</c:v>
                </c:pt>
                <c:pt idx="465">
                  <c:v>435</c:v>
                </c:pt>
                <c:pt idx="466">
                  <c:v>436</c:v>
                </c:pt>
                <c:pt idx="467">
                  <c:v>437</c:v>
                </c:pt>
                <c:pt idx="468">
                  <c:v>438</c:v>
                </c:pt>
                <c:pt idx="469">
                  <c:v>439</c:v>
                </c:pt>
                <c:pt idx="470">
                  <c:v>440</c:v>
                </c:pt>
                <c:pt idx="471">
                  <c:v>441</c:v>
                </c:pt>
                <c:pt idx="472">
                  <c:v>442</c:v>
                </c:pt>
                <c:pt idx="473">
                  <c:v>443</c:v>
                </c:pt>
                <c:pt idx="474">
                  <c:v>444</c:v>
                </c:pt>
                <c:pt idx="475">
                  <c:v>445</c:v>
                </c:pt>
                <c:pt idx="476">
                  <c:v>446</c:v>
                </c:pt>
                <c:pt idx="477">
                  <c:v>447</c:v>
                </c:pt>
                <c:pt idx="478">
                  <c:v>448</c:v>
                </c:pt>
                <c:pt idx="479">
                  <c:v>449</c:v>
                </c:pt>
                <c:pt idx="480">
                  <c:v>450</c:v>
                </c:pt>
                <c:pt idx="481">
                  <c:v>451</c:v>
                </c:pt>
                <c:pt idx="482">
                  <c:v>452</c:v>
                </c:pt>
                <c:pt idx="483">
                  <c:v>453</c:v>
                </c:pt>
                <c:pt idx="484">
                  <c:v>454</c:v>
                </c:pt>
                <c:pt idx="485">
                  <c:v>455</c:v>
                </c:pt>
                <c:pt idx="486">
                  <c:v>456</c:v>
                </c:pt>
                <c:pt idx="487">
                  <c:v>457</c:v>
                </c:pt>
                <c:pt idx="488">
                  <c:v>458</c:v>
                </c:pt>
                <c:pt idx="489">
                  <c:v>459</c:v>
                </c:pt>
                <c:pt idx="490">
                  <c:v>460</c:v>
                </c:pt>
                <c:pt idx="491">
                  <c:v>461</c:v>
                </c:pt>
                <c:pt idx="492">
                  <c:v>462</c:v>
                </c:pt>
                <c:pt idx="493">
                  <c:v>463</c:v>
                </c:pt>
                <c:pt idx="494">
                  <c:v>464</c:v>
                </c:pt>
                <c:pt idx="495">
                  <c:v>465</c:v>
                </c:pt>
                <c:pt idx="496">
                  <c:v>466</c:v>
                </c:pt>
                <c:pt idx="497">
                  <c:v>467</c:v>
                </c:pt>
                <c:pt idx="498">
                  <c:v>468</c:v>
                </c:pt>
                <c:pt idx="499">
                  <c:v>469</c:v>
                </c:pt>
                <c:pt idx="500">
                  <c:v>470</c:v>
                </c:pt>
                <c:pt idx="501">
                  <c:v>471</c:v>
                </c:pt>
                <c:pt idx="502">
                  <c:v>472</c:v>
                </c:pt>
                <c:pt idx="503">
                  <c:v>473</c:v>
                </c:pt>
                <c:pt idx="504">
                  <c:v>474</c:v>
                </c:pt>
                <c:pt idx="505">
                  <c:v>475</c:v>
                </c:pt>
                <c:pt idx="506">
                  <c:v>476</c:v>
                </c:pt>
                <c:pt idx="507">
                  <c:v>477</c:v>
                </c:pt>
                <c:pt idx="508">
                  <c:v>478</c:v>
                </c:pt>
                <c:pt idx="509">
                  <c:v>479</c:v>
                </c:pt>
                <c:pt idx="510">
                  <c:v>480</c:v>
                </c:pt>
                <c:pt idx="511">
                  <c:v>481</c:v>
                </c:pt>
                <c:pt idx="512">
                  <c:v>482</c:v>
                </c:pt>
                <c:pt idx="513">
                  <c:v>483</c:v>
                </c:pt>
                <c:pt idx="514">
                  <c:v>484</c:v>
                </c:pt>
                <c:pt idx="515">
                  <c:v>485</c:v>
                </c:pt>
                <c:pt idx="516">
                  <c:v>486</c:v>
                </c:pt>
                <c:pt idx="517">
                  <c:v>487</c:v>
                </c:pt>
                <c:pt idx="518">
                  <c:v>488</c:v>
                </c:pt>
                <c:pt idx="519">
                  <c:v>489</c:v>
                </c:pt>
                <c:pt idx="520">
                  <c:v>490</c:v>
                </c:pt>
                <c:pt idx="521">
                  <c:v>491</c:v>
                </c:pt>
                <c:pt idx="522">
                  <c:v>492</c:v>
                </c:pt>
                <c:pt idx="523">
                  <c:v>493</c:v>
                </c:pt>
                <c:pt idx="524">
                  <c:v>494</c:v>
                </c:pt>
                <c:pt idx="525">
                  <c:v>495</c:v>
                </c:pt>
                <c:pt idx="526">
                  <c:v>496</c:v>
                </c:pt>
                <c:pt idx="527">
                  <c:v>497</c:v>
                </c:pt>
                <c:pt idx="528">
                  <c:v>498</c:v>
                </c:pt>
                <c:pt idx="529">
                  <c:v>499</c:v>
                </c:pt>
                <c:pt idx="530">
                  <c:v>500</c:v>
                </c:pt>
                <c:pt idx="531">
                  <c:v>501</c:v>
                </c:pt>
                <c:pt idx="532">
                  <c:v>502</c:v>
                </c:pt>
                <c:pt idx="533">
                  <c:v>503</c:v>
                </c:pt>
                <c:pt idx="534">
                  <c:v>504</c:v>
                </c:pt>
                <c:pt idx="535">
                  <c:v>505</c:v>
                </c:pt>
                <c:pt idx="536">
                  <c:v>506</c:v>
                </c:pt>
                <c:pt idx="537">
                  <c:v>507</c:v>
                </c:pt>
                <c:pt idx="538">
                  <c:v>508</c:v>
                </c:pt>
                <c:pt idx="539">
                  <c:v>509</c:v>
                </c:pt>
                <c:pt idx="540">
                  <c:v>510</c:v>
                </c:pt>
                <c:pt idx="541">
                  <c:v>511</c:v>
                </c:pt>
                <c:pt idx="542">
                  <c:v>512</c:v>
                </c:pt>
                <c:pt idx="543">
                  <c:v>513</c:v>
                </c:pt>
                <c:pt idx="544">
                  <c:v>514</c:v>
                </c:pt>
                <c:pt idx="545">
                  <c:v>515</c:v>
                </c:pt>
                <c:pt idx="546">
                  <c:v>516</c:v>
                </c:pt>
                <c:pt idx="547">
                  <c:v>517</c:v>
                </c:pt>
                <c:pt idx="548">
                  <c:v>518</c:v>
                </c:pt>
                <c:pt idx="549">
                  <c:v>519</c:v>
                </c:pt>
                <c:pt idx="550">
                  <c:v>520</c:v>
                </c:pt>
                <c:pt idx="551">
                  <c:v>521</c:v>
                </c:pt>
                <c:pt idx="552">
                  <c:v>522</c:v>
                </c:pt>
                <c:pt idx="553">
                  <c:v>523</c:v>
                </c:pt>
                <c:pt idx="554">
                  <c:v>524</c:v>
                </c:pt>
                <c:pt idx="555">
                  <c:v>525</c:v>
                </c:pt>
                <c:pt idx="556">
                  <c:v>526</c:v>
                </c:pt>
                <c:pt idx="557">
                  <c:v>527</c:v>
                </c:pt>
                <c:pt idx="558">
                  <c:v>528</c:v>
                </c:pt>
                <c:pt idx="559">
                  <c:v>529</c:v>
                </c:pt>
                <c:pt idx="560">
                  <c:v>530</c:v>
                </c:pt>
                <c:pt idx="561">
                  <c:v>531</c:v>
                </c:pt>
                <c:pt idx="562">
                  <c:v>532</c:v>
                </c:pt>
                <c:pt idx="563">
                  <c:v>533</c:v>
                </c:pt>
                <c:pt idx="564">
                  <c:v>534</c:v>
                </c:pt>
                <c:pt idx="565">
                  <c:v>535</c:v>
                </c:pt>
                <c:pt idx="566">
                  <c:v>536</c:v>
                </c:pt>
                <c:pt idx="567">
                  <c:v>537</c:v>
                </c:pt>
                <c:pt idx="568">
                  <c:v>538</c:v>
                </c:pt>
                <c:pt idx="569">
                  <c:v>539</c:v>
                </c:pt>
                <c:pt idx="570">
                  <c:v>540</c:v>
                </c:pt>
                <c:pt idx="571">
                  <c:v>541</c:v>
                </c:pt>
                <c:pt idx="572">
                  <c:v>542</c:v>
                </c:pt>
                <c:pt idx="573">
                  <c:v>543</c:v>
                </c:pt>
                <c:pt idx="574">
                  <c:v>544</c:v>
                </c:pt>
                <c:pt idx="575">
                  <c:v>545</c:v>
                </c:pt>
                <c:pt idx="576">
                  <c:v>546</c:v>
                </c:pt>
                <c:pt idx="577">
                  <c:v>547</c:v>
                </c:pt>
                <c:pt idx="578">
                  <c:v>548</c:v>
                </c:pt>
                <c:pt idx="579">
                  <c:v>549</c:v>
                </c:pt>
                <c:pt idx="580">
                  <c:v>550</c:v>
                </c:pt>
                <c:pt idx="581">
                  <c:v>551</c:v>
                </c:pt>
                <c:pt idx="582">
                  <c:v>552</c:v>
                </c:pt>
                <c:pt idx="583">
                  <c:v>553</c:v>
                </c:pt>
                <c:pt idx="584">
                  <c:v>554</c:v>
                </c:pt>
                <c:pt idx="585">
                  <c:v>555</c:v>
                </c:pt>
                <c:pt idx="586">
                  <c:v>556</c:v>
                </c:pt>
                <c:pt idx="587">
                  <c:v>557</c:v>
                </c:pt>
                <c:pt idx="588">
                  <c:v>558</c:v>
                </c:pt>
                <c:pt idx="589">
                  <c:v>559</c:v>
                </c:pt>
                <c:pt idx="590">
                  <c:v>560</c:v>
                </c:pt>
                <c:pt idx="591">
                  <c:v>561</c:v>
                </c:pt>
                <c:pt idx="592">
                  <c:v>562</c:v>
                </c:pt>
                <c:pt idx="593">
                  <c:v>563</c:v>
                </c:pt>
                <c:pt idx="594">
                  <c:v>564</c:v>
                </c:pt>
                <c:pt idx="595">
                  <c:v>565</c:v>
                </c:pt>
                <c:pt idx="596">
                  <c:v>566</c:v>
                </c:pt>
                <c:pt idx="597">
                  <c:v>567</c:v>
                </c:pt>
                <c:pt idx="598">
                  <c:v>568</c:v>
                </c:pt>
                <c:pt idx="599">
                  <c:v>569</c:v>
                </c:pt>
                <c:pt idx="600">
                  <c:v>570</c:v>
                </c:pt>
                <c:pt idx="601">
                  <c:v>571</c:v>
                </c:pt>
                <c:pt idx="602">
                  <c:v>572</c:v>
                </c:pt>
                <c:pt idx="603">
                  <c:v>573</c:v>
                </c:pt>
                <c:pt idx="604">
                  <c:v>574</c:v>
                </c:pt>
                <c:pt idx="605">
                  <c:v>575</c:v>
                </c:pt>
                <c:pt idx="606">
                  <c:v>576</c:v>
                </c:pt>
                <c:pt idx="607">
                  <c:v>577</c:v>
                </c:pt>
                <c:pt idx="608">
                  <c:v>578</c:v>
                </c:pt>
                <c:pt idx="609">
                  <c:v>579</c:v>
                </c:pt>
                <c:pt idx="610">
                  <c:v>580</c:v>
                </c:pt>
                <c:pt idx="611">
                  <c:v>581</c:v>
                </c:pt>
                <c:pt idx="612">
                  <c:v>582</c:v>
                </c:pt>
                <c:pt idx="613">
                  <c:v>583</c:v>
                </c:pt>
                <c:pt idx="614">
                  <c:v>584</c:v>
                </c:pt>
                <c:pt idx="615">
                  <c:v>585</c:v>
                </c:pt>
                <c:pt idx="616">
                  <c:v>586</c:v>
                </c:pt>
                <c:pt idx="617">
                  <c:v>587</c:v>
                </c:pt>
                <c:pt idx="618">
                  <c:v>588</c:v>
                </c:pt>
                <c:pt idx="619">
                  <c:v>589</c:v>
                </c:pt>
                <c:pt idx="620">
                  <c:v>590</c:v>
                </c:pt>
                <c:pt idx="621">
                  <c:v>591</c:v>
                </c:pt>
                <c:pt idx="622">
                  <c:v>592</c:v>
                </c:pt>
                <c:pt idx="623">
                  <c:v>593</c:v>
                </c:pt>
                <c:pt idx="624">
                  <c:v>594</c:v>
                </c:pt>
                <c:pt idx="625">
                  <c:v>595</c:v>
                </c:pt>
                <c:pt idx="626">
                  <c:v>596</c:v>
                </c:pt>
                <c:pt idx="627">
                  <c:v>597</c:v>
                </c:pt>
                <c:pt idx="628">
                  <c:v>598</c:v>
                </c:pt>
                <c:pt idx="629">
                  <c:v>599</c:v>
                </c:pt>
                <c:pt idx="630">
                  <c:v>600</c:v>
                </c:pt>
                <c:pt idx="631">
                  <c:v>601</c:v>
                </c:pt>
                <c:pt idx="632">
                  <c:v>602</c:v>
                </c:pt>
                <c:pt idx="633">
                  <c:v>603</c:v>
                </c:pt>
                <c:pt idx="634">
                  <c:v>604</c:v>
                </c:pt>
                <c:pt idx="635">
                  <c:v>605</c:v>
                </c:pt>
                <c:pt idx="636">
                  <c:v>606</c:v>
                </c:pt>
                <c:pt idx="637">
                  <c:v>607</c:v>
                </c:pt>
                <c:pt idx="638">
                  <c:v>608</c:v>
                </c:pt>
                <c:pt idx="639">
                  <c:v>609</c:v>
                </c:pt>
                <c:pt idx="640">
                  <c:v>610</c:v>
                </c:pt>
                <c:pt idx="641">
                  <c:v>611</c:v>
                </c:pt>
                <c:pt idx="642">
                  <c:v>612</c:v>
                </c:pt>
                <c:pt idx="643">
                  <c:v>613</c:v>
                </c:pt>
                <c:pt idx="644">
                  <c:v>614</c:v>
                </c:pt>
                <c:pt idx="645">
                  <c:v>615</c:v>
                </c:pt>
                <c:pt idx="646">
                  <c:v>616</c:v>
                </c:pt>
                <c:pt idx="647">
                  <c:v>617</c:v>
                </c:pt>
                <c:pt idx="648">
                  <c:v>618</c:v>
                </c:pt>
                <c:pt idx="649">
                  <c:v>619</c:v>
                </c:pt>
                <c:pt idx="650">
                  <c:v>620</c:v>
                </c:pt>
                <c:pt idx="651">
                  <c:v>621</c:v>
                </c:pt>
                <c:pt idx="652">
                  <c:v>622</c:v>
                </c:pt>
                <c:pt idx="653">
                  <c:v>623</c:v>
                </c:pt>
                <c:pt idx="654">
                  <c:v>624</c:v>
                </c:pt>
                <c:pt idx="655">
                  <c:v>625</c:v>
                </c:pt>
                <c:pt idx="656">
                  <c:v>626</c:v>
                </c:pt>
                <c:pt idx="657">
                  <c:v>627</c:v>
                </c:pt>
                <c:pt idx="658">
                  <c:v>628</c:v>
                </c:pt>
                <c:pt idx="659">
                  <c:v>629</c:v>
                </c:pt>
                <c:pt idx="660">
                  <c:v>630</c:v>
                </c:pt>
                <c:pt idx="661">
                  <c:v>631</c:v>
                </c:pt>
                <c:pt idx="662">
                  <c:v>632</c:v>
                </c:pt>
                <c:pt idx="663">
                  <c:v>633</c:v>
                </c:pt>
                <c:pt idx="664">
                  <c:v>634</c:v>
                </c:pt>
                <c:pt idx="665">
                  <c:v>635</c:v>
                </c:pt>
                <c:pt idx="666">
                  <c:v>636</c:v>
                </c:pt>
                <c:pt idx="667">
                  <c:v>637</c:v>
                </c:pt>
                <c:pt idx="668">
                  <c:v>638</c:v>
                </c:pt>
                <c:pt idx="669">
                  <c:v>639</c:v>
                </c:pt>
                <c:pt idx="670">
                  <c:v>640</c:v>
                </c:pt>
                <c:pt idx="671">
                  <c:v>641</c:v>
                </c:pt>
                <c:pt idx="672">
                  <c:v>642</c:v>
                </c:pt>
                <c:pt idx="673">
                  <c:v>643</c:v>
                </c:pt>
                <c:pt idx="674">
                  <c:v>644</c:v>
                </c:pt>
                <c:pt idx="675">
                  <c:v>645</c:v>
                </c:pt>
                <c:pt idx="676">
                  <c:v>646</c:v>
                </c:pt>
                <c:pt idx="677">
                  <c:v>647</c:v>
                </c:pt>
                <c:pt idx="678">
                  <c:v>648</c:v>
                </c:pt>
                <c:pt idx="679">
                  <c:v>649</c:v>
                </c:pt>
                <c:pt idx="680">
                  <c:v>650</c:v>
                </c:pt>
                <c:pt idx="681">
                  <c:v>651</c:v>
                </c:pt>
                <c:pt idx="682">
                  <c:v>652</c:v>
                </c:pt>
                <c:pt idx="683">
                  <c:v>653</c:v>
                </c:pt>
                <c:pt idx="684">
                  <c:v>654</c:v>
                </c:pt>
                <c:pt idx="685">
                  <c:v>655</c:v>
                </c:pt>
                <c:pt idx="686">
                  <c:v>656</c:v>
                </c:pt>
                <c:pt idx="687">
                  <c:v>657</c:v>
                </c:pt>
                <c:pt idx="688">
                  <c:v>658</c:v>
                </c:pt>
                <c:pt idx="689">
                  <c:v>659</c:v>
                </c:pt>
                <c:pt idx="690">
                  <c:v>660</c:v>
                </c:pt>
                <c:pt idx="691">
                  <c:v>661</c:v>
                </c:pt>
                <c:pt idx="692">
                  <c:v>662</c:v>
                </c:pt>
                <c:pt idx="693">
                  <c:v>663</c:v>
                </c:pt>
                <c:pt idx="694">
                  <c:v>664</c:v>
                </c:pt>
                <c:pt idx="695">
                  <c:v>665</c:v>
                </c:pt>
                <c:pt idx="696">
                  <c:v>666</c:v>
                </c:pt>
                <c:pt idx="697">
                  <c:v>667</c:v>
                </c:pt>
                <c:pt idx="698">
                  <c:v>668</c:v>
                </c:pt>
                <c:pt idx="699">
                  <c:v>669</c:v>
                </c:pt>
                <c:pt idx="700">
                  <c:v>670</c:v>
                </c:pt>
                <c:pt idx="701">
                  <c:v>671</c:v>
                </c:pt>
                <c:pt idx="702">
                  <c:v>672</c:v>
                </c:pt>
                <c:pt idx="703">
                  <c:v>673</c:v>
                </c:pt>
                <c:pt idx="704">
                  <c:v>674</c:v>
                </c:pt>
                <c:pt idx="705">
                  <c:v>675</c:v>
                </c:pt>
                <c:pt idx="706">
                  <c:v>676</c:v>
                </c:pt>
                <c:pt idx="707">
                  <c:v>677</c:v>
                </c:pt>
                <c:pt idx="708">
                  <c:v>678</c:v>
                </c:pt>
                <c:pt idx="709">
                  <c:v>679</c:v>
                </c:pt>
                <c:pt idx="710">
                  <c:v>680</c:v>
                </c:pt>
                <c:pt idx="711">
                  <c:v>681</c:v>
                </c:pt>
                <c:pt idx="712">
                  <c:v>682</c:v>
                </c:pt>
                <c:pt idx="713">
                  <c:v>683</c:v>
                </c:pt>
                <c:pt idx="714">
                  <c:v>684</c:v>
                </c:pt>
                <c:pt idx="715">
                  <c:v>685</c:v>
                </c:pt>
                <c:pt idx="716">
                  <c:v>686</c:v>
                </c:pt>
                <c:pt idx="717">
                  <c:v>687</c:v>
                </c:pt>
                <c:pt idx="718">
                  <c:v>688</c:v>
                </c:pt>
                <c:pt idx="719">
                  <c:v>689</c:v>
                </c:pt>
                <c:pt idx="720">
                  <c:v>690</c:v>
                </c:pt>
                <c:pt idx="721">
                  <c:v>691</c:v>
                </c:pt>
                <c:pt idx="722">
                  <c:v>692</c:v>
                </c:pt>
                <c:pt idx="723">
                  <c:v>693</c:v>
                </c:pt>
                <c:pt idx="724">
                  <c:v>694</c:v>
                </c:pt>
                <c:pt idx="725">
                  <c:v>695</c:v>
                </c:pt>
                <c:pt idx="726">
                  <c:v>696</c:v>
                </c:pt>
                <c:pt idx="727">
                  <c:v>697</c:v>
                </c:pt>
                <c:pt idx="728">
                  <c:v>698</c:v>
                </c:pt>
                <c:pt idx="729">
                  <c:v>699</c:v>
                </c:pt>
                <c:pt idx="730">
                  <c:v>700</c:v>
                </c:pt>
                <c:pt idx="731">
                  <c:v>701</c:v>
                </c:pt>
                <c:pt idx="732">
                  <c:v>702</c:v>
                </c:pt>
                <c:pt idx="733">
                  <c:v>703</c:v>
                </c:pt>
                <c:pt idx="734">
                  <c:v>704</c:v>
                </c:pt>
                <c:pt idx="735">
                  <c:v>705</c:v>
                </c:pt>
                <c:pt idx="736">
                  <c:v>706</c:v>
                </c:pt>
                <c:pt idx="737">
                  <c:v>707</c:v>
                </c:pt>
                <c:pt idx="738">
                  <c:v>708</c:v>
                </c:pt>
                <c:pt idx="739">
                  <c:v>709</c:v>
                </c:pt>
                <c:pt idx="740">
                  <c:v>710</c:v>
                </c:pt>
                <c:pt idx="741">
                  <c:v>711</c:v>
                </c:pt>
                <c:pt idx="742">
                  <c:v>712</c:v>
                </c:pt>
                <c:pt idx="743">
                  <c:v>713</c:v>
                </c:pt>
                <c:pt idx="744">
                  <c:v>714</c:v>
                </c:pt>
                <c:pt idx="745">
                  <c:v>715</c:v>
                </c:pt>
                <c:pt idx="746">
                  <c:v>716</c:v>
                </c:pt>
                <c:pt idx="747">
                  <c:v>717</c:v>
                </c:pt>
                <c:pt idx="748">
                  <c:v>718</c:v>
                </c:pt>
                <c:pt idx="749">
                  <c:v>719</c:v>
                </c:pt>
                <c:pt idx="750">
                  <c:v>720</c:v>
                </c:pt>
                <c:pt idx="751">
                  <c:v>721</c:v>
                </c:pt>
                <c:pt idx="752">
                  <c:v>722</c:v>
                </c:pt>
                <c:pt idx="753">
                  <c:v>723</c:v>
                </c:pt>
                <c:pt idx="754">
                  <c:v>724</c:v>
                </c:pt>
                <c:pt idx="755">
                  <c:v>725</c:v>
                </c:pt>
                <c:pt idx="756">
                  <c:v>726</c:v>
                </c:pt>
                <c:pt idx="757">
                  <c:v>727</c:v>
                </c:pt>
                <c:pt idx="758">
                  <c:v>728</c:v>
                </c:pt>
                <c:pt idx="759">
                  <c:v>729</c:v>
                </c:pt>
                <c:pt idx="760">
                  <c:v>730</c:v>
                </c:pt>
                <c:pt idx="761">
                  <c:v>731</c:v>
                </c:pt>
                <c:pt idx="762">
                  <c:v>732</c:v>
                </c:pt>
                <c:pt idx="763">
                  <c:v>733</c:v>
                </c:pt>
                <c:pt idx="764">
                  <c:v>734</c:v>
                </c:pt>
                <c:pt idx="765">
                  <c:v>735</c:v>
                </c:pt>
                <c:pt idx="766">
                  <c:v>736</c:v>
                </c:pt>
                <c:pt idx="767">
                  <c:v>737</c:v>
                </c:pt>
                <c:pt idx="768">
                  <c:v>738</c:v>
                </c:pt>
                <c:pt idx="769">
                  <c:v>739</c:v>
                </c:pt>
                <c:pt idx="770">
                  <c:v>740</c:v>
                </c:pt>
                <c:pt idx="771">
                  <c:v>741</c:v>
                </c:pt>
                <c:pt idx="772">
                  <c:v>742</c:v>
                </c:pt>
                <c:pt idx="773">
                  <c:v>743</c:v>
                </c:pt>
                <c:pt idx="774">
                  <c:v>744</c:v>
                </c:pt>
                <c:pt idx="775">
                  <c:v>745</c:v>
                </c:pt>
                <c:pt idx="776">
                  <c:v>746</c:v>
                </c:pt>
                <c:pt idx="777">
                  <c:v>747</c:v>
                </c:pt>
                <c:pt idx="778">
                  <c:v>748</c:v>
                </c:pt>
                <c:pt idx="779">
                  <c:v>749</c:v>
                </c:pt>
                <c:pt idx="780">
                  <c:v>750</c:v>
                </c:pt>
                <c:pt idx="781">
                  <c:v>751</c:v>
                </c:pt>
                <c:pt idx="782">
                  <c:v>752</c:v>
                </c:pt>
                <c:pt idx="783">
                  <c:v>753</c:v>
                </c:pt>
                <c:pt idx="784">
                  <c:v>754</c:v>
                </c:pt>
                <c:pt idx="785">
                  <c:v>755</c:v>
                </c:pt>
                <c:pt idx="786">
                  <c:v>756</c:v>
                </c:pt>
                <c:pt idx="787">
                  <c:v>757</c:v>
                </c:pt>
                <c:pt idx="788">
                  <c:v>758</c:v>
                </c:pt>
                <c:pt idx="789">
                  <c:v>759</c:v>
                </c:pt>
                <c:pt idx="790">
                  <c:v>760</c:v>
                </c:pt>
                <c:pt idx="791">
                  <c:v>761</c:v>
                </c:pt>
                <c:pt idx="792">
                  <c:v>762</c:v>
                </c:pt>
                <c:pt idx="793">
                  <c:v>763</c:v>
                </c:pt>
                <c:pt idx="794">
                  <c:v>764</c:v>
                </c:pt>
                <c:pt idx="795">
                  <c:v>765</c:v>
                </c:pt>
                <c:pt idx="796">
                  <c:v>766</c:v>
                </c:pt>
                <c:pt idx="797">
                  <c:v>767</c:v>
                </c:pt>
                <c:pt idx="798">
                  <c:v>768</c:v>
                </c:pt>
                <c:pt idx="799">
                  <c:v>769</c:v>
                </c:pt>
                <c:pt idx="800">
                  <c:v>770</c:v>
                </c:pt>
                <c:pt idx="801">
                  <c:v>771</c:v>
                </c:pt>
                <c:pt idx="802">
                  <c:v>772</c:v>
                </c:pt>
                <c:pt idx="803">
                  <c:v>773</c:v>
                </c:pt>
                <c:pt idx="804">
                  <c:v>774</c:v>
                </c:pt>
                <c:pt idx="805">
                  <c:v>775</c:v>
                </c:pt>
                <c:pt idx="806">
                  <c:v>776</c:v>
                </c:pt>
                <c:pt idx="807">
                  <c:v>777</c:v>
                </c:pt>
                <c:pt idx="808">
                  <c:v>778</c:v>
                </c:pt>
                <c:pt idx="809">
                  <c:v>779</c:v>
                </c:pt>
                <c:pt idx="810">
                  <c:v>780</c:v>
                </c:pt>
                <c:pt idx="811">
                  <c:v>781</c:v>
                </c:pt>
                <c:pt idx="812">
                  <c:v>782</c:v>
                </c:pt>
                <c:pt idx="813">
                  <c:v>783</c:v>
                </c:pt>
                <c:pt idx="814">
                  <c:v>784</c:v>
                </c:pt>
                <c:pt idx="815">
                  <c:v>785</c:v>
                </c:pt>
                <c:pt idx="816">
                  <c:v>786</c:v>
                </c:pt>
                <c:pt idx="817">
                  <c:v>787</c:v>
                </c:pt>
                <c:pt idx="818">
                  <c:v>788</c:v>
                </c:pt>
                <c:pt idx="819">
                  <c:v>789</c:v>
                </c:pt>
                <c:pt idx="820">
                  <c:v>790</c:v>
                </c:pt>
                <c:pt idx="821">
                  <c:v>791</c:v>
                </c:pt>
                <c:pt idx="822">
                  <c:v>792</c:v>
                </c:pt>
                <c:pt idx="823">
                  <c:v>793</c:v>
                </c:pt>
                <c:pt idx="824">
                  <c:v>794</c:v>
                </c:pt>
                <c:pt idx="825">
                  <c:v>795</c:v>
                </c:pt>
                <c:pt idx="826">
                  <c:v>796</c:v>
                </c:pt>
                <c:pt idx="827">
                  <c:v>797</c:v>
                </c:pt>
                <c:pt idx="828">
                  <c:v>798</c:v>
                </c:pt>
                <c:pt idx="829">
                  <c:v>799</c:v>
                </c:pt>
                <c:pt idx="830">
                  <c:v>800</c:v>
                </c:pt>
                <c:pt idx="831">
                  <c:v>801</c:v>
                </c:pt>
                <c:pt idx="832">
                  <c:v>802</c:v>
                </c:pt>
                <c:pt idx="833">
                  <c:v>803</c:v>
                </c:pt>
                <c:pt idx="834">
                  <c:v>804</c:v>
                </c:pt>
                <c:pt idx="835">
                  <c:v>805</c:v>
                </c:pt>
                <c:pt idx="836">
                  <c:v>806</c:v>
                </c:pt>
                <c:pt idx="837">
                  <c:v>807</c:v>
                </c:pt>
                <c:pt idx="838">
                  <c:v>808</c:v>
                </c:pt>
                <c:pt idx="839">
                  <c:v>809</c:v>
                </c:pt>
                <c:pt idx="840">
                  <c:v>810</c:v>
                </c:pt>
                <c:pt idx="841">
                  <c:v>811</c:v>
                </c:pt>
                <c:pt idx="842">
                  <c:v>812</c:v>
                </c:pt>
                <c:pt idx="843">
                  <c:v>813</c:v>
                </c:pt>
                <c:pt idx="844">
                  <c:v>814</c:v>
                </c:pt>
                <c:pt idx="845">
                  <c:v>815</c:v>
                </c:pt>
                <c:pt idx="846">
                  <c:v>816</c:v>
                </c:pt>
                <c:pt idx="847">
                  <c:v>817</c:v>
                </c:pt>
                <c:pt idx="848">
                  <c:v>818</c:v>
                </c:pt>
                <c:pt idx="849">
                  <c:v>819</c:v>
                </c:pt>
                <c:pt idx="850">
                  <c:v>820</c:v>
                </c:pt>
                <c:pt idx="851">
                  <c:v>821</c:v>
                </c:pt>
                <c:pt idx="852">
                  <c:v>822</c:v>
                </c:pt>
                <c:pt idx="853">
                  <c:v>823</c:v>
                </c:pt>
                <c:pt idx="854">
                  <c:v>824</c:v>
                </c:pt>
                <c:pt idx="855">
                  <c:v>825</c:v>
                </c:pt>
                <c:pt idx="856">
                  <c:v>826</c:v>
                </c:pt>
                <c:pt idx="857">
                  <c:v>827</c:v>
                </c:pt>
                <c:pt idx="858">
                  <c:v>828</c:v>
                </c:pt>
                <c:pt idx="859">
                  <c:v>829</c:v>
                </c:pt>
                <c:pt idx="860">
                  <c:v>830</c:v>
                </c:pt>
                <c:pt idx="861">
                  <c:v>831</c:v>
                </c:pt>
                <c:pt idx="862">
                  <c:v>832</c:v>
                </c:pt>
                <c:pt idx="863">
                  <c:v>833</c:v>
                </c:pt>
                <c:pt idx="864">
                  <c:v>834</c:v>
                </c:pt>
                <c:pt idx="865">
                  <c:v>835</c:v>
                </c:pt>
                <c:pt idx="866">
                  <c:v>836</c:v>
                </c:pt>
                <c:pt idx="867">
                  <c:v>837</c:v>
                </c:pt>
                <c:pt idx="868">
                  <c:v>838</c:v>
                </c:pt>
                <c:pt idx="869">
                  <c:v>839</c:v>
                </c:pt>
                <c:pt idx="870">
                  <c:v>840</c:v>
                </c:pt>
                <c:pt idx="871">
                  <c:v>841</c:v>
                </c:pt>
                <c:pt idx="872">
                  <c:v>842</c:v>
                </c:pt>
                <c:pt idx="873">
                  <c:v>843</c:v>
                </c:pt>
                <c:pt idx="874">
                  <c:v>844</c:v>
                </c:pt>
                <c:pt idx="875">
                  <c:v>845</c:v>
                </c:pt>
                <c:pt idx="876">
                  <c:v>846</c:v>
                </c:pt>
                <c:pt idx="877">
                  <c:v>847</c:v>
                </c:pt>
                <c:pt idx="878">
                  <c:v>848</c:v>
                </c:pt>
                <c:pt idx="879">
                  <c:v>849</c:v>
                </c:pt>
                <c:pt idx="880">
                  <c:v>850</c:v>
                </c:pt>
                <c:pt idx="881">
                  <c:v>851</c:v>
                </c:pt>
                <c:pt idx="882">
                  <c:v>852</c:v>
                </c:pt>
                <c:pt idx="883">
                  <c:v>853</c:v>
                </c:pt>
                <c:pt idx="884">
                  <c:v>854</c:v>
                </c:pt>
                <c:pt idx="885">
                  <c:v>855</c:v>
                </c:pt>
                <c:pt idx="886">
                  <c:v>856</c:v>
                </c:pt>
                <c:pt idx="887">
                  <c:v>857</c:v>
                </c:pt>
                <c:pt idx="888">
                  <c:v>858</c:v>
                </c:pt>
                <c:pt idx="889">
                  <c:v>859</c:v>
                </c:pt>
                <c:pt idx="890">
                  <c:v>860</c:v>
                </c:pt>
                <c:pt idx="891">
                  <c:v>861</c:v>
                </c:pt>
                <c:pt idx="892">
                  <c:v>862</c:v>
                </c:pt>
                <c:pt idx="893">
                  <c:v>863</c:v>
                </c:pt>
                <c:pt idx="894">
                  <c:v>864</c:v>
                </c:pt>
                <c:pt idx="895">
                  <c:v>865</c:v>
                </c:pt>
                <c:pt idx="896">
                  <c:v>866</c:v>
                </c:pt>
                <c:pt idx="897">
                  <c:v>867</c:v>
                </c:pt>
                <c:pt idx="898">
                  <c:v>868</c:v>
                </c:pt>
                <c:pt idx="899">
                  <c:v>869</c:v>
                </c:pt>
                <c:pt idx="900">
                  <c:v>870</c:v>
                </c:pt>
                <c:pt idx="901">
                  <c:v>871</c:v>
                </c:pt>
                <c:pt idx="902">
                  <c:v>872</c:v>
                </c:pt>
                <c:pt idx="903">
                  <c:v>873</c:v>
                </c:pt>
                <c:pt idx="904">
                  <c:v>874</c:v>
                </c:pt>
                <c:pt idx="905">
                  <c:v>875</c:v>
                </c:pt>
                <c:pt idx="906">
                  <c:v>876</c:v>
                </c:pt>
                <c:pt idx="907">
                  <c:v>877</c:v>
                </c:pt>
                <c:pt idx="908">
                  <c:v>878</c:v>
                </c:pt>
                <c:pt idx="909">
                  <c:v>879</c:v>
                </c:pt>
                <c:pt idx="910">
                  <c:v>880</c:v>
                </c:pt>
                <c:pt idx="911">
                  <c:v>881</c:v>
                </c:pt>
                <c:pt idx="912">
                  <c:v>882</c:v>
                </c:pt>
                <c:pt idx="913">
                  <c:v>883</c:v>
                </c:pt>
                <c:pt idx="914">
                  <c:v>884</c:v>
                </c:pt>
                <c:pt idx="915">
                  <c:v>885</c:v>
                </c:pt>
                <c:pt idx="916">
                  <c:v>886</c:v>
                </c:pt>
                <c:pt idx="917">
                  <c:v>887</c:v>
                </c:pt>
                <c:pt idx="918">
                  <c:v>888</c:v>
                </c:pt>
                <c:pt idx="919">
                  <c:v>889</c:v>
                </c:pt>
                <c:pt idx="920">
                  <c:v>890</c:v>
                </c:pt>
                <c:pt idx="921">
                  <c:v>891</c:v>
                </c:pt>
                <c:pt idx="922">
                  <c:v>892</c:v>
                </c:pt>
                <c:pt idx="923">
                  <c:v>893</c:v>
                </c:pt>
                <c:pt idx="924">
                  <c:v>894</c:v>
                </c:pt>
                <c:pt idx="925">
                  <c:v>895</c:v>
                </c:pt>
                <c:pt idx="926">
                  <c:v>896</c:v>
                </c:pt>
                <c:pt idx="927">
                  <c:v>897</c:v>
                </c:pt>
                <c:pt idx="928">
                  <c:v>898</c:v>
                </c:pt>
              </c:numCache>
            </c:numRef>
          </c:xVal>
          <c:yVal>
            <c:numRef>
              <c:f>CARY_CLP!$Q$2:$Q$930</c:f>
              <c:numCache>
                <c:formatCode>_ * #,##0.00_ ;_ * \-#,##0.00_ ;_ * "-"_ ;_ @_ </c:formatCode>
                <c:ptCount val="9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2.8343934506258606</c:v>
                </c:pt>
                <c:pt idx="32">
                  <c:v>2.8351532107087074</c:v>
                </c:pt>
                <c:pt idx="33">
                  <c:v>2.8359129707888897</c:v>
                </c:pt>
                <c:pt idx="34">
                  <c:v>2.8366727308684059</c:v>
                </c:pt>
                <c:pt idx="35">
                  <c:v>2.8374324909492543</c:v>
                </c:pt>
                <c:pt idx="36">
                  <c:v>2.8381922510307689</c:v>
                </c:pt>
                <c:pt idx="37">
                  <c:v>2.8389520111103805</c:v>
                </c:pt>
                <c:pt idx="38">
                  <c:v>2.8397117711917996</c:v>
                </c:pt>
                <c:pt idx="39">
                  <c:v>2.8404715312726481</c:v>
                </c:pt>
                <c:pt idx="40">
                  <c:v>2.8412312913530968</c:v>
                </c:pt>
                <c:pt idx="41">
                  <c:v>2.8419910514339812</c:v>
                </c:pt>
                <c:pt idx="42">
                  <c:v>2.8427508115145272</c:v>
                </c:pt>
                <c:pt idx="43">
                  <c:v>2.8435105715954268</c:v>
                </c:pt>
                <c:pt idx="44">
                  <c:v>2.844270331676034</c:v>
                </c:pt>
                <c:pt idx="45">
                  <c:v>2.8450300917569393</c:v>
                </c:pt>
                <c:pt idx="46">
                  <c:v>2.8457898518375879</c:v>
                </c:pt>
                <c:pt idx="47">
                  <c:v>2.8465496119180247</c:v>
                </c:pt>
                <c:pt idx="48">
                  <c:v>2.8473093719991738</c:v>
                </c:pt>
                <c:pt idx="49">
                  <c:v>2.8480691320796598</c:v>
                </c:pt>
                <c:pt idx="50">
                  <c:v>2.8488288921599825</c:v>
                </c:pt>
                <c:pt idx="51">
                  <c:v>2.8495886522409259</c:v>
                </c:pt>
                <c:pt idx="52">
                  <c:v>2.8503484123216793</c:v>
                </c:pt>
                <c:pt idx="53">
                  <c:v>2.8511081724019194</c:v>
                </c:pt>
                <c:pt idx="54">
                  <c:v>2.8518679324827101</c:v>
                </c:pt>
                <c:pt idx="55">
                  <c:v>2.8526276925633454</c:v>
                </c:pt>
                <c:pt idx="56">
                  <c:v>2.8533874526441507</c:v>
                </c:pt>
                <c:pt idx="57">
                  <c:v>2.8541472127248113</c:v>
                </c:pt>
                <c:pt idx="58">
                  <c:v>2.8549069728056282</c:v>
                </c:pt>
                <c:pt idx="59">
                  <c:v>2.8556667328860335</c:v>
                </c:pt>
                <c:pt idx="60">
                  <c:v>2.8564264929668681</c:v>
                </c:pt>
                <c:pt idx="61">
                  <c:v>2.8571862530475745</c:v>
                </c:pt>
                <c:pt idx="62">
                  <c:v>2.8579460131281653</c:v>
                </c:pt>
                <c:pt idx="63">
                  <c:v>2.8591530999469681</c:v>
                </c:pt>
                <c:pt idx="64">
                  <c:v>2.8603428253884755</c:v>
                </c:pt>
                <c:pt idx="65">
                  <c:v>2.861516677570743</c:v>
                </c:pt>
                <c:pt idx="66">
                  <c:v>2.8626759792653722</c:v>
                </c:pt>
                <c:pt idx="67">
                  <c:v>2.863821910241632</c:v>
                </c:pt>
                <c:pt idx="68">
                  <c:v>2.8649555260823409</c:v>
                </c:pt>
                <c:pt idx="69">
                  <c:v>2.8660777741058232</c:v>
                </c:pt>
                <c:pt idx="70">
                  <c:v>2.867189506898371</c:v>
                </c:pt>
                <c:pt idx="71">
                  <c:v>2.8682914938671256</c:v>
                </c:pt>
                <c:pt idx="72">
                  <c:v>2.8693844311423584</c:v>
                </c:pt>
                <c:pt idx="73">
                  <c:v>2.8704689500976639</c:v>
                </c:pt>
                <c:pt idx="74">
                  <c:v>2.8715456247101274</c:v>
                </c:pt>
                <c:pt idx="75">
                  <c:v>2.872614977935406</c:v>
                </c:pt>
                <c:pt idx="76">
                  <c:v>2.8736774872554456</c:v>
                </c:pt>
                <c:pt idx="77">
                  <c:v>2.8747335895150923</c:v>
                </c:pt>
                <c:pt idx="78">
                  <c:v>2.8757836851559526</c:v>
                </c:pt>
                <c:pt idx="79">
                  <c:v>2.8768281419300346</c:v>
                </c:pt>
                <c:pt idx="80">
                  <c:v>2.8778672981690256</c:v>
                </c:pt>
                <c:pt idx="81">
                  <c:v>2.8789014656694203</c:v>
                </c:pt>
                <c:pt idx="82">
                  <c:v>2.8799309322432145</c:v>
                </c:pt>
                <c:pt idx="83">
                  <c:v>2.8809559639802922</c:v>
                </c:pt>
                <c:pt idx="84">
                  <c:v>2.8819768072606182</c:v>
                </c:pt>
                <c:pt idx="85">
                  <c:v>2.8829936905454705</c:v>
                </c:pt>
                <c:pt idx="86">
                  <c:v>2.8840068259774636</c:v>
                </c:pt>
                <c:pt idx="87">
                  <c:v>2.8850164108118705</c:v>
                </c:pt>
                <c:pt idx="88">
                  <c:v>2.8860226287004287</c:v>
                </c:pt>
                <c:pt idx="89">
                  <c:v>2.8870256508439094</c:v>
                </c:pt>
                <c:pt idx="90">
                  <c:v>2.8880256370293012</c:v>
                </c:pt>
                <c:pt idx="91">
                  <c:v>2.8890227365660173</c:v>
                </c:pt>
                <c:pt idx="92">
                  <c:v>2.8900170891308647</c:v>
                </c:pt>
                <c:pt idx="93">
                  <c:v>2.8910088255317743</c:v>
                </c:pt>
                <c:pt idx="94">
                  <c:v>2.8919980684015552</c:v>
                </c:pt>
                <c:pt idx="95">
                  <c:v>2.8929849328262591</c:v>
                </c:pt>
                <c:pt idx="96">
                  <c:v>2.8939695269169055</c:v>
                </c:pt>
                <c:pt idx="97">
                  <c:v>2.894951952330481</c:v>
                </c:pt>
                <c:pt idx="98">
                  <c:v>2.8959323047436807</c:v>
                </c:pt>
                <c:pt idx="99">
                  <c:v>2.896910674287188</c:v>
                </c:pt>
                <c:pt idx="100">
                  <c:v>2.8978871459409032</c:v>
                </c:pt>
                <c:pt idx="101">
                  <c:v>2.8988617998973525</c:v>
                </c:pt>
                <c:pt idx="102">
                  <c:v>2.8998347118941448</c:v>
                </c:pt>
                <c:pt idx="103">
                  <c:v>2.9008059535184443</c:v>
                </c:pt>
                <c:pt idx="104">
                  <c:v>2.9017755924881623</c:v>
                </c:pt>
                <c:pt idx="105">
                  <c:v>2.9027436929093753</c:v>
                </c:pt>
                <c:pt idx="106">
                  <c:v>2.9037103155144721</c:v>
                </c:pt>
                <c:pt idx="107">
                  <c:v>2.9046755178805999</c:v>
                </c:pt>
                <c:pt idx="108">
                  <c:v>2.9056393546322323</c:v>
                </c:pt>
                <c:pt idx="109">
                  <c:v>2.9066018776283493</c:v>
                </c:pt>
                <c:pt idx="110">
                  <c:v>2.9075631361343834</c:v>
                </c:pt>
                <c:pt idx="111">
                  <c:v>2.9085231769837945</c:v>
                </c:pt>
                <c:pt idx="112">
                  <c:v>2.9094820447247018</c:v>
                </c:pt>
                <c:pt idx="113">
                  <c:v>2.9104397817588117</c:v>
                </c:pt>
                <c:pt idx="114">
                  <c:v>2.9113964284683189</c:v>
                </c:pt>
                <c:pt idx="115">
                  <c:v>2.9123520233352678</c:v>
                </c:pt>
                <c:pt idx="116">
                  <c:v>2.9133066030520274</c:v>
                </c:pt>
                <c:pt idx="117">
                  <c:v>2.9142602026236841</c:v>
                </c:pt>
                <c:pt idx="118">
                  <c:v>2.9152128554640937</c:v>
                </c:pt>
                <c:pt idx="119">
                  <c:v>2.9161645934859051</c:v>
                </c:pt>
                <c:pt idx="120">
                  <c:v>2.9171154471827165</c:v>
                </c:pt>
                <c:pt idx="121">
                  <c:v>2.9180654457083626</c:v>
                </c:pt>
                <c:pt idx="122">
                  <c:v>2.9190146169486852</c:v>
                </c:pt>
                <c:pt idx="123">
                  <c:v>2.9199629875904809</c:v>
                </c:pt>
                <c:pt idx="124">
                  <c:v>2.9209105831845954</c:v>
                </c:pt>
                <c:pt idx="125">
                  <c:v>2.9218574282062191</c:v>
                </c:pt>
                <c:pt idx="126">
                  <c:v>2.9228035461109911</c:v>
                </c:pt>
                <c:pt idx="127">
                  <c:v>2.9237489593867334</c:v>
                </c:pt>
                <c:pt idx="128">
                  <c:v>2.9246936896038851</c:v>
                </c:pt>
                <c:pt idx="129">
                  <c:v>2.9256377574611099</c:v>
                </c:pt>
                <c:pt idx="130">
                  <c:v>2.9265811828293664</c:v>
                </c:pt>
                <c:pt idx="131">
                  <c:v>2.9275239847924057</c:v>
                </c:pt>
                <c:pt idx="132">
                  <c:v>2.9284661816855966</c:v>
                </c:pt>
                <c:pt idx="133">
                  <c:v>2.9294077911324115</c:v>
                </c:pt>
                <c:pt idx="134">
                  <c:v>2.9303488300784175</c:v>
                </c:pt>
                <c:pt idx="135">
                  <c:v>2.9312893148236387</c:v>
                </c:pt>
                <c:pt idx="136">
                  <c:v>2.9322292610529277</c:v>
                </c:pt>
                <c:pt idx="137">
                  <c:v>2.9331686838650106</c:v>
                </c:pt>
                <c:pt idx="138">
                  <c:v>2.934107597799033</c:v>
                </c:pt>
                <c:pt idx="139">
                  <c:v>2.9350460168611057</c:v>
                </c:pt>
                <c:pt idx="140">
                  <c:v>2.9359839545474467</c:v>
                </c:pt>
                <c:pt idx="141">
                  <c:v>2.936921423868426</c:v>
                </c:pt>
                <c:pt idx="142">
                  <c:v>2.9378584373693308</c:v>
                </c:pt>
                <c:pt idx="143">
                  <c:v>2.938795007151862</c:v>
                </c:pt>
                <c:pt idx="144">
                  <c:v>2.9397311448926078</c:v>
                </c:pt>
                <c:pt idx="145">
                  <c:v>2.940666861862224</c:v>
                </c:pt>
                <c:pt idx="146">
                  <c:v>2.9416021689428611</c:v>
                </c:pt>
                <c:pt idx="147">
                  <c:v>2.9425370766443546</c:v>
                </c:pt>
                <c:pt idx="148">
                  <c:v>2.9434715951205486</c:v>
                </c:pt>
                <c:pt idx="149">
                  <c:v>2.9444057341837109</c:v>
                </c:pt>
                <c:pt idx="150">
                  <c:v>2.9453395033191665</c:v>
                </c:pt>
                <c:pt idx="151">
                  <c:v>2.9462729116988098</c:v>
                </c:pt>
                <c:pt idx="152">
                  <c:v>2.9472059681935536</c:v>
                </c:pt>
                <c:pt idx="153">
                  <c:v>2.9481386813859571</c:v>
                </c:pt>
                <c:pt idx="154">
                  <c:v>2.9493003657147061</c:v>
                </c:pt>
                <c:pt idx="155">
                  <c:v>2.9504604741001756</c:v>
                </c:pt>
                <c:pt idx="156">
                  <c:v>2.9516190440648238</c:v>
                </c:pt>
                <c:pt idx="157">
                  <c:v>2.9527761119492371</c:v>
                </c:pt>
                <c:pt idx="158">
                  <c:v>2.9539317129585463</c:v>
                </c:pt>
                <c:pt idx="159">
                  <c:v>2.9550858812060015</c:v>
                </c:pt>
                <c:pt idx="160">
                  <c:v>2.9562386497555226</c:v>
                </c:pt>
                <c:pt idx="161">
                  <c:v>2.9573900506610782</c:v>
                </c:pt>
                <c:pt idx="162">
                  <c:v>2.9585401150056057</c:v>
                </c:pt>
                <c:pt idx="163">
                  <c:v>2.9596888729370381</c:v>
                </c:pt>
                <c:pt idx="164">
                  <c:v>2.960836353703431</c:v>
                </c:pt>
                <c:pt idx="165">
                  <c:v>2.9619825856862887</c:v>
                </c:pt>
                <c:pt idx="166">
                  <c:v>2.9631275964321877</c:v>
                </c:pt>
                <c:pt idx="167">
                  <c:v>2.9642714126836038</c:v>
                </c:pt>
                <c:pt idx="168">
                  <c:v>2.9654140604079222</c:v>
                </c:pt>
                <c:pt idx="169">
                  <c:v>2.9665555648249811</c:v>
                </c:pt>
                <c:pt idx="170">
                  <c:v>2.9676959504342779</c:v>
                </c:pt>
                <c:pt idx="171">
                  <c:v>2.9688352410402903</c:v>
                </c:pt>
                <c:pt idx="172">
                  <c:v>2.9699734597768903</c:v>
                </c:pt>
                <c:pt idx="173">
                  <c:v>2.9711106291306253</c:v>
                </c:pt>
                <c:pt idx="174">
                  <c:v>2.9722467709639711</c:v>
                </c:pt>
                <c:pt idx="175">
                  <c:v>2.9733819065357503</c:v>
                </c:pt>
                <c:pt idx="176">
                  <c:v>2.9745160565226794</c:v>
                </c:pt>
                <c:pt idx="177">
                  <c:v>2.9756492410386808</c:v>
                </c:pt>
                <c:pt idx="178">
                  <c:v>2.9767814796541114</c:v>
                </c:pt>
                <c:pt idx="179">
                  <c:v>2.9779127914139485</c:v>
                </c:pt>
                <c:pt idx="180">
                  <c:v>2.9790431948553042</c:v>
                </c:pt>
                <c:pt idx="181">
                  <c:v>2.9801727080242943</c:v>
                </c:pt>
                <c:pt idx="182">
                  <c:v>2.981301348492031</c:v>
                </c:pt>
                <c:pt idx="183">
                  <c:v>2.9824291333703039</c:v>
                </c:pt>
                <c:pt idx="184">
                  <c:v>2.9835560793263878</c:v>
                </c:pt>
                <c:pt idx="185">
                  <c:v>2.9846822025976931</c:v>
                </c:pt>
                <c:pt idx="186">
                  <c:v>2.9858075190048248</c:v>
                </c:pt>
                <c:pt idx="187">
                  <c:v>2.9869320439657221</c:v>
                </c:pt>
                <c:pt idx="188">
                  <c:v>2.9880557925077942</c:v>
                </c:pt>
                <c:pt idx="189">
                  <c:v>2.9891787792804538</c:v>
                </c:pt>
                <c:pt idx="190">
                  <c:v>2.9903010185668766</c:v>
                </c:pt>
                <c:pt idx="191">
                  <c:v>2.9914225242954275</c:v>
                </c:pt>
                <c:pt idx="192">
                  <c:v>2.9925433100504626</c:v>
                </c:pt>
                <c:pt idx="193">
                  <c:v>2.9936633890830273</c:v>
                </c:pt>
                <c:pt idx="194">
                  <c:v>2.9947827743210214</c:v>
                </c:pt>
                <c:pt idx="195">
                  <c:v>2.9959014783787454</c:v>
                </c:pt>
                <c:pt idx="196">
                  <c:v>2.9970195135669275</c:v>
                </c:pt>
                <c:pt idx="197">
                  <c:v>2.9981368919009488</c:v>
                </c:pt>
                <c:pt idx="198">
                  <c:v>2.9992536251105379</c:v>
                </c:pt>
                <c:pt idx="199">
                  <c:v>3.0003697246474661</c:v>
                </c:pt>
                <c:pt idx="200">
                  <c:v>3.0014852016942393</c:v>
                </c:pt>
                <c:pt idx="201">
                  <c:v>3.0026000671717838</c:v>
                </c:pt>
                <c:pt idx="202">
                  <c:v>3.0037143317469126</c:v>
                </c:pt>
                <c:pt idx="203">
                  <c:v>3.0048280058400367</c:v>
                </c:pt>
                <c:pt idx="204">
                  <c:v>3.0059410996317419</c:v>
                </c:pt>
                <c:pt idx="205">
                  <c:v>3.0070536230700995</c:v>
                </c:pt>
                <c:pt idx="206">
                  <c:v>3.0081655858770859</c:v>
                </c:pt>
                <c:pt idx="207">
                  <c:v>3.0092769975548839</c:v>
                </c:pt>
                <c:pt idx="208">
                  <c:v>3.0103878673921862</c:v>
                </c:pt>
                <c:pt idx="209">
                  <c:v>3.0114982044701195</c:v>
                </c:pt>
                <c:pt idx="210">
                  <c:v>3.0126080176680503</c:v>
                </c:pt>
                <c:pt idx="211">
                  <c:v>3.0137173156690289</c:v>
                </c:pt>
                <c:pt idx="212">
                  <c:v>3.0148261069652684</c:v>
                </c:pt>
                <c:pt idx="213">
                  <c:v>3.0159343998634918</c:v>
                </c:pt>
                <c:pt idx="214">
                  <c:v>3.017042202489753</c:v>
                </c:pt>
                <c:pt idx="215">
                  <c:v>3.0181495227943658</c:v>
                </c:pt>
                <c:pt idx="216">
                  <c:v>3.0192563685566682</c:v>
                </c:pt>
                <c:pt idx="217">
                  <c:v>3.020362747389723</c:v>
                </c:pt>
                <c:pt idx="218">
                  <c:v>3.0214686667444881</c:v>
                </c:pt>
                <c:pt idx="219">
                  <c:v>3.0225741339142687</c:v>
                </c:pt>
                <c:pt idx="220">
                  <c:v>3.0236791560388698</c:v>
                </c:pt>
                <c:pt idx="221">
                  <c:v>3.0247837401084881</c:v>
                </c:pt>
                <c:pt idx="222">
                  <c:v>3.0258878929677326</c:v>
                </c:pt>
                <c:pt idx="223">
                  <c:v>3.0269916213193553</c:v>
                </c:pt>
                <c:pt idx="224">
                  <c:v>3.0280949317279067</c:v>
                </c:pt>
                <c:pt idx="225">
                  <c:v>3.029197830623322</c:v>
                </c:pt>
                <c:pt idx="226">
                  <c:v>3.0303003243041893</c:v>
                </c:pt>
                <c:pt idx="227">
                  <c:v>3.0314024189414108</c:v>
                </c:pt>
                <c:pt idx="228">
                  <c:v>3.0325041205809811</c:v>
                </c:pt>
                <c:pt idx="229">
                  <c:v>3.0336054351475279</c:v>
                </c:pt>
                <c:pt idx="230">
                  <c:v>3.0347063684471864</c:v>
                </c:pt>
                <c:pt idx="231">
                  <c:v>3.0358069261704279</c:v>
                </c:pt>
                <c:pt idx="232">
                  <c:v>3.0369071138952388</c:v>
                </c:pt>
                <c:pt idx="233">
                  <c:v>3.0380069370894183</c:v>
                </c:pt>
                <c:pt idx="234">
                  <c:v>3.0391064011138682</c:v>
                </c:pt>
                <c:pt idx="235">
                  <c:v>3.0402055112246136</c:v>
                </c:pt>
                <c:pt idx="236">
                  <c:v>3.041304272575815</c:v>
                </c:pt>
                <c:pt idx="237">
                  <c:v>3.0424026902219206</c:v>
                </c:pt>
                <c:pt idx="238">
                  <c:v>3.0435007691202141</c:v>
                </c:pt>
                <c:pt idx="239">
                  <c:v>3.0445985141331442</c:v>
                </c:pt>
                <c:pt idx="240">
                  <c:v>3.0456959300304245</c:v>
                </c:pt>
                <c:pt idx="241">
                  <c:v>3.0467930214915007</c:v>
                </c:pt>
                <c:pt idx="242">
                  <c:v>3.0478897931074136</c:v>
                </c:pt>
                <c:pt idx="243">
                  <c:v>3.0489862493830242</c:v>
                </c:pt>
                <c:pt idx="244">
                  <c:v>3.0500823947390288</c:v>
                </c:pt>
                <c:pt idx="245">
                  <c:v>3.0511782335138031</c:v>
                </c:pt>
                <c:pt idx="246">
                  <c:v>3.0524027591299907</c:v>
                </c:pt>
                <c:pt idx="247">
                  <c:v>3.0536267148677738</c:v>
                </c:pt>
                <c:pt idx="248">
                  <c:v>3.0548501085694411</c:v>
                </c:pt>
                <c:pt idx="249">
                  <c:v>3.0560729479341187</c:v>
                </c:pt>
                <c:pt idx="250">
                  <c:v>3.0572952405209102</c:v>
                </c:pt>
                <c:pt idx="251">
                  <c:v>3.058516993752213</c:v>
                </c:pt>
                <c:pt idx="252">
                  <c:v>3.0597382149165782</c:v>
                </c:pt>
                <c:pt idx="253">
                  <c:v>3.0609589111718565</c:v>
                </c:pt>
                <c:pt idx="254">
                  <c:v>3.0621790895481174</c:v>
                </c:pt>
                <c:pt idx="255">
                  <c:v>3.0633987569503418</c:v>
                </c:pt>
                <c:pt idx="256">
                  <c:v>3.0646179201614077</c:v>
                </c:pt>
                <c:pt idx="257">
                  <c:v>3.0658365858446683</c:v>
                </c:pt>
                <c:pt idx="258">
                  <c:v>3.0670547605464376</c:v>
                </c:pt>
                <c:pt idx="259">
                  <c:v>3.0682724506989274</c:v>
                </c:pt>
                <c:pt idx="260">
                  <c:v>3.0694896626222405</c:v>
                </c:pt>
                <c:pt idx="261">
                  <c:v>3.0707064025272159</c:v>
                </c:pt>
                <c:pt idx="262">
                  <c:v>3.0719226765175041</c:v>
                </c:pt>
                <c:pt idx="263">
                  <c:v>3.0731384905919716</c:v>
                </c:pt>
                <c:pt idx="264">
                  <c:v>3.074353850647078</c:v>
                </c:pt>
                <c:pt idx="265">
                  <c:v>3.075568762478714</c:v>
                </c:pt>
                <c:pt idx="266">
                  <c:v>3.0767832317846677</c:v>
                </c:pt>
                <c:pt idx="267">
                  <c:v>3.0779972641665654</c:v>
                </c:pt>
                <c:pt idx="268">
                  <c:v>3.0792108651317851</c:v>
                </c:pt>
                <c:pt idx="269">
                  <c:v>3.080424040095632</c:v>
                </c:pt>
                <c:pt idx="270">
                  <c:v>3.0816367943831247</c:v>
                </c:pt>
                <c:pt idx="271">
                  <c:v>3.0828491332309302</c:v>
                </c:pt>
                <c:pt idx="272">
                  <c:v>3.0840610617890616</c:v>
                </c:pt>
                <c:pt idx="273">
                  <c:v>3.0852725851228895</c:v>
                </c:pt>
                <c:pt idx="274">
                  <c:v>3.0864837082146139</c:v>
                </c:pt>
                <c:pt idx="275">
                  <c:v>3.0876944359652247</c:v>
                </c:pt>
                <c:pt idx="276">
                  <c:v>3.0889047731959214</c:v>
                </c:pt>
                <c:pt idx="277">
                  <c:v>3.0901147246498613</c:v>
                </c:pt>
                <c:pt idx="278">
                  <c:v>3.091324294993699</c:v>
                </c:pt>
                <c:pt idx="279">
                  <c:v>3.0925334888191545</c:v>
                </c:pt>
                <c:pt idx="280">
                  <c:v>3.0937423106443838</c:v>
                </c:pt>
                <c:pt idx="281">
                  <c:v>3.0949507649156049</c:v>
                </c:pt>
                <c:pt idx="282">
                  <c:v>3.0961588560085573</c:v>
                </c:pt>
                <c:pt idx="283">
                  <c:v>3.097366588229606</c:v>
                </c:pt>
                <c:pt idx="284">
                  <c:v>3.0985739658174603</c:v>
                </c:pt>
                <c:pt idx="285">
                  <c:v>3.0997809929442113</c:v>
                </c:pt>
                <c:pt idx="286">
                  <c:v>3.1009876737168875</c:v>
                </c:pt>
                <c:pt idx="287">
                  <c:v>3.1021940121785021</c:v>
                </c:pt>
                <c:pt idx="288">
                  <c:v>3.1034000123094159</c:v>
                </c:pt>
                <c:pt idx="289">
                  <c:v>3.1046056780285181</c:v>
                </c:pt>
                <c:pt idx="290">
                  <c:v>3.1058110131944052</c:v>
                </c:pt>
                <c:pt idx="291">
                  <c:v>3.1070160216065106</c:v>
                </c:pt>
                <c:pt idx="292">
                  <c:v>3.1082207070063492</c:v>
                </c:pt>
                <c:pt idx="293">
                  <c:v>3.1094250730784725</c:v>
                </c:pt>
                <c:pt idx="294">
                  <c:v>3.1106291234515431</c:v>
                </c:pt>
                <c:pt idx="295">
                  <c:v>3.1118328616995736</c:v>
                </c:pt>
                <c:pt idx="296">
                  <c:v>3.1130362913427412</c:v>
                </c:pt>
                <c:pt idx="297">
                  <c:v>3.1142394158484561</c:v>
                </c:pt>
                <c:pt idx="298">
                  <c:v>3.1154422386325553</c:v>
                </c:pt>
                <c:pt idx="299">
                  <c:v>3.1166447630599343</c:v>
                </c:pt>
                <c:pt idx="300">
                  <c:v>3.1178469924455796</c:v>
                </c:pt>
                <c:pt idx="301">
                  <c:v>3.1190489300556941</c:v>
                </c:pt>
                <c:pt idx="302">
                  <c:v>3.120250579108419</c:v>
                </c:pt>
                <c:pt idx="303">
                  <c:v>3.1214519427747156</c:v>
                </c:pt>
                <c:pt idx="304">
                  <c:v>3.1226530241791948</c:v>
                </c:pt>
                <c:pt idx="305">
                  <c:v>3.1238538264010756</c:v>
                </c:pt>
                <c:pt idx="306">
                  <c:v>3.1250543524750096</c:v>
                </c:pt>
                <c:pt idx="307">
                  <c:v>3.1262546053917979</c:v>
                </c:pt>
                <c:pt idx="308">
                  <c:v>3.1274545880990643</c:v>
                </c:pt>
                <c:pt idx="309">
                  <c:v>3.1286543035023446</c:v>
                </c:pt>
                <c:pt idx="310">
                  <c:v>3.1298537544656106</c:v>
                </c:pt>
                <c:pt idx="311">
                  <c:v>3.1310529438121213</c:v>
                </c:pt>
                <c:pt idx="312">
                  <c:v>3.1322518743249503</c:v>
                </c:pt>
                <c:pt idx="313">
                  <c:v>3.1334505487479154</c:v>
                </c:pt>
                <c:pt idx="314">
                  <c:v>3.1346489697862494</c:v>
                </c:pt>
                <c:pt idx="315">
                  <c:v>3.1358471401071295</c:v>
                </c:pt>
                <c:pt idx="316">
                  <c:v>3.1370450623404604</c:v>
                </c:pt>
                <c:pt idx="317">
                  <c:v>3.1382427390794905</c:v>
                </c:pt>
                <c:pt idx="318">
                  <c:v>3.1394401728814527</c:v>
                </c:pt>
                <c:pt idx="319">
                  <c:v>3.1406373662682121</c:v>
                </c:pt>
                <c:pt idx="320">
                  <c:v>3.1418343217267686</c:v>
                </c:pt>
                <c:pt idx="321">
                  <c:v>3.1430310417100169</c:v>
                </c:pt>
                <c:pt idx="322">
                  <c:v>3.1442275286372241</c:v>
                </c:pt>
                <c:pt idx="323">
                  <c:v>3.145423784894684</c:v>
                </c:pt>
                <c:pt idx="324">
                  <c:v>3.1466198128360605</c:v>
                </c:pt>
                <c:pt idx="325">
                  <c:v>3.1478156147832941</c:v>
                </c:pt>
                <c:pt idx="326">
                  <c:v>3.1490111930268383</c:v>
                </c:pt>
                <c:pt idx="327">
                  <c:v>3.1502065498263265</c:v>
                </c:pt>
                <c:pt idx="328">
                  <c:v>3.1514016874110613</c:v>
                </c:pt>
                <c:pt idx="329">
                  <c:v>3.1525966079805219</c:v>
                </c:pt>
                <c:pt idx="330">
                  <c:v>3.1537913137048612</c:v>
                </c:pt>
                <c:pt idx="331">
                  <c:v>3.1549858067253926</c:v>
                </c:pt>
                <c:pt idx="332">
                  <c:v>3.1561800891550935</c:v>
                </c:pt>
                <c:pt idx="333">
                  <c:v>3.1573741630789707</c:v>
                </c:pt>
                <c:pt idx="334">
                  <c:v>3.1585680305546719</c:v>
                </c:pt>
                <c:pt idx="335">
                  <c:v>3.1597616936128619</c:v>
                </c:pt>
                <c:pt idx="336">
                  <c:v>3.160955154257608</c:v>
                </c:pt>
                <c:pt idx="337">
                  <c:v>3.162148414466865</c:v>
                </c:pt>
                <c:pt idx="338">
                  <c:v>3.1626800634055572</c:v>
                </c:pt>
                <c:pt idx="339">
                  <c:v>3.1632122523023218</c:v>
                </c:pt>
                <c:pt idx="340">
                  <c:v>3.1637449759318104</c:v>
                </c:pt>
                <c:pt idx="341">
                  <c:v>3.164278229135701</c:v>
                </c:pt>
                <c:pt idx="342">
                  <c:v>3.1648120068220598</c:v>
                </c:pt>
                <c:pt idx="343">
                  <c:v>3.1653463039638474</c:v>
                </c:pt>
                <c:pt idx="344">
                  <c:v>3.1658811155981139</c:v>
                </c:pt>
                <c:pt idx="345">
                  <c:v>3.1664164368249055</c:v>
                </c:pt>
                <c:pt idx="346">
                  <c:v>3.1669522628063684</c:v>
                </c:pt>
                <c:pt idx="347">
                  <c:v>3.1674885887656208</c:v>
                </c:pt>
                <c:pt idx="348">
                  <c:v>3.1680254099858898</c:v>
                </c:pt>
                <c:pt idx="349">
                  <c:v>3.168562721809574</c:v>
                </c:pt>
                <c:pt idx="350">
                  <c:v>3.169100519637241</c:v>
                </c:pt>
                <c:pt idx="351">
                  <c:v>3.1696387989267483</c:v>
                </c:pt>
                <c:pt idx="352">
                  <c:v>3.1701775551925007</c:v>
                </c:pt>
                <c:pt idx="353">
                  <c:v>3.1707167840044019</c:v>
                </c:pt>
                <c:pt idx="354">
                  <c:v>3.1712564809869774</c:v>
                </c:pt>
                <c:pt idx="355">
                  <c:v>3.1717966418186014</c:v>
                </c:pt>
                <c:pt idx="356">
                  <c:v>3.1723372622307973</c:v>
                </c:pt>
                <c:pt idx="357">
                  <c:v>3.1728783380072065</c:v>
                </c:pt>
                <c:pt idx="358">
                  <c:v>3.1734198649829359</c:v>
                </c:pt>
                <c:pt idx="359">
                  <c:v>3.1739618390436579</c:v>
                </c:pt>
                <c:pt idx="360">
                  <c:v>3.1745042561250112</c:v>
                </c:pt>
                <c:pt idx="361">
                  <c:v>3.1750471122116553</c:v>
                </c:pt>
                <c:pt idx="362">
                  <c:v>3.1755904033367472</c:v>
                </c:pt>
                <c:pt idx="363">
                  <c:v>3.1761341255809259</c:v>
                </c:pt>
                <c:pt idx="364">
                  <c:v>3.1766782750719349</c:v>
                </c:pt>
                <c:pt idx="365">
                  <c:v>3.1772228479836842</c:v>
                </c:pt>
                <c:pt idx="366">
                  <c:v>3.1777678405355836</c:v>
                </c:pt>
                <c:pt idx="367">
                  <c:v>3.1783132489919876</c:v>
                </c:pt>
                <c:pt idx="368">
                  <c:v>3.1788590696614603</c:v>
                </c:pt>
                <c:pt idx="369">
                  <c:v>3.1794052988960746</c:v>
                </c:pt>
                <c:pt idx="370">
                  <c:v>3.1799519330908432</c:v>
                </c:pt>
                <c:pt idx="371">
                  <c:v>3.1804989686830449</c:v>
                </c:pt>
                <c:pt idx="372">
                  <c:v>3.1810464021517184</c:v>
                </c:pt>
                <c:pt idx="373">
                  <c:v>3.1815942300168021</c:v>
                </c:pt>
                <c:pt idx="374">
                  <c:v>3.1821424488388845</c:v>
                </c:pt>
                <c:pt idx="375">
                  <c:v>3.1826910552182941</c:v>
                </c:pt>
                <c:pt idx="376">
                  <c:v>3.1832400457946846</c:v>
                </c:pt>
                <c:pt idx="377">
                  <c:v>3.183789417246512</c:v>
                </c:pt>
                <c:pt idx="378">
                  <c:v>3.1843391662903242</c:v>
                </c:pt>
                <c:pt idx="379">
                  <c:v>3.1848892896804117</c:v>
                </c:pt>
                <c:pt idx="380">
                  <c:v>3.1854397842080018</c:v>
                </c:pt>
                <c:pt idx="381">
                  <c:v>3.1859906467010695</c:v>
                </c:pt>
                <c:pt idx="382">
                  <c:v>3.1865418740234768</c:v>
                </c:pt>
                <c:pt idx="383">
                  <c:v>3.1870934630747154</c:v>
                </c:pt>
                <c:pt idx="384">
                  <c:v>3.1876454107892855</c:v>
                </c:pt>
                <c:pt idx="385">
                  <c:v>3.1881977141362525</c:v>
                </c:pt>
                <c:pt idx="386">
                  <c:v>3.1887503701186906</c:v>
                </c:pt>
                <c:pt idx="387">
                  <c:v>3.189303375773278</c:v>
                </c:pt>
                <c:pt idx="388">
                  <c:v>3.1898567281697781</c:v>
                </c:pt>
                <c:pt idx="389">
                  <c:v>3.1904104244106706</c:v>
                </c:pt>
                <c:pt idx="390">
                  <c:v>3.1909644616305632</c:v>
                </c:pt>
                <c:pt idx="391">
                  <c:v>3.1915188369958583</c:v>
                </c:pt>
                <c:pt idx="392">
                  <c:v>3.1920735477042008</c:v>
                </c:pt>
                <c:pt idx="393">
                  <c:v>3.1926285909841834</c:v>
                </c:pt>
                <c:pt idx="394">
                  <c:v>3.1931839640948527</c:v>
                </c:pt>
                <c:pt idx="395">
                  <c:v>3.1937396643252494</c:v>
                </c:pt>
                <c:pt idx="396">
                  <c:v>3.1942956889940648</c:v>
                </c:pt>
                <c:pt idx="397">
                  <c:v>3.1948520354491916</c:v>
                </c:pt>
                <c:pt idx="398">
                  <c:v>3.195408701067437</c:v>
                </c:pt>
                <c:pt idx="399">
                  <c:v>3.1959656832539141</c:v>
                </c:pt>
                <c:pt idx="400">
                  <c:v>3.1965229794418959</c:v>
                </c:pt>
                <c:pt idx="401">
                  <c:v>3.1970805870922665</c:v>
                </c:pt>
                <c:pt idx="402">
                  <c:v>3.1976385036932102</c:v>
                </c:pt>
                <c:pt idx="403">
                  <c:v>3.1981967267598908</c:v>
                </c:pt>
                <c:pt idx="404">
                  <c:v>3.1987552538340487</c:v>
                </c:pt>
                <c:pt idx="405">
                  <c:v>3.1993140824836246</c:v>
                </c:pt>
                <c:pt idx="406">
                  <c:v>3.1998732103023886</c:v>
                </c:pt>
                <c:pt idx="407">
                  <c:v>3.2004326349097054</c:v>
                </c:pt>
                <c:pt idx="408">
                  <c:v>3.2009923539501104</c:v>
                </c:pt>
                <c:pt idx="409">
                  <c:v>3.2015523650930193</c:v>
                </c:pt>
                <c:pt idx="410">
                  <c:v>3.2021126660323187</c:v>
                </c:pt>
                <c:pt idx="411">
                  <c:v>3.202673254486188</c:v>
                </c:pt>
                <c:pt idx="412">
                  <c:v>3.2032341281966179</c:v>
                </c:pt>
                <c:pt idx="413">
                  <c:v>3.203795284929265</c:v>
                </c:pt>
                <c:pt idx="414">
                  <c:v>3.2043567224729967</c:v>
                </c:pt>
                <c:pt idx="415">
                  <c:v>3.2049184386396963</c:v>
                </c:pt>
                <c:pt idx="416">
                  <c:v>3.2054804312638372</c:v>
                </c:pt>
                <c:pt idx="417">
                  <c:v>3.2060426982024213</c:v>
                </c:pt>
                <c:pt idx="418">
                  <c:v>3.2066052373343998</c:v>
                </c:pt>
                <c:pt idx="419">
                  <c:v>3.2071680465606147</c:v>
                </c:pt>
                <c:pt idx="420">
                  <c:v>3.2077311238034385</c:v>
                </c:pt>
                <c:pt idx="421">
                  <c:v>3.2082944670064779</c:v>
                </c:pt>
                <c:pt idx="422">
                  <c:v>3.2088580741342816</c:v>
                </c:pt>
                <c:pt idx="423">
                  <c:v>3.2094219431721784</c:v>
                </c:pt>
                <c:pt idx="424">
                  <c:v>3.2099860721259281</c:v>
                </c:pt>
                <c:pt idx="425">
                  <c:v>3.2105504590214866</c:v>
                </c:pt>
                <c:pt idx="426">
                  <c:v>3.211115101904769</c:v>
                </c:pt>
                <c:pt idx="427">
                  <c:v>3.21167999884132</c:v>
                </c:pt>
                <c:pt idx="428">
                  <c:v>3.212245147916204</c:v>
                </c:pt>
                <c:pt idx="429">
                  <c:v>3.2128105472336252</c:v>
                </c:pt>
                <c:pt idx="430">
                  <c:v>3.2133761949167639</c:v>
                </c:pt>
                <c:pt idx="431">
                  <c:v>3.2139420891075225</c:v>
                </c:pt>
                <c:pt idx="432">
                  <c:v>3.2145082279662924</c:v>
                </c:pt>
                <c:pt idx="433">
                  <c:v>3.2150746096717229</c:v>
                </c:pt>
                <c:pt idx="434">
                  <c:v>3.2156412324205181</c:v>
                </c:pt>
                <c:pt idx="435">
                  <c:v>3.216208094427111</c:v>
                </c:pt>
                <c:pt idx="436">
                  <c:v>3.2167751939236666</c:v>
                </c:pt>
                <c:pt idx="437">
                  <c:v>3.2173425291596049</c:v>
                </c:pt>
                <c:pt idx="438">
                  <c:v>3.2179100984015485</c:v>
                </c:pt>
                <c:pt idx="439">
                  <c:v>3.2184778999330717</c:v>
                </c:pt>
                <c:pt idx="440">
                  <c:v>3.2190459320544944</c:v>
                </c:pt>
                <c:pt idx="441">
                  <c:v>3.2196141930826787</c:v>
                </c:pt>
                <c:pt idx="442">
                  <c:v>3.2201826813508476</c:v>
                </c:pt>
                <c:pt idx="443">
                  <c:v>3.2207513952083273</c:v>
                </c:pt>
                <c:pt idx="444">
                  <c:v>3.2213203330203757</c:v>
                </c:pt>
                <c:pt idx="445">
                  <c:v>3.2218894931681383</c:v>
                </c:pt>
                <c:pt idx="446">
                  <c:v>3.2224588740481379</c:v>
                </c:pt>
                <c:pt idx="447">
                  <c:v>3.22302847407243</c:v>
                </c:pt>
                <c:pt idx="448">
                  <c:v>3.2235982916682082</c:v>
                </c:pt>
                <c:pt idx="449">
                  <c:v>3.2241683252776441</c:v>
                </c:pt>
                <c:pt idx="450">
                  <c:v>3.2247385733577816</c:v>
                </c:pt>
                <c:pt idx="451">
                  <c:v>3.2253090343803845</c:v>
                </c:pt>
                <c:pt idx="452">
                  <c:v>3.2258797068315861</c:v>
                </c:pt>
                <c:pt idx="453">
                  <c:v>3.2264505892119311</c:v>
                </c:pt>
                <c:pt idx="454">
                  <c:v>3.2270216800360521</c:v>
                </c:pt>
                <c:pt idx="455">
                  <c:v>3.227592977832582</c:v>
                </c:pt>
                <c:pt idx="456">
                  <c:v>3.2281644811439496</c:v>
                </c:pt>
                <c:pt idx="457">
                  <c:v>3.2287361885263319</c:v>
                </c:pt>
                <c:pt idx="458">
                  <c:v>3.229308098549212</c:v>
                </c:pt>
                <c:pt idx="459">
                  <c:v>3.2298802097956174</c:v>
                </c:pt>
                <c:pt idx="460">
                  <c:v>3.2304525208616064</c:v>
                </c:pt>
                <c:pt idx="461">
                  <c:v>3.2310250303563608</c:v>
                </c:pt>
                <c:pt idx="462">
                  <c:v>3.231597736901866</c:v>
                </c:pt>
                <c:pt idx="463">
                  <c:v>3.2321706391329124</c:v>
                </c:pt>
                <c:pt idx="464">
                  <c:v>3.2327437356968147</c:v>
                </c:pt>
                <c:pt idx="465">
                  <c:v>3.2333170252533474</c:v>
                </c:pt>
                <c:pt idx="466">
                  <c:v>3.2338905064745789</c:v>
                </c:pt>
                <c:pt idx="467">
                  <c:v>3.2344641780447523</c:v>
                </c:pt>
                <c:pt idx="468">
                  <c:v>3.235038038660071</c:v>
                </c:pt>
                <c:pt idx="469">
                  <c:v>3.2356120870286729</c:v>
                </c:pt>
                <c:pt idx="470">
                  <c:v>3.2361863218704396</c:v>
                </c:pt>
                <c:pt idx="471">
                  <c:v>3.2367607419168292</c:v>
                </c:pt>
                <c:pt idx="472">
                  <c:v>3.2373353459107772</c:v>
                </c:pt>
                <c:pt idx="473">
                  <c:v>3.2379101326066451</c:v>
                </c:pt>
                <c:pt idx="474">
                  <c:v>3.2384851007699043</c:v>
                </c:pt>
                <c:pt idx="475">
                  <c:v>3.2390602491771983</c:v>
                </c:pt>
                <c:pt idx="476">
                  <c:v>3.2396355766161409</c:v>
                </c:pt>
                <c:pt idx="477">
                  <c:v>3.2402110818851417</c:v>
                </c:pt>
                <c:pt idx="478">
                  <c:v>3.2407867637934111</c:v>
                </c:pt>
                <c:pt idx="479">
                  <c:v>3.2413626211606936</c:v>
                </c:pt>
                <c:pt idx="480">
                  <c:v>3.2419386528173</c:v>
                </c:pt>
                <c:pt idx="481">
                  <c:v>3.2425148576038589</c:v>
                </c:pt>
                <c:pt idx="482">
                  <c:v>3.2430912343712959</c:v>
                </c:pt>
                <c:pt idx="483">
                  <c:v>3.2436677819806112</c:v>
                </c:pt>
                <c:pt idx="484">
                  <c:v>3.2442444993029471</c:v>
                </c:pt>
                <c:pt idx="485">
                  <c:v>3.2448213852193164</c:v>
                </c:pt>
                <c:pt idx="486">
                  <c:v>3.2453984386205303</c:v>
                </c:pt>
                <c:pt idx="487">
                  <c:v>3.2459756584071093</c:v>
                </c:pt>
                <c:pt idx="488">
                  <c:v>3.2465530434892265</c:v>
                </c:pt>
                <c:pt idx="489">
                  <c:v>3.247130592786502</c:v>
                </c:pt>
                <c:pt idx="490">
                  <c:v>3.2477083052279676</c:v>
                </c:pt>
                <c:pt idx="491">
                  <c:v>3.2482861797519473</c:v>
                </c:pt>
                <c:pt idx="492">
                  <c:v>3.2488642153059568</c:v>
                </c:pt>
                <c:pt idx="493">
                  <c:v>3.2494424108466062</c:v>
                </c:pt>
                <c:pt idx="494">
                  <c:v>3.250020765339515</c:v>
                </c:pt>
                <c:pt idx="495">
                  <c:v>3.2505992777591683</c:v>
                </c:pt>
                <c:pt idx="496">
                  <c:v>3.2511779470888529</c:v>
                </c:pt>
                <c:pt idx="497">
                  <c:v>3.2517567723206158</c:v>
                </c:pt>
                <c:pt idx="498">
                  <c:v>3.2523357524550676</c:v>
                </c:pt>
                <c:pt idx="499">
                  <c:v>3.25291488650136</c:v>
                </c:pt>
                <c:pt idx="500">
                  <c:v>3.2534941734770761</c:v>
                </c:pt>
                <c:pt idx="501">
                  <c:v>3.2540736124081433</c:v>
                </c:pt>
                <c:pt idx="502">
                  <c:v>3.2546532023287442</c:v>
                </c:pt>
                <c:pt idx="503">
                  <c:v>3.2552329422812623</c:v>
                </c:pt>
                <c:pt idx="504">
                  <c:v>3.2558128313160606</c:v>
                </c:pt>
                <c:pt idx="505">
                  <c:v>3.2563928684916168</c:v>
                </c:pt>
                <c:pt idx="506">
                  <c:v>3.2569730528742555</c:v>
                </c:pt>
                <c:pt idx="507">
                  <c:v>3.2575533835381449</c:v>
                </c:pt>
                <c:pt idx="508">
                  <c:v>3.2581338595652012</c:v>
                </c:pt>
                <c:pt idx="509">
                  <c:v>3.2587144800450094</c:v>
                </c:pt>
                <c:pt idx="510">
                  <c:v>3.2592952440747389</c:v>
                </c:pt>
                <c:pt idx="511">
                  <c:v>3.2598761507591014</c:v>
                </c:pt>
                <c:pt idx="512">
                  <c:v>3.2604571992101392</c:v>
                </c:pt>
                <c:pt idx="513">
                  <c:v>3.2610383885473624</c:v>
                </c:pt>
                <c:pt idx="514">
                  <c:v>3.2616197178974935</c:v>
                </c:pt>
                <c:pt idx="515">
                  <c:v>3.2622011863944573</c:v>
                </c:pt>
                <c:pt idx="516">
                  <c:v>3.2627827931793547</c:v>
                </c:pt>
                <c:pt idx="517">
                  <c:v>3.2633645374003102</c:v>
                </c:pt>
                <c:pt idx="518">
                  <c:v>3.2639464182123965</c:v>
                </c:pt>
                <c:pt idx="519">
                  <c:v>3.2645284347776649</c:v>
                </c:pt>
                <c:pt idx="520">
                  <c:v>3.2647176021987208</c:v>
                </c:pt>
                <c:pt idx="521">
                  <c:v>3.2649070886415901</c:v>
                </c:pt>
                <c:pt idx="522">
                  <c:v>3.2650968921610186</c:v>
                </c:pt>
                <c:pt idx="523">
                  <c:v>3.2652870108275494</c:v>
                </c:pt>
                <c:pt idx="524">
                  <c:v>3.2654774427273185</c:v>
                </c:pt>
                <c:pt idx="525">
                  <c:v>3.2656681859619434</c:v>
                </c:pt>
                <c:pt idx="526">
                  <c:v>3.2658592386483321</c:v>
                </c:pt>
                <c:pt idx="527">
                  <c:v>3.266050598918584</c:v>
                </c:pt>
                <c:pt idx="528">
                  <c:v>3.2662422649198009</c:v>
                </c:pt>
                <c:pt idx="529">
                  <c:v>3.2664342348139033</c:v>
                </c:pt>
                <c:pt idx="530">
                  <c:v>3.2666265067775182</c:v>
                </c:pt>
                <c:pt idx="531">
                  <c:v>3.2668190790018947</c:v>
                </c:pt>
                <c:pt idx="532">
                  <c:v>3.2670119496925976</c:v>
                </c:pt>
                <c:pt idx="533">
                  <c:v>3.2672051170695262</c:v>
                </c:pt>
                <c:pt idx="534">
                  <c:v>3.2673985793666902</c:v>
                </c:pt>
                <c:pt idx="535">
                  <c:v>3.2675923348320732</c:v>
                </c:pt>
                <c:pt idx="536">
                  <c:v>3.2677863817275692</c:v>
                </c:pt>
                <c:pt idx="537">
                  <c:v>3.2679807183286949</c:v>
                </c:pt>
                <c:pt idx="538">
                  <c:v>3.268175342924605</c:v>
                </c:pt>
                <c:pt idx="539">
                  <c:v>3.2683702538178991</c:v>
                </c:pt>
                <c:pt idx="540">
                  <c:v>3.2685654493244449</c:v>
                </c:pt>
                <c:pt idx="541">
                  <c:v>3.2687609277733536</c:v>
                </c:pt>
                <c:pt idx="542">
                  <c:v>3.2689566875067286</c:v>
                </c:pt>
                <c:pt idx="543">
                  <c:v>3.2691527268796632</c:v>
                </c:pt>
                <c:pt idx="544">
                  <c:v>3.2693490442599731</c:v>
                </c:pt>
                <c:pt idx="545">
                  <c:v>3.2695456380282586</c:v>
                </c:pt>
                <c:pt idx="546">
                  <c:v>3.2697425065775838</c:v>
                </c:pt>
                <c:pt idx="547">
                  <c:v>3.2699396483134588</c:v>
                </c:pt>
                <c:pt idx="548">
                  <c:v>3.270137061653752</c:v>
                </c:pt>
                <c:pt idx="549">
                  <c:v>3.2703347450284652</c:v>
                </c:pt>
                <c:pt idx="550">
                  <c:v>3.2705326968797386</c:v>
                </c:pt>
                <c:pt idx="551">
                  <c:v>3.2707309156616424</c:v>
                </c:pt>
                <c:pt idx="552">
                  <c:v>3.2709293998400453</c:v>
                </c:pt>
                <c:pt idx="553">
                  <c:v>3.2711281478926431</c:v>
                </c:pt>
                <c:pt idx="554">
                  <c:v>3.2713271583086905</c:v>
                </c:pt>
                <c:pt idx="555">
                  <c:v>3.2715264295889668</c:v>
                </c:pt>
                <c:pt idx="556">
                  <c:v>3.2717259602456394</c:v>
                </c:pt>
                <c:pt idx="557">
                  <c:v>3.2719257488022269</c:v>
                </c:pt>
                <c:pt idx="558">
                  <c:v>3.2721257937933439</c:v>
                </c:pt>
                <c:pt idx="559">
                  <c:v>3.2723260937647449</c:v>
                </c:pt>
                <c:pt idx="560">
                  <c:v>3.2725266472731462</c:v>
                </c:pt>
                <c:pt idx="561">
                  <c:v>3.2727274528861345</c:v>
                </c:pt>
                <c:pt idx="562">
                  <c:v>3.2729285091820821</c:v>
                </c:pt>
                <c:pt idx="563">
                  <c:v>3.2731298147499865</c:v>
                </c:pt>
                <c:pt idx="564">
                  <c:v>3.2733313681894591</c:v>
                </c:pt>
                <c:pt idx="565">
                  <c:v>3.2735331681105784</c:v>
                </c:pt>
                <c:pt idx="566">
                  <c:v>3.27373521313377</c:v>
                </c:pt>
                <c:pt idx="567">
                  <c:v>3.273937501889733</c:v>
                </c:pt>
                <c:pt idx="568">
                  <c:v>3.2741400330193771</c:v>
                </c:pt>
                <c:pt idx="569">
                  <c:v>3.2743428051737</c:v>
                </c:pt>
                <c:pt idx="570">
                  <c:v>3.274545817013645</c:v>
                </c:pt>
                <c:pt idx="571">
                  <c:v>3.2747490672101156</c:v>
                </c:pt>
                <c:pt idx="572">
                  <c:v>3.2749525544437823</c:v>
                </c:pt>
                <c:pt idx="573">
                  <c:v>3.2751562774050456</c:v>
                </c:pt>
                <c:pt idx="574">
                  <c:v>3.2753602347939372</c:v>
                </c:pt>
                <c:pt idx="575">
                  <c:v>3.2755644253200167</c:v>
                </c:pt>
                <c:pt idx="576">
                  <c:v>3.275768847702353</c:v>
                </c:pt>
                <c:pt idx="577">
                  <c:v>3.2759735006692972</c:v>
                </c:pt>
                <c:pt idx="578">
                  <c:v>3.2761783829585229</c:v>
                </c:pt>
                <c:pt idx="579">
                  <c:v>3.2763834933169327</c:v>
                </c:pt>
                <c:pt idx="580">
                  <c:v>3.276588830500514</c:v>
                </c:pt>
                <c:pt idx="581">
                  <c:v>3.2767943932742534</c:v>
                </c:pt>
                <c:pt idx="582">
                  <c:v>3.2770001804121187</c:v>
                </c:pt>
                <c:pt idx="583">
                  <c:v>3.2772061906969872</c:v>
                </c:pt>
                <c:pt idx="584">
                  <c:v>3.2774124229204529</c:v>
                </c:pt>
                <c:pt idx="585">
                  <c:v>3.2776188758828337</c:v>
                </c:pt>
                <c:pt idx="586">
                  <c:v>3.277825548393106</c:v>
                </c:pt>
                <c:pt idx="587">
                  <c:v>3.2780324392688005</c:v>
                </c:pt>
                <c:pt idx="588">
                  <c:v>3.2782395473358807</c:v>
                </c:pt>
                <c:pt idx="589">
                  <c:v>3.2784468714287693</c:v>
                </c:pt>
                <c:pt idx="590">
                  <c:v>3.2786544103901556</c:v>
                </c:pt>
                <c:pt idx="591">
                  <c:v>3.2788621630710382</c:v>
                </c:pt>
                <c:pt idx="592">
                  <c:v>3.2790701283305386</c:v>
                </c:pt>
                <c:pt idx="593">
                  <c:v>3.2792783050359251</c:v>
                </c:pt>
                <c:pt idx="594">
                  <c:v>3.279486692062513</c:v>
                </c:pt>
                <c:pt idx="595">
                  <c:v>3.2796952882935106</c:v>
                </c:pt>
                <c:pt idx="596">
                  <c:v>3.2799040926200607</c:v>
                </c:pt>
                <c:pt idx="597">
                  <c:v>3.2801131039411713</c:v>
                </c:pt>
                <c:pt idx="598">
                  <c:v>3.2803223211635184</c:v>
                </c:pt>
                <c:pt idx="599">
                  <c:v>3.2805317432015206</c:v>
                </c:pt>
                <c:pt idx="600">
                  <c:v>3.2807413689772011</c:v>
                </c:pt>
                <c:pt idx="601">
                  <c:v>3.2809511974201206</c:v>
                </c:pt>
                <c:pt idx="602">
                  <c:v>3.2811612274673672</c:v>
                </c:pt>
                <c:pt idx="603">
                  <c:v>3.2813714580634192</c:v>
                </c:pt>
                <c:pt idx="604">
                  <c:v>3.2815818881600864</c:v>
                </c:pt>
                <c:pt idx="605">
                  <c:v>3.2817925167165085</c:v>
                </c:pt>
                <c:pt idx="606">
                  <c:v>3.2820033426990411</c:v>
                </c:pt>
                <c:pt idx="607">
                  <c:v>3.2822143650812201</c:v>
                </c:pt>
                <c:pt idx="608">
                  <c:v>3.2824255828436413</c:v>
                </c:pt>
                <c:pt idx="609">
                  <c:v>3.2826369949739864</c:v>
                </c:pt>
                <c:pt idx="610">
                  <c:v>3.2828486004669317</c:v>
                </c:pt>
                <c:pt idx="611">
                  <c:v>3.2830603983239914</c:v>
                </c:pt>
                <c:pt idx="612">
                  <c:v>3.2832723875536125</c:v>
                </c:pt>
                <c:pt idx="613">
                  <c:v>3.2834845671710853</c:v>
                </c:pt>
                <c:pt idx="614">
                  <c:v>3.283696936198321</c:v>
                </c:pt>
                <c:pt idx="615">
                  <c:v>3.2839094936640287</c:v>
                </c:pt>
                <c:pt idx="616">
                  <c:v>3.2841222386034929</c:v>
                </c:pt>
                <c:pt idx="617">
                  <c:v>3.2843351700585854</c:v>
                </c:pt>
                <c:pt idx="618">
                  <c:v>3.2845482870776954</c:v>
                </c:pt>
                <c:pt idx="619">
                  <c:v>3.284761588715662</c:v>
                </c:pt>
                <c:pt idx="620">
                  <c:v>3.2849750740337722</c:v>
                </c:pt>
                <c:pt idx="621">
                  <c:v>3.285188742099626</c:v>
                </c:pt>
                <c:pt idx="622">
                  <c:v>3.285402591987137</c:v>
                </c:pt>
                <c:pt idx="623">
                  <c:v>3.2856166227764647</c:v>
                </c:pt>
                <c:pt idx="624">
                  <c:v>3.2858308335539781</c:v>
                </c:pt>
                <c:pt idx="625">
                  <c:v>3.2860452234121462</c:v>
                </c:pt>
                <c:pt idx="626">
                  <c:v>3.2862597914495697</c:v>
                </c:pt>
                <c:pt idx="627">
                  <c:v>3.2864745367708759</c:v>
                </c:pt>
                <c:pt idx="628">
                  <c:v>3.2866894584866668</c:v>
                </c:pt>
                <c:pt idx="629">
                  <c:v>3.2869045557135381</c:v>
                </c:pt>
                <c:pt idx="630">
                  <c:v>3.2871198275739077</c:v>
                </c:pt>
                <c:pt idx="631">
                  <c:v>3.2873352731960472</c:v>
                </c:pt>
                <c:pt idx="632">
                  <c:v>3.2875508917140617</c:v>
                </c:pt>
                <c:pt idx="633">
                  <c:v>3.2877666822677587</c:v>
                </c:pt>
                <c:pt idx="634">
                  <c:v>3.2879826440026427</c:v>
                </c:pt>
                <c:pt idx="635">
                  <c:v>3.2881987760698954</c:v>
                </c:pt>
                <c:pt idx="636">
                  <c:v>3.2884150776263006</c:v>
                </c:pt>
                <c:pt idx="637">
                  <c:v>3.288631547834171</c:v>
                </c:pt>
                <c:pt idx="638">
                  <c:v>3.2888481858613328</c:v>
                </c:pt>
                <c:pt idx="639">
                  <c:v>3.289064990881116</c:v>
                </c:pt>
                <c:pt idx="640">
                  <c:v>3.2892819620722316</c:v>
                </c:pt>
                <c:pt idx="641">
                  <c:v>3.2894990986187822</c:v>
                </c:pt>
                <c:pt idx="642">
                  <c:v>3.2897163997102008</c:v>
                </c:pt>
                <c:pt idx="643">
                  <c:v>3.2899338645412115</c:v>
                </c:pt>
                <c:pt idx="644">
                  <c:v>3.2901514923117836</c:v>
                </c:pt>
                <c:pt idx="645">
                  <c:v>3.2903692822270902</c:v>
                </c:pt>
                <c:pt idx="646">
                  <c:v>3.2905872334974773</c:v>
                </c:pt>
                <c:pt idx="647">
                  <c:v>3.2908053453383608</c:v>
                </c:pt>
                <c:pt idx="648">
                  <c:v>3.2910236169703233</c:v>
                </c:pt>
                <c:pt idx="649">
                  <c:v>3.2912420476188937</c:v>
                </c:pt>
                <c:pt idx="650">
                  <c:v>3.2914606365146382</c:v>
                </c:pt>
                <c:pt idx="651">
                  <c:v>3.2916793828931157</c:v>
                </c:pt>
                <c:pt idx="652">
                  <c:v>3.291898285994737</c:v>
                </c:pt>
                <c:pt idx="653">
                  <c:v>3.292117345064804</c:v>
                </c:pt>
                <c:pt idx="654">
                  <c:v>3.2923365593534806</c:v>
                </c:pt>
                <c:pt idx="655">
                  <c:v>3.2925559281157306</c:v>
                </c:pt>
                <c:pt idx="656">
                  <c:v>3.2927754506112521</c:v>
                </c:pt>
                <c:pt idx="657">
                  <c:v>3.2929951261044543</c:v>
                </c:pt>
                <c:pt idx="658">
                  <c:v>3.2932149538645201</c:v>
                </c:pt>
                <c:pt idx="659">
                  <c:v>3.2934349331651651</c:v>
                </c:pt>
                <c:pt idx="660">
                  <c:v>3.2936550632847683</c:v>
                </c:pt>
                <c:pt idx="661">
                  <c:v>3.2938753435063064</c:v>
                </c:pt>
                <c:pt idx="662">
                  <c:v>3.2940957731172591</c:v>
                </c:pt>
                <c:pt idx="663">
                  <c:v>3.294316351409619</c:v>
                </c:pt>
                <c:pt idx="664">
                  <c:v>3.2945370776798462</c:v>
                </c:pt>
                <c:pt idx="665">
                  <c:v>3.2947579512288323</c:v>
                </c:pt>
                <c:pt idx="666">
                  <c:v>3.2949789713618669</c:v>
                </c:pt>
                <c:pt idx="667">
                  <c:v>3.2952001373886013</c:v>
                </c:pt>
                <c:pt idx="668">
                  <c:v>3.2954214486230144</c:v>
                </c:pt>
                <c:pt idx="669">
                  <c:v>3.2956429043833806</c:v>
                </c:pt>
                <c:pt idx="670">
                  <c:v>3.2958645039922336</c:v>
                </c:pt>
                <c:pt idx="671">
                  <c:v>3.2960862467763494</c:v>
                </c:pt>
                <c:pt idx="672">
                  <c:v>3.2963081320666583</c:v>
                </c:pt>
                <c:pt idx="673">
                  <c:v>3.296530159198293</c:v>
                </c:pt>
                <c:pt idx="674">
                  <c:v>3.2967523275105131</c:v>
                </c:pt>
                <c:pt idx="675">
                  <c:v>3.2969746363466528</c:v>
                </c:pt>
                <c:pt idx="676">
                  <c:v>3.2971970850541124</c:v>
                </c:pt>
                <c:pt idx="677">
                  <c:v>3.2974196729843506</c:v>
                </c:pt>
                <c:pt idx="678">
                  <c:v>3.2976423994928297</c:v>
                </c:pt>
                <c:pt idx="679">
                  <c:v>3.2978652639389474</c:v>
                </c:pt>
                <c:pt idx="680">
                  <c:v>3.2980882656860944</c:v>
                </c:pt>
                <c:pt idx="681">
                  <c:v>3.2983114041015207</c:v>
                </c:pt>
                <c:pt idx="682">
                  <c:v>3.2985346785564222</c:v>
                </c:pt>
                <c:pt idx="683">
                  <c:v>3.2987580884257603</c:v>
                </c:pt>
                <c:pt idx="684">
                  <c:v>3.2989816330884039</c:v>
                </c:pt>
                <c:pt idx="685">
                  <c:v>3.2992053119269675</c:v>
                </c:pt>
                <c:pt idx="686">
                  <c:v>3.2994291243278284</c:v>
                </c:pt>
                <c:pt idx="687">
                  <c:v>3.2996530696811388</c:v>
                </c:pt>
                <c:pt idx="688">
                  <c:v>3.299877147380732</c:v>
                </c:pt>
                <c:pt idx="689">
                  <c:v>3.3001013568240967</c:v>
                </c:pt>
                <c:pt idx="690">
                  <c:v>3.3003256974124096</c:v>
                </c:pt>
                <c:pt idx="691">
                  <c:v>3.3005501685504592</c:v>
                </c:pt>
                <c:pt idx="692">
                  <c:v>3.3007747696466305</c:v>
                </c:pt>
                <c:pt idx="693">
                  <c:v>3.3009995001128782</c:v>
                </c:pt>
                <c:pt idx="694">
                  <c:v>3.3012243593647104</c:v>
                </c:pt>
                <c:pt idx="695">
                  <c:v>3.3014493468211152</c:v>
                </c:pt>
                <c:pt idx="696">
                  <c:v>3.3016744619046188</c:v>
                </c:pt>
                <c:pt idx="697">
                  <c:v>3.3018997040411628</c:v>
                </c:pt>
                <c:pt idx="698">
                  <c:v>3.3021250726601727</c:v>
                </c:pt>
                <c:pt idx="699">
                  <c:v>3.3023505671944395</c:v>
                </c:pt>
                <c:pt idx="700">
                  <c:v>3.3025761870801871</c:v>
                </c:pt>
                <c:pt idx="701">
                  <c:v>3.3028019317569406</c:v>
                </c:pt>
                <c:pt idx="702">
                  <c:v>3.3030278006676452</c:v>
                </c:pt>
                <c:pt idx="703">
                  <c:v>3.3032537932584978</c:v>
                </c:pt>
                <c:pt idx="704">
                  <c:v>3.3034799089789564</c:v>
                </c:pt>
                <c:pt idx="705">
                  <c:v>3.3037061472818152</c:v>
                </c:pt>
                <c:pt idx="706">
                  <c:v>3.3041633753873829</c:v>
                </c:pt>
                <c:pt idx="707">
                  <c:v>3.3046206660039923</c:v>
                </c:pt>
                <c:pt idx="708">
                  <c:v>3.305078018855081</c:v>
                </c:pt>
                <c:pt idx="709">
                  <c:v>3.305535433665669</c:v>
                </c:pt>
                <c:pt idx="710">
                  <c:v>3.3059929101623702</c:v>
                </c:pt>
                <c:pt idx="711">
                  <c:v>3.3064504480734991</c:v>
                </c:pt>
                <c:pt idx="712">
                  <c:v>3.3069080471288683</c:v>
                </c:pt>
                <c:pt idx="713">
                  <c:v>3.3073657070598967</c:v>
                </c:pt>
                <c:pt idx="714">
                  <c:v>3.3078234275996214</c:v>
                </c:pt>
                <c:pt idx="715">
                  <c:v>3.3082812084825801</c:v>
                </c:pt>
                <c:pt idx="716">
                  <c:v>3.3087390494448798</c:v>
                </c:pt>
                <c:pt idx="717">
                  <c:v>3.3091969502241656</c:v>
                </c:pt>
                <c:pt idx="718">
                  <c:v>3.3096549105596318</c:v>
                </c:pt>
                <c:pt idx="719">
                  <c:v>3.3101129301919388</c:v>
                </c:pt>
                <c:pt idx="720">
                  <c:v>3.310571008863274</c:v>
                </c:pt>
                <c:pt idx="721">
                  <c:v>3.3110291463173294</c:v>
                </c:pt>
                <c:pt idx="722">
                  <c:v>3.3114873422992557</c:v>
                </c:pt>
                <c:pt idx="723">
                  <c:v>3.3119455965557068</c:v>
                </c:pt>
                <c:pt idx="724">
                  <c:v>3.3124039088347308</c:v>
                </c:pt>
                <c:pt idx="725">
                  <c:v>3.3128622788859161</c:v>
                </c:pt>
                <c:pt idx="726">
                  <c:v>3.3133207064602228</c:v>
                </c:pt>
                <c:pt idx="727">
                  <c:v>3.313779191310072</c:v>
                </c:pt>
                <c:pt idx="728">
                  <c:v>3.3142377331892718</c:v>
                </c:pt>
                <c:pt idx="729">
                  <c:v>3.3146963318530953</c:v>
                </c:pt>
                <c:pt idx="730">
                  <c:v>3.3151549870581678</c:v>
                </c:pt>
                <c:pt idx="731">
                  <c:v>3.3156136985624931</c:v>
                </c:pt>
                <c:pt idx="732">
                  <c:v>3.3160724661254992</c:v>
                </c:pt>
                <c:pt idx="733">
                  <c:v>3.3165312895079473</c:v>
                </c:pt>
                <c:pt idx="734">
                  <c:v>3.3169901684719942</c:v>
                </c:pt>
                <c:pt idx="735">
                  <c:v>3.3174491027810888</c:v>
                </c:pt>
                <c:pt idx="736">
                  <c:v>3.3179080922000868</c:v>
                </c:pt>
                <c:pt idx="737">
                  <c:v>3.3183671364951075</c:v>
                </c:pt>
                <c:pt idx="738">
                  <c:v>3.3188262354336375</c:v>
                </c:pt>
                <c:pt idx="739">
                  <c:v>3.3192853887844849</c:v>
                </c:pt>
                <c:pt idx="740">
                  <c:v>3.3197445963177166</c:v>
                </c:pt>
                <c:pt idx="741">
                  <c:v>3.3202038578047137</c:v>
                </c:pt>
                <c:pt idx="742">
                  <c:v>3.3206631730181555</c:v>
                </c:pt>
                <c:pt idx="743">
                  <c:v>3.3211225417319836</c:v>
                </c:pt>
                <c:pt idx="744">
                  <c:v>3.3215819637213837</c:v>
                </c:pt>
                <c:pt idx="745">
                  <c:v>3.3220414387628558</c:v>
                </c:pt>
                <c:pt idx="746">
                  <c:v>3.3225009666340815</c:v>
                </c:pt>
                <c:pt idx="747">
                  <c:v>3.3229605471140489</c:v>
                </c:pt>
                <c:pt idx="748">
                  <c:v>3.3234201799829224</c:v>
                </c:pt>
                <c:pt idx="749">
                  <c:v>3.3238798650220986</c:v>
                </c:pt>
                <c:pt idx="750">
                  <c:v>3.3243396020142479</c:v>
                </c:pt>
                <c:pt idx="751">
                  <c:v>3.3247993907431432</c:v>
                </c:pt>
                <c:pt idx="752">
                  <c:v>3.3252592309938565</c:v>
                </c:pt>
                <c:pt idx="753">
                  <c:v>3.3257191225525924</c:v>
                </c:pt>
                <c:pt idx="754">
                  <c:v>3.3261790652067389</c:v>
                </c:pt>
                <c:pt idx="755">
                  <c:v>3.3266390587448544</c:v>
                </c:pt>
                <c:pt idx="756">
                  <c:v>3.327099102956709</c:v>
                </c:pt>
                <c:pt idx="757">
                  <c:v>3.3275591976331715</c:v>
                </c:pt>
                <c:pt idx="758">
                  <c:v>3.3280193425662961</c:v>
                </c:pt>
                <c:pt idx="759">
                  <c:v>3.3284795375492529</c:v>
                </c:pt>
                <c:pt idx="760">
                  <c:v>3.328939782376358</c:v>
                </c:pt>
                <c:pt idx="761">
                  <c:v>3.3294000768430529</c:v>
                </c:pt>
                <c:pt idx="762">
                  <c:v>3.3298604207459186</c:v>
                </c:pt>
                <c:pt idx="763">
                  <c:v>3.3303208138826017</c:v>
                </c:pt>
                <c:pt idx="764">
                  <c:v>3.3307812560518864</c:v>
                </c:pt>
                <c:pt idx="765">
                  <c:v>3.3312417470536269</c:v>
                </c:pt>
                <c:pt idx="766">
                  <c:v>3.3317022866887793</c:v>
                </c:pt>
                <c:pt idx="767">
                  <c:v>3.3321628747593888</c:v>
                </c:pt>
                <c:pt idx="768">
                  <c:v>3.3326235110685527</c:v>
                </c:pt>
                <c:pt idx="769">
                  <c:v>3.3330841954204549</c:v>
                </c:pt>
                <c:pt idx="770">
                  <c:v>3.3335449276203177</c:v>
                </c:pt>
                <c:pt idx="771">
                  <c:v>3.3340057074744243</c:v>
                </c:pt>
                <c:pt idx="772">
                  <c:v>3.3344665347901237</c:v>
                </c:pt>
                <c:pt idx="773">
                  <c:v>3.334927409375759</c:v>
                </c:pt>
                <c:pt idx="774">
                  <c:v>3.335388331040738</c:v>
                </c:pt>
                <c:pt idx="775">
                  <c:v>3.3358492995954565</c:v>
                </c:pt>
                <c:pt idx="776">
                  <c:v>3.3363103148513829</c:v>
                </c:pt>
                <c:pt idx="777">
                  <c:v>3.3367713766209404</c:v>
                </c:pt>
                <c:pt idx="778">
                  <c:v>3.3372324847175654</c:v>
                </c:pt>
                <c:pt idx="779">
                  <c:v>3.3376936389557361</c:v>
                </c:pt>
                <c:pt idx="780">
                  <c:v>3.3381548391508638</c:v>
                </c:pt>
                <c:pt idx="781">
                  <c:v>3.3386160851193658</c:v>
                </c:pt>
                <c:pt idx="782">
                  <c:v>3.3390773766786457</c:v>
                </c:pt>
                <c:pt idx="783">
                  <c:v>3.3395387136470673</c:v>
                </c:pt>
                <c:pt idx="784">
                  <c:v>3.340000095843958</c:v>
                </c:pt>
                <c:pt idx="785">
                  <c:v>3.3404615230895698</c:v>
                </c:pt>
                <c:pt idx="786">
                  <c:v>3.3409229952051911</c:v>
                </c:pt>
                <c:pt idx="787">
                  <c:v>3.341384512012969</c:v>
                </c:pt>
                <c:pt idx="788">
                  <c:v>3.3418460733360122</c:v>
                </c:pt>
                <c:pt idx="789">
                  <c:v>3.3423076789983917</c:v>
                </c:pt>
                <c:pt idx="790">
                  <c:v>3.3427693288250837</c:v>
                </c:pt>
                <c:pt idx="791">
                  <c:v>3.3432310226419735</c:v>
                </c:pt>
                <c:pt idx="792">
                  <c:v>3.3436927602758826</c:v>
                </c:pt>
                <c:pt idx="793">
                  <c:v>3.3441545415545288</c:v>
                </c:pt>
                <c:pt idx="794">
                  <c:v>3.3446163663065218</c:v>
                </c:pt>
                <c:pt idx="795">
                  <c:v>3.3450782343613783</c:v>
                </c:pt>
                <c:pt idx="796">
                  <c:v>3.3455401455495042</c:v>
                </c:pt>
                <c:pt idx="797">
                  <c:v>3.3460020997022113</c:v>
                </c:pt>
                <c:pt idx="798">
                  <c:v>3.3464640966516384</c:v>
                </c:pt>
                <c:pt idx="799">
                  <c:v>3.3469261362308593</c:v>
                </c:pt>
                <c:pt idx="800">
                  <c:v>3.3473882182737635</c:v>
                </c:pt>
                <c:pt idx="801">
                  <c:v>3.3478503426151112</c:v>
                </c:pt>
                <c:pt idx="802">
                  <c:v>3.3483125090905625</c:v>
                </c:pt>
                <c:pt idx="803">
                  <c:v>3.348774717536585</c:v>
                </c:pt>
                <c:pt idx="804">
                  <c:v>3.3492369677904801</c:v>
                </c:pt>
                <c:pt idx="805">
                  <c:v>3.3496992596904338</c:v>
                </c:pt>
                <c:pt idx="806">
                  <c:v>3.3501615930754411</c:v>
                </c:pt>
                <c:pt idx="807">
                  <c:v>3.3506239677853196</c:v>
                </c:pt>
                <c:pt idx="808">
                  <c:v>3.3510863836607174</c:v>
                </c:pt>
                <c:pt idx="809">
                  <c:v>3.3515488405431242</c:v>
                </c:pt>
                <c:pt idx="810">
                  <c:v>3.3520113382747887</c:v>
                </c:pt>
                <c:pt idx="811">
                  <c:v>3.3524738766988209</c:v>
                </c:pt>
                <c:pt idx="812">
                  <c:v>3.3529364556591013</c:v>
                </c:pt>
                <c:pt idx="813">
                  <c:v>3.3533990750003286</c:v>
                </c:pt>
                <c:pt idx="814">
                  <c:v>3.3538617345679844</c:v>
                </c:pt>
                <c:pt idx="815">
                  <c:v>3.3543244342083267</c:v>
                </c:pt>
                <c:pt idx="816">
                  <c:v>3.3547871737684072</c:v>
                </c:pt>
                <c:pt idx="817">
                  <c:v>3.3552499530960627</c:v>
                </c:pt>
                <c:pt idx="818">
                  <c:v>3.3557127720398947</c:v>
                </c:pt>
                <c:pt idx="819">
                  <c:v>3.3561756304492514</c:v>
                </c:pt>
                <c:pt idx="820">
                  <c:v>3.356638528174293</c:v>
                </c:pt>
                <c:pt idx="821">
                  <c:v>3.3571014650658779</c:v>
                </c:pt>
                <c:pt idx="822">
                  <c:v>3.35756444097568</c:v>
                </c:pt>
                <c:pt idx="823">
                  <c:v>3.3580274557560674</c:v>
                </c:pt>
                <c:pt idx="824">
                  <c:v>3.3584905092601649</c:v>
                </c:pt>
                <c:pt idx="825">
                  <c:v>3.3589536013418644</c:v>
                </c:pt>
                <c:pt idx="826">
                  <c:v>3.3594167318557844</c:v>
                </c:pt>
                <c:pt idx="827">
                  <c:v>3.35987990065723</c:v>
                </c:pt>
                <c:pt idx="828">
                  <c:v>3.3603431076023043</c:v>
                </c:pt>
                <c:pt idx="829">
                  <c:v>3.3608063525477387</c:v>
                </c:pt>
                <c:pt idx="830">
                  <c:v>3.3612696353510527</c:v>
                </c:pt>
                <c:pt idx="831">
                  <c:v>3.3617329558704765</c:v>
                </c:pt>
                <c:pt idx="832">
                  <c:v>3.3621963139649162</c:v>
                </c:pt>
                <c:pt idx="833">
                  <c:v>3.3626597094939736</c:v>
                </c:pt>
                <c:pt idx="834">
                  <c:v>3.3631231423179857</c:v>
                </c:pt>
                <c:pt idx="835">
                  <c:v>3.3635866122979565</c:v>
                </c:pt>
                <c:pt idx="836">
                  <c:v>3.3640501192955972</c:v>
                </c:pt>
                <c:pt idx="837">
                  <c:v>3.3645136631732866</c:v>
                </c:pt>
                <c:pt idx="838">
                  <c:v>3.364977243794113</c:v>
                </c:pt>
                <c:pt idx="839">
                  <c:v>3.3654408610218032</c:v>
                </c:pt>
                <c:pt idx="840">
                  <c:v>3.3659045147207656</c:v>
                </c:pt>
                <c:pt idx="841">
                  <c:v>3.3663682047561183</c:v>
                </c:pt>
                <c:pt idx="842">
                  <c:v>3.3668319309935941</c:v>
                </c:pt>
                <c:pt idx="843">
                  <c:v>3.3672956932996048</c:v>
                </c:pt>
                <c:pt idx="844">
                  <c:v>3.3677594915412299</c:v>
                </c:pt>
                <c:pt idx="845">
                  <c:v>3.368223325586182</c:v>
                </c:pt>
                <c:pt idx="846">
                  <c:v>3.3686871953028401</c:v>
                </c:pt>
                <c:pt idx="847">
                  <c:v>3.3691511005602095</c:v>
                </c:pt>
                <c:pt idx="848">
                  <c:v>3.3696150412279446</c:v>
                </c:pt>
                <c:pt idx="849">
                  <c:v>3.3700790171763479</c:v>
                </c:pt>
                <c:pt idx="850">
                  <c:v>3.3705430282763431</c:v>
                </c:pt>
                <c:pt idx="851">
                  <c:v>3.3710070743994835</c:v>
                </c:pt>
                <c:pt idx="852">
                  <c:v>3.3714711554179275</c:v>
                </c:pt>
                <c:pt idx="853">
                  <c:v>3.3719352712044954</c:v>
                </c:pt>
                <c:pt idx="854">
                  <c:v>3.3723994216326032</c:v>
                </c:pt>
                <c:pt idx="855">
                  <c:v>3.372863606576272</c:v>
                </c:pt>
                <c:pt idx="856">
                  <c:v>3.3733278259101529</c:v>
                </c:pt>
                <c:pt idx="857">
                  <c:v>3.3737920795094829</c:v>
                </c:pt>
                <c:pt idx="858">
                  <c:v>3.3742563672501125</c:v>
                </c:pt>
                <c:pt idx="859">
                  <c:v>3.3747206890084995</c:v>
                </c:pt>
                <c:pt idx="860">
                  <c:v>3.3751850446616878</c:v>
                </c:pt>
                <c:pt idx="861">
                  <c:v>3.3756494340873142</c:v>
                </c:pt>
                <c:pt idx="862">
                  <c:v>3.376113857163574</c:v>
                </c:pt>
                <c:pt idx="863">
                  <c:v>3.3765783137693246</c:v>
                </c:pt>
                <c:pt idx="864">
                  <c:v>3.377042803783918</c:v>
                </c:pt>
                <c:pt idx="865">
                  <c:v>3.3775073270873412</c:v>
                </c:pt>
                <c:pt idx="866">
                  <c:v>3.3779718835601273</c:v>
                </c:pt>
                <c:pt idx="867">
                  <c:v>3.3784364730833993</c:v>
                </c:pt>
                <c:pt idx="868">
                  <c:v>3.3789010955388288</c:v>
                </c:pt>
                <c:pt idx="869">
                  <c:v>3.3793657508086601</c:v>
                </c:pt>
                <c:pt idx="870">
                  <c:v>3.3798304387757181</c:v>
                </c:pt>
                <c:pt idx="871">
                  <c:v>3.3802951593233477</c:v>
                </c:pt>
                <c:pt idx="872">
                  <c:v>3.3807599123354648</c:v>
                </c:pt>
                <c:pt idx="873">
                  <c:v>3.3812246976965481</c:v>
                </c:pt>
                <c:pt idx="874">
                  <c:v>3.3816895152916122</c:v>
                </c:pt>
                <c:pt idx="875">
                  <c:v>3.3821543650062078</c:v>
                </c:pt>
                <c:pt idx="876">
                  <c:v>3.3826192467264269</c:v>
                </c:pt>
                <c:pt idx="877">
                  <c:v>3.3830841603389361</c:v>
                </c:pt>
                <c:pt idx="878">
                  <c:v>3.3835491057308897</c:v>
                </c:pt>
                <c:pt idx="879">
                  <c:v>3.3840140827900034</c:v>
                </c:pt>
                <c:pt idx="880">
                  <c:v>3.3844790914044998</c:v>
                </c:pt>
                <c:pt idx="881">
                  <c:v>3.3849441314631399</c:v>
                </c:pt>
                <c:pt idx="882">
                  <c:v>3.3854092028552119</c:v>
                </c:pt>
                <c:pt idx="883">
                  <c:v>3.385874305470518</c:v>
                </c:pt>
                <c:pt idx="884">
                  <c:v>3.3863394391993737</c:v>
                </c:pt>
                <c:pt idx="885">
                  <c:v>3.3868046039325814</c:v>
                </c:pt>
                <c:pt idx="886">
                  <c:v>3.3872697995615266</c:v>
                </c:pt>
                <c:pt idx="887">
                  <c:v>3.3877350259780199</c:v>
                </c:pt>
                <c:pt idx="888">
                  <c:v>3.3882002830744216</c:v>
                </c:pt>
                <c:pt idx="889">
                  <c:v>3.3886655707436022</c:v>
                </c:pt>
                <c:pt idx="890">
                  <c:v>3.3891308888788858</c:v>
                </c:pt>
                <c:pt idx="891">
                  <c:v>3.3895962373741448</c:v>
                </c:pt>
                <c:pt idx="892">
                  <c:v>3.3900616161236918</c:v>
                </c:pt>
                <c:pt idx="893">
                  <c:v>3.3905270250223825</c:v>
                </c:pt>
                <c:pt idx="894">
                  <c:v>3.3909924639655142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1F-4971-BAB2-0213EACA3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952415"/>
        <c:axId val="1100717151"/>
      </c:scatterChart>
      <c:valAx>
        <c:axId val="131595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00717151"/>
        <c:crosses val="autoZero"/>
        <c:crossBetween val="midCat"/>
      </c:valAx>
      <c:valAx>
        <c:axId val="1100717151"/>
        <c:scaling>
          <c:orientation val="minMax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_ ;_ 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31595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147637</xdr:colOff>
      <xdr:row>15</xdr:row>
      <xdr:rowOff>147637</xdr:rowOff>
    </xdr:from>
    <xdr:to>
      <xdr:col>28</xdr:col>
      <xdr:colOff>276225</xdr:colOff>
      <xdr:row>37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8AD1A6-4DD8-44BB-8999-BCB6913C4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423862</xdr:colOff>
      <xdr:row>12</xdr:row>
      <xdr:rowOff>138112</xdr:rowOff>
    </xdr:from>
    <xdr:to>
      <xdr:col>28</xdr:col>
      <xdr:colOff>552450</xdr:colOff>
      <xdr:row>34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B63237C-9BB1-415D-9596-3194BC46C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147637</xdr:colOff>
      <xdr:row>15</xdr:row>
      <xdr:rowOff>147637</xdr:rowOff>
    </xdr:from>
    <xdr:to>
      <xdr:col>28</xdr:col>
      <xdr:colOff>276225</xdr:colOff>
      <xdr:row>37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755D4F-B13A-43DB-AF54-D6E71ABD1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DD739-1579-46D9-A8AE-54959D677C9F}">
  <dimension ref="A1:AC930"/>
  <sheetViews>
    <sheetView workbookViewId="0">
      <selection activeCell="X9" sqref="X9"/>
    </sheetView>
  </sheetViews>
  <sheetFormatPr baseColWidth="10" defaultRowHeight="15" x14ac:dyDescent="0.25"/>
  <cols>
    <col min="1" max="1" width="11.42578125" style="17"/>
    <col min="2" max="2" width="2.85546875" style="17" bestFit="1" customWidth="1"/>
    <col min="3" max="6" width="11.42578125" style="17"/>
    <col min="7" max="7" width="13" style="46" bestFit="1" customWidth="1"/>
    <col min="8" max="8" width="11.42578125" style="26"/>
    <col min="9" max="10" width="11.42578125" style="27"/>
    <col min="11" max="11" width="12" style="27" bestFit="1" customWidth="1"/>
    <col min="12" max="12" width="15.140625" style="35" bestFit="1" customWidth="1"/>
    <col min="13" max="16" width="11.42578125" style="27"/>
    <col min="17" max="17" width="15.140625" style="35" bestFit="1" customWidth="1"/>
    <col min="18" max="18" width="16.28515625" style="17" bestFit="1" customWidth="1"/>
    <col min="19" max="21" width="11.42578125" style="27"/>
    <col min="22" max="22" width="13.140625" style="46" bestFit="1" customWidth="1"/>
    <col min="23" max="23" width="11.42578125" style="46"/>
    <col min="24" max="24" width="13" style="46" bestFit="1" customWidth="1"/>
    <col min="25" max="25" width="12.28515625" style="46" bestFit="1" customWidth="1"/>
    <col min="26" max="26" width="12" style="46" bestFit="1" customWidth="1"/>
    <col min="27" max="16384" width="11.42578125" style="46"/>
  </cols>
  <sheetData>
    <row r="1" spans="1:29" x14ac:dyDescent="0.25">
      <c r="A1" s="17" t="s">
        <v>12</v>
      </c>
      <c r="B1" s="17" t="s">
        <v>11</v>
      </c>
      <c r="C1" s="17" t="s">
        <v>9</v>
      </c>
      <c r="D1" s="17" t="s">
        <v>15</v>
      </c>
      <c r="E1" s="17" t="s">
        <v>16</v>
      </c>
      <c r="F1" s="17" t="s">
        <v>13</v>
      </c>
      <c r="G1" s="17" t="s">
        <v>31</v>
      </c>
      <c r="H1" s="26" t="s">
        <v>12</v>
      </c>
      <c r="I1" s="31" t="s">
        <v>22</v>
      </c>
      <c r="J1" s="31" t="s">
        <v>16</v>
      </c>
      <c r="K1" s="31" t="s">
        <v>13</v>
      </c>
      <c r="L1" s="33" t="s">
        <v>32</v>
      </c>
      <c r="M1" s="26" t="s">
        <v>12</v>
      </c>
      <c r="N1" s="31" t="s">
        <v>22</v>
      </c>
      <c r="O1" s="31" t="s">
        <v>16</v>
      </c>
      <c r="P1" s="31" t="s">
        <v>13</v>
      </c>
      <c r="Q1" s="33" t="s">
        <v>33</v>
      </c>
      <c r="R1" s="17" t="s">
        <v>23</v>
      </c>
      <c r="W1" s="46" t="s">
        <v>27</v>
      </c>
      <c r="X1" s="46" t="s">
        <v>30</v>
      </c>
      <c r="Y1" s="46" t="s">
        <v>28</v>
      </c>
      <c r="Z1" s="46" t="s">
        <v>29</v>
      </c>
    </row>
    <row r="2" spans="1:29" x14ac:dyDescent="0.25">
      <c r="A2" s="18">
        <f>+OWN_Curve!A2</f>
        <v>43452</v>
      </c>
      <c r="B2" s="17">
        <f>+IFERROR(VLOOKUP(A2,OWN_Curve!$A$2:$B$30,2,FALSE),B1)</f>
        <v>1</v>
      </c>
      <c r="C2" s="17">
        <f>+VLOOKUP(B2,OWN_Curve!$B$2:$E$30,4,FALSE)</f>
        <v>4.7174840336752992E-9</v>
      </c>
      <c r="D2" s="17">
        <v>0</v>
      </c>
      <c r="E2" s="17" t="e">
        <f t="shared" ref="E2:E65" si="0">+IF(D2-$W$5&lt;0,NA(),D2-$W$5)</f>
        <v>#N/A</v>
      </c>
      <c r="F2" s="38">
        <f>+OWN_Curve!D2</f>
        <v>2.75</v>
      </c>
      <c r="G2" s="2" t="e">
        <f t="shared" ref="G2:G65" si="1">++IF(E2&gt;0,((1+F2*D2/36000)/(1+$X$2*$W$5/36000)-1)*(36000/(D2-$W$5)),NA())</f>
        <v>#N/A</v>
      </c>
      <c r="H2" s="28">
        <f>+W3</f>
        <v>43480</v>
      </c>
      <c r="I2" s="30"/>
      <c r="J2" s="17" t="e">
        <f t="shared" ref="J2:J65" si="2">+IF(I2-$W$5&lt;0,NA(),I2-$W$5)</f>
        <v>#N/A</v>
      </c>
      <c r="L2" s="34" t="e">
        <f>++IF(J2&gt;0,((1+K2*I2/36000)/(1+$X$3*$W$5/36000)-1)*(36000/(I2-$W$5)),NA())</f>
        <v>#N/A</v>
      </c>
      <c r="M2" s="28">
        <f>+W4</f>
        <v>43495</v>
      </c>
      <c r="N2" s="30"/>
      <c r="O2" s="17" t="e">
        <f>+IF(N2-$W$5&lt;0,NA(),N2-$W$5)</f>
        <v>#N/A</v>
      </c>
      <c r="Q2" s="34" t="e">
        <f>++IF(O2&gt;0,((1+P2*N2/36000)/(1+$X$4*$W$5/36000)-1)*(36000/(N2-$W$5)),NA())</f>
        <v>#N/A</v>
      </c>
      <c r="V2" s="46" t="s">
        <v>24</v>
      </c>
      <c r="W2" s="1">
        <f>+A2</f>
        <v>43452</v>
      </c>
      <c r="X2" s="19">
        <f ca="1">+VLOOKUP($W$5,$D$2:$G$930,3,FALSE)</f>
        <v>2.7501698465325717</v>
      </c>
    </row>
    <row r="3" spans="1:29" x14ac:dyDescent="0.25">
      <c r="A3" s="18">
        <f>+A2+1</f>
        <v>43453</v>
      </c>
      <c r="B3" s="17">
        <f ca="1">+IFERROR(VLOOKUP(A3,BBG_CLP!$A$2:$B$30,2,FALSE),B2)</f>
        <v>1</v>
      </c>
      <c r="C3" s="17">
        <f ca="1">+VLOOKUP(B3,OWN_Curve!$B$2:$E$30,4,FALSE)</f>
        <v>4.7174840336752992E-9</v>
      </c>
      <c r="D3" s="17">
        <v>1</v>
      </c>
      <c r="E3" s="17" t="e">
        <f t="shared" si="0"/>
        <v>#N/A</v>
      </c>
      <c r="F3" s="17">
        <f t="shared" ref="F3:F66" si="3">+F2+C2*1</f>
        <v>2.7500000047174842</v>
      </c>
      <c r="G3" s="2" t="e">
        <f t="shared" si="1"/>
        <v>#N/A</v>
      </c>
      <c r="H3" s="28">
        <f>+H2+1</f>
        <v>43481</v>
      </c>
      <c r="I3" s="30">
        <v>1</v>
      </c>
      <c r="J3" s="17" t="e">
        <f t="shared" si="2"/>
        <v>#N/A</v>
      </c>
      <c r="K3" s="27">
        <f t="shared" ref="K3:K66" ca="1" si="4">+((1+VLOOKUP(H3,$A$2:$F$930,6,FALSE)*($Y$3+I3)/36000)/(1+$Z$3*$Y$3/36000)-1)*36000/I3</f>
        <v>2.7441308775699724</v>
      </c>
      <c r="L3" s="34" t="e">
        <f t="shared" ref="L3:L66" si="5">++IF(J3&gt;0,((1+K3*I3/36000)/(1+$X$3*$W$5/36000)-1)*(36000/(I3-$W$5)),NA())</f>
        <v>#N/A</v>
      </c>
      <c r="M3" s="29">
        <f>+M2+1</f>
        <v>43496</v>
      </c>
      <c r="N3" s="27">
        <v>1</v>
      </c>
      <c r="O3" s="17" t="e">
        <f>+IF(N3-$W$5&lt;0,NA(),N3-$W$5)</f>
        <v>#N/A</v>
      </c>
      <c r="P3" s="27">
        <f ca="1">+((1+VLOOKUP(M3,$A$2:$F$930,6,FALSE)*($Y$4+N3)/36000)/(1+$Z$4*$Y$4/36000)-1)*36000/N3</f>
        <v>2.7409969960157099</v>
      </c>
      <c r="Q3" s="34" t="e">
        <f t="shared" ref="Q3:Q66" si="6">++IF(O3&gt;0,((1+P3*N3/36000)/(1+$X$4*$W$5/36000)-1)*(36000/(N3-$W$5)),NA())</f>
        <v>#N/A</v>
      </c>
      <c r="V3" s="46" t="s">
        <v>25</v>
      </c>
      <c r="W3" s="1">
        <v>43480</v>
      </c>
      <c r="X3" s="19">
        <f ca="1">+VLOOKUP($W$5,$I$2:$L$930,3,FALSE)</f>
        <v>2.744409302339168</v>
      </c>
      <c r="Y3" s="32">
        <f>+W3-$A$2</f>
        <v>28</v>
      </c>
      <c r="Z3" s="46">
        <f ca="1">+VLOOKUP(W3,$A$2:$G$930,6,FALSE)</f>
        <v>2.7500001320895571</v>
      </c>
    </row>
    <row r="4" spans="1:29" x14ac:dyDescent="0.25">
      <c r="A4" s="18">
        <f t="shared" ref="A4:A67" si="7">+A3+1</f>
        <v>43454</v>
      </c>
      <c r="B4" s="17">
        <f ca="1">+IFERROR(VLOOKUP(A4,BBG_CLP!$A$2:$B$30,2,FALSE),B3)</f>
        <v>1</v>
      </c>
      <c r="C4" s="17">
        <f ca="1">+VLOOKUP(B4,OWN_Curve!$B$2:$E$30,4,FALSE)</f>
        <v>4.7174840336752992E-9</v>
      </c>
      <c r="D4" s="17">
        <v>2</v>
      </c>
      <c r="E4" s="17" t="e">
        <f t="shared" si="0"/>
        <v>#N/A</v>
      </c>
      <c r="F4" s="17">
        <f t="shared" ca="1" si="3"/>
        <v>2.7500000094349684</v>
      </c>
      <c r="G4" s="2" t="e">
        <f t="shared" si="1"/>
        <v>#N/A</v>
      </c>
      <c r="H4" s="28">
        <f t="shared" ref="H4:H67" si="8">+H3+1</f>
        <v>43482</v>
      </c>
      <c r="I4" s="30">
        <v>2</v>
      </c>
      <c r="J4" s="17" t="e">
        <f t="shared" si="2"/>
        <v>#N/A</v>
      </c>
      <c r="K4" s="27">
        <f t="shared" ca="1" si="4"/>
        <v>2.7441308822782062</v>
      </c>
      <c r="L4" s="34" t="e">
        <f t="shared" si="5"/>
        <v>#N/A</v>
      </c>
      <c r="M4" s="29">
        <f t="shared" ref="M4:M67" si="9">+M3+1</f>
        <v>43497</v>
      </c>
      <c r="N4" s="27">
        <v>2</v>
      </c>
      <c r="O4" s="17" t="e">
        <f t="shared" ref="O4:O67" si="10">+IF(N4-$W$5&lt;0,NA(),N4-$W$5)</f>
        <v>#N/A</v>
      </c>
      <c r="P4" s="27">
        <f t="shared" ref="P4:P67" ca="1" si="11">+((1+VLOOKUP(M4,$A$2:$F$930,6,FALSE)*($Y$4+N4)/36000)/(1+$Z$4*$Y$4/36000)-1)*36000/N4</f>
        <v>2.7409970007159501</v>
      </c>
      <c r="Q4" s="34" t="e">
        <f t="shared" si="6"/>
        <v>#N/A</v>
      </c>
      <c r="R4" s="17">
        <f t="shared" ref="R4:R67" ca="1" si="12">+((1+F4/100*D4/360)/(1+F3/100*D3/360)-1)*36000</f>
        <v>2.7497899607560328</v>
      </c>
      <c r="V4" s="46" t="s">
        <v>26</v>
      </c>
      <c r="W4" s="1">
        <v>43495</v>
      </c>
      <c r="X4" s="19">
        <f ca="1">+VLOOKUP($W$5,$N$2:$Q$930,3,FALSE)</f>
        <v>2.7413501697960196</v>
      </c>
      <c r="Y4" s="32">
        <f>+W4-$A$2</f>
        <v>43</v>
      </c>
      <c r="Z4" s="46">
        <f ca="1">+VLOOKUP(W4,$A$2:$G$930,6,FALSE)</f>
        <v>2.7500002028518198</v>
      </c>
    </row>
    <row r="5" spans="1:29" x14ac:dyDescent="0.25">
      <c r="A5" s="18">
        <f t="shared" si="7"/>
        <v>43455</v>
      </c>
      <c r="B5" s="17">
        <f ca="1">+IFERROR(VLOOKUP(A5,BBG_CLP!$A$2:$B$30,2,FALSE),B4)</f>
        <v>1</v>
      </c>
      <c r="C5" s="17">
        <f ca="1">+VLOOKUP(B5,OWN_Curve!$B$2:$E$30,4,FALSE)</f>
        <v>4.7174840336752992E-9</v>
      </c>
      <c r="D5" s="17">
        <v>3</v>
      </c>
      <c r="E5" s="17" t="e">
        <f t="shared" si="0"/>
        <v>#N/A</v>
      </c>
      <c r="F5" s="17">
        <f t="shared" ca="1" si="3"/>
        <v>2.7500000141524525</v>
      </c>
      <c r="G5" s="2" t="e">
        <f t="shared" si="1"/>
        <v>#N/A</v>
      </c>
      <c r="H5" s="28">
        <f t="shared" si="8"/>
        <v>43483</v>
      </c>
      <c r="I5" s="30">
        <v>3</v>
      </c>
      <c r="J5" s="17" t="e">
        <f t="shared" si="2"/>
        <v>#N/A</v>
      </c>
      <c r="K5" s="27">
        <f t="shared" ca="1" si="4"/>
        <v>2.74413088698644</v>
      </c>
      <c r="L5" s="34" t="e">
        <f t="shared" si="5"/>
        <v>#N/A</v>
      </c>
      <c r="M5" s="29">
        <f t="shared" si="9"/>
        <v>43498</v>
      </c>
      <c r="N5" s="27">
        <v>3</v>
      </c>
      <c r="O5" s="17" t="e">
        <f t="shared" si="10"/>
        <v>#N/A</v>
      </c>
      <c r="P5" s="27">
        <f t="shared" ca="1" si="11"/>
        <v>2.7409970054188548</v>
      </c>
      <c r="Q5" s="34" t="e">
        <f t="shared" si="6"/>
        <v>#N/A</v>
      </c>
      <c r="R5" s="17">
        <f t="shared" ca="1" si="12"/>
        <v>2.7495799488681527</v>
      </c>
      <c r="V5" s="46" t="s">
        <v>14</v>
      </c>
      <c r="W5" s="46">
        <v>180</v>
      </c>
    </row>
    <row r="6" spans="1:29" x14ac:dyDescent="0.25">
      <c r="A6" s="18">
        <f t="shared" si="7"/>
        <v>43456</v>
      </c>
      <c r="B6" s="17">
        <f ca="1">+IFERROR(VLOOKUP(A6,BBG_CLP!$A$2:$B$30,2,FALSE),B5)</f>
        <v>1</v>
      </c>
      <c r="C6" s="17">
        <f ca="1">+VLOOKUP(B6,OWN_Curve!$B$2:$E$30,4,FALSE)</f>
        <v>4.7174840336752992E-9</v>
      </c>
      <c r="D6" s="17">
        <v>4</v>
      </c>
      <c r="E6" s="17" t="e">
        <f t="shared" si="0"/>
        <v>#N/A</v>
      </c>
      <c r="F6" s="17">
        <f t="shared" ca="1" si="3"/>
        <v>2.7500000188699367</v>
      </c>
      <c r="G6" s="2" t="e">
        <f t="shared" si="1"/>
        <v>#N/A</v>
      </c>
      <c r="H6" s="28">
        <f t="shared" si="8"/>
        <v>43484</v>
      </c>
      <c r="I6" s="30">
        <v>4</v>
      </c>
      <c r="J6" s="17" t="e">
        <f t="shared" si="2"/>
        <v>#N/A</v>
      </c>
      <c r="K6" s="27">
        <f t="shared" ca="1" si="4"/>
        <v>2.7441308916946738</v>
      </c>
      <c r="L6" s="34" t="e">
        <f t="shared" si="5"/>
        <v>#N/A</v>
      </c>
      <c r="M6" s="29">
        <f t="shared" si="9"/>
        <v>43499</v>
      </c>
      <c r="N6" s="27">
        <v>4</v>
      </c>
      <c r="O6" s="17" t="e">
        <f t="shared" si="10"/>
        <v>#N/A</v>
      </c>
      <c r="P6" s="27">
        <f t="shared" ca="1" si="11"/>
        <v>2.7409970101204273</v>
      </c>
      <c r="Q6" s="34" t="e">
        <f t="shared" si="6"/>
        <v>#N/A</v>
      </c>
      <c r="R6" s="17">
        <f t="shared" ca="1" si="12"/>
        <v>2.7493699690745999</v>
      </c>
    </row>
    <row r="7" spans="1:29" x14ac:dyDescent="0.25">
      <c r="A7" s="18">
        <f t="shared" si="7"/>
        <v>43457</v>
      </c>
      <c r="B7" s="17">
        <f ca="1">+IFERROR(VLOOKUP(A7,BBG_CLP!$A$2:$B$30,2,FALSE),B6)</f>
        <v>1</v>
      </c>
      <c r="C7" s="17">
        <f ca="1">+VLOOKUP(B7,OWN_Curve!$B$2:$E$30,4,FALSE)</f>
        <v>4.7174840336752992E-9</v>
      </c>
      <c r="D7" s="17">
        <v>5</v>
      </c>
      <c r="E7" s="17" t="e">
        <f t="shared" si="0"/>
        <v>#N/A</v>
      </c>
      <c r="F7" s="17">
        <f t="shared" ca="1" si="3"/>
        <v>2.7500000235874209</v>
      </c>
      <c r="G7" s="2" t="e">
        <f t="shared" si="1"/>
        <v>#N/A</v>
      </c>
      <c r="H7" s="28">
        <f t="shared" si="8"/>
        <v>43485</v>
      </c>
      <c r="I7" s="30">
        <v>5</v>
      </c>
      <c r="J7" s="17" t="e">
        <f t="shared" si="2"/>
        <v>#N/A</v>
      </c>
      <c r="K7" s="27">
        <f t="shared" ca="1" si="4"/>
        <v>2.7441308963997102</v>
      </c>
      <c r="L7" s="34" t="e">
        <f t="shared" si="5"/>
        <v>#N/A</v>
      </c>
      <c r="M7" s="29">
        <f t="shared" si="9"/>
        <v>43500</v>
      </c>
      <c r="N7" s="27">
        <v>5</v>
      </c>
      <c r="O7" s="17" t="e">
        <f t="shared" si="10"/>
        <v>#N/A</v>
      </c>
      <c r="P7" s="27">
        <f t="shared" ca="1" si="11"/>
        <v>2.7409970148214668</v>
      </c>
      <c r="Q7" s="34" t="e">
        <f t="shared" si="6"/>
        <v>#N/A</v>
      </c>
      <c r="R7" s="17">
        <f t="shared" ca="1" si="12"/>
        <v>2.7491600213274126</v>
      </c>
      <c r="W7" s="17"/>
      <c r="X7" s="17" t="s">
        <v>17</v>
      </c>
      <c r="Y7" s="17" t="s">
        <v>19</v>
      </c>
      <c r="Z7" s="17" t="s">
        <v>17</v>
      </c>
      <c r="AA7" s="17" t="s">
        <v>19</v>
      </c>
      <c r="AB7" s="17" t="s">
        <v>17</v>
      </c>
      <c r="AC7" s="17" t="s">
        <v>19</v>
      </c>
    </row>
    <row r="8" spans="1:29" x14ac:dyDescent="0.25">
      <c r="A8" s="18">
        <f t="shared" si="7"/>
        <v>43458</v>
      </c>
      <c r="B8" s="17">
        <f ca="1">+IFERROR(VLOOKUP(A8,BBG_CLP!$A$2:$B$30,2,FALSE),B7)</f>
        <v>1</v>
      </c>
      <c r="C8" s="17">
        <f ca="1">+VLOOKUP(B8,OWN_Curve!$B$2:$E$30,4,FALSE)</f>
        <v>4.7174840336752992E-9</v>
      </c>
      <c r="D8" s="17">
        <v>6</v>
      </c>
      <c r="E8" s="17" t="e">
        <f t="shared" si="0"/>
        <v>#N/A</v>
      </c>
      <c r="F8" s="17">
        <f t="shared" ca="1" si="3"/>
        <v>2.7500000283049051</v>
      </c>
      <c r="G8" s="2" t="e">
        <f t="shared" si="1"/>
        <v>#N/A</v>
      </c>
      <c r="H8" s="28">
        <f t="shared" si="8"/>
        <v>43486</v>
      </c>
      <c r="I8" s="30">
        <v>6</v>
      </c>
      <c r="J8" s="17" t="e">
        <f t="shared" si="2"/>
        <v>#N/A</v>
      </c>
      <c r="K8" s="27">
        <f t="shared" ca="1" si="4"/>
        <v>2.7441309011084769</v>
      </c>
      <c r="L8" s="34" t="e">
        <f t="shared" si="5"/>
        <v>#N/A</v>
      </c>
      <c r="M8" s="29">
        <f t="shared" si="9"/>
        <v>43501</v>
      </c>
      <c r="N8" s="27">
        <v>6</v>
      </c>
      <c r="O8" s="17" t="e">
        <f t="shared" si="10"/>
        <v>#N/A</v>
      </c>
      <c r="P8" s="27">
        <f t="shared" ca="1" si="11"/>
        <v>2.7409970195249045</v>
      </c>
      <c r="Q8" s="34" t="e">
        <f t="shared" si="6"/>
        <v>#N/A</v>
      </c>
      <c r="R8" s="17">
        <f t="shared" ca="1" si="12"/>
        <v>2.7489501056665588</v>
      </c>
      <c r="W8" s="17">
        <v>720</v>
      </c>
      <c r="X8" s="8">
        <f ca="1">+VLOOKUP($W8,$D$2:$G$930,3,FALSE)</f>
        <v>2.7512151766938295</v>
      </c>
      <c r="Y8" s="8"/>
      <c r="Z8" s="8">
        <f ca="1">+VLOOKUP($W8,$I$2:$L$930,3,FALSE)</f>
        <v>2.7454106568217562</v>
      </c>
      <c r="AA8" s="8"/>
      <c r="AB8" s="8">
        <f ca="1">+VLOOKUP($W8,$N$2:$Q$930,3,FALSE)</f>
        <v>2.7423216177092424</v>
      </c>
      <c r="AC8" s="8"/>
    </row>
    <row r="9" spans="1:29" x14ac:dyDescent="0.25">
      <c r="A9" s="18">
        <f t="shared" si="7"/>
        <v>43459</v>
      </c>
      <c r="B9" s="17">
        <f ca="1">+IFERROR(VLOOKUP(A9,BBG_CLP!$A$2:$B$30,2,FALSE),B8)</f>
        <v>1</v>
      </c>
      <c r="C9" s="17">
        <f ca="1">+VLOOKUP(B9,OWN_Curve!$B$2:$E$30,4,FALSE)</f>
        <v>4.7174840336752992E-9</v>
      </c>
      <c r="D9" s="17">
        <v>7</v>
      </c>
      <c r="E9" s="17" t="e">
        <f t="shared" si="0"/>
        <v>#N/A</v>
      </c>
      <c r="F9" s="17">
        <f t="shared" ca="1" si="3"/>
        <v>2.7500000330223893</v>
      </c>
      <c r="G9" s="2" t="e">
        <f t="shared" si="1"/>
        <v>#N/A</v>
      </c>
      <c r="H9" s="28">
        <f t="shared" si="8"/>
        <v>43487</v>
      </c>
      <c r="I9" s="30">
        <v>7</v>
      </c>
      <c r="J9" s="17" t="e">
        <f t="shared" si="2"/>
        <v>#N/A</v>
      </c>
      <c r="K9" s="27">
        <f t="shared" ca="1" si="4"/>
        <v>2.7441309058159495</v>
      </c>
      <c r="L9" s="34" t="e">
        <f t="shared" si="5"/>
        <v>#N/A</v>
      </c>
      <c r="M9" s="29">
        <f t="shared" si="9"/>
        <v>43502</v>
      </c>
      <c r="N9" s="27">
        <v>7</v>
      </c>
      <c r="O9" s="17" t="e">
        <f t="shared" si="10"/>
        <v>#N/A</v>
      </c>
      <c r="P9" s="27">
        <f t="shared" ca="1" si="11"/>
        <v>2.7409970242251447</v>
      </c>
      <c r="Q9" s="34" t="e">
        <f t="shared" si="6"/>
        <v>#N/A</v>
      </c>
      <c r="R9" s="17">
        <f t="shared" ca="1" si="12"/>
        <v>2.7487402220440771</v>
      </c>
      <c r="W9" s="23">
        <f>+W8-W5</f>
        <v>540</v>
      </c>
      <c r="X9" s="21">
        <f ca="1">+VLOOKUP($W9,$D$2:$G$930,3,FALSE)</f>
        <v>2.7510665197224462</v>
      </c>
      <c r="Y9" s="21">
        <f ca="1">+VLOOKUP($W9,$E$2:$G$930,3,FALSE)</f>
        <v>2.7142405080732219</v>
      </c>
      <c r="Z9" s="21">
        <f ca="1">+VLOOKUP($W9,$I$2:$L$930,3,FALSE)</f>
        <v>2.7452944105433938</v>
      </c>
      <c r="AA9" s="21">
        <f ca="1">+VLOOKUP($W9,$J$2:$L$930,3,FALSE)</f>
        <v>2.7085772190687125</v>
      </c>
      <c r="AB9" s="21">
        <f ca="1">+VLOOKUP($W9,$N$2:$Q$930,3,FALSE)</f>
        <v>2.7422010451821688</v>
      </c>
      <c r="AC9" s="21">
        <f ca="1">+VLOOKUP($W9,$O$2:$Q$930,3,FALSE)</f>
        <v>2.7055609833744816</v>
      </c>
    </row>
    <row r="10" spans="1:29" x14ac:dyDescent="0.25">
      <c r="A10" s="18">
        <f t="shared" si="7"/>
        <v>43460</v>
      </c>
      <c r="B10" s="17">
        <f ca="1">+IFERROR(VLOOKUP(A10,BBG_CLP!$A$2:$B$30,2,FALSE),B9)</f>
        <v>1</v>
      </c>
      <c r="C10" s="17">
        <f ca="1">+VLOOKUP(B10,OWN_Curve!$B$2:$E$30,4,FALSE)</f>
        <v>4.7174840336752992E-9</v>
      </c>
      <c r="D10" s="17">
        <v>8</v>
      </c>
      <c r="E10" s="17" t="e">
        <f t="shared" si="0"/>
        <v>#N/A</v>
      </c>
      <c r="F10" s="17">
        <f t="shared" ca="1" si="3"/>
        <v>2.7500000377398734</v>
      </c>
      <c r="G10" s="2" t="e">
        <f t="shared" si="1"/>
        <v>#N/A</v>
      </c>
      <c r="H10" s="28">
        <f t="shared" si="8"/>
        <v>43488</v>
      </c>
      <c r="I10" s="30">
        <v>8</v>
      </c>
      <c r="J10" s="17" t="e">
        <f t="shared" si="2"/>
        <v>#N/A</v>
      </c>
      <c r="K10" s="27">
        <f t="shared" ca="1" si="4"/>
        <v>2.7441309105236122</v>
      </c>
      <c r="L10" s="34" t="e">
        <f t="shared" si="5"/>
        <v>#N/A</v>
      </c>
      <c r="M10" s="29">
        <f t="shared" si="9"/>
        <v>43503</v>
      </c>
      <c r="N10" s="27">
        <v>8</v>
      </c>
      <c r="O10" s="17" t="e">
        <f t="shared" si="10"/>
        <v>#N/A</v>
      </c>
      <c r="P10" s="27">
        <f t="shared" ca="1" si="11"/>
        <v>2.7409970289273833</v>
      </c>
      <c r="Q10" s="34" t="e">
        <f t="shared" si="6"/>
        <v>#N/A</v>
      </c>
      <c r="R10" s="17">
        <f t="shared" ca="1" si="12"/>
        <v>2.7485303704839481</v>
      </c>
      <c r="W10" s="24" t="s">
        <v>20</v>
      </c>
      <c r="X10" s="25">
        <f ca="1">100*(Y9-X8)</f>
        <v>-3.6974668620607609</v>
      </c>
      <c r="Y10" s="25"/>
      <c r="Z10" s="25">
        <f ca="1">100*(AA9-Z8)</f>
        <v>-3.6833437753043707</v>
      </c>
      <c r="AB10" s="25">
        <f ca="1">100*(AC9-AB8)</f>
        <v>-3.6760634334760844</v>
      </c>
    </row>
    <row r="11" spans="1:29" x14ac:dyDescent="0.25">
      <c r="A11" s="18">
        <f t="shared" si="7"/>
        <v>43461</v>
      </c>
      <c r="B11" s="17">
        <f ca="1">+IFERROR(VLOOKUP(A11,BBG_CLP!$A$2:$B$30,2,FALSE),B10)</f>
        <v>1</v>
      </c>
      <c r="C11" s="17">
        <f ca="1">+VLOOKUP(B11,OWN_Curve!$B$2:$E$30,4,FALSE)</f>
        <v>4.7174840336752992E-9</v>
      </c>
      <c r="D11" s="17">
        <v>9</v>
      </c>
      <c r="E11" s="17" t="e">
        <f t="shared" si="0"/>
        <v>#N/A</v>
      </c>
      <c r="F11" s="17">
        <f t="shared" ca="1" si="3"/>
        <v>2.7500000424573576</v>
      </c>
      <c r="G11" s="2" t="e">
        <f t="shared" si="1"/>
        <v>#N/A</v>
      </c>
      <c r="H11" s="28">
        <f t="shared" si="8"/>
        <v>43489</v>
      </c>
      <c r="I11" s="30">
        <v>9</v>
      </c>
      <c r="J11" s="17" t="e">
        <f t="shared" si="2"/>
        <v>#N/A</v>
      </c>
      <c r="K11" s="27">
        <f t="shared" ca="1" si="4"/>
        <v>2.7441309152305138</v>
      </c>
      <c r="L11" s="34" t="e">
        <f t="shared" si="5"/>
        <v>#N/A</v>
      </c>
      <c r="M11" s="29">
        <f t="shared" si="9"/>
        <v>43504</v>
      </c>
      <c r="N11" s="27">
        <v>9</v>
      </c>
      <c r="O11" s="17" t="e">
        <f t="shared" si="10"/>
        <v>#N/A</v>
      </c>
      <c r="P11" s="27">
        <f t="shared" ca="1" si="11"/>
        <v>2.740997033630066</v>
      </c>
      <c r="Q11" s="34" t="e">
        <f t="shared" si="6"/>
        <v>#N/A</v>
      </c>
      <c r="R11" s="17">
        <f t="shared" ca="1" si="12"/>
        <v>2.7483205509462039</v>
      </c>
      <c r="W11" s="17" t="s">
        <v>18</v>
      </c>
      <c r="X11" s="20">
        <f ca="1">100*(X8-X9)</f>
        <v>1.4865697138333189E-2</v>
      </c>
      <c r="Y11" s="20"/>
      <c r="Z11" s="20">
        <f ca="1">100*(Z8-Z9)</f>
        <v>1.1624627836237522E-2</v>
      </c>
      <c r="AB11" s="20">
        <f ca="1">100*(AB8-AB9)</f>
        <v>1.2057252707364796E-2</v>
      </c>
    </row>
    <row r="12" spans="1:29" x14ac:dyDescent="0.25">
      <c r="A12" s="18">
        <f t="shared" si="7"/>
        <v>43462</v>
      </c>
      <c r="B12" s="17">
        <f ca="1">+IFERROR(VLOOKUP(A12,BBG_CLP!$A$2:$B$30,2,FALSE),B11)</f>
        <v>1</v>
      </c>
      <c r="C12" s="17">
        <f ca="1">+VLOOKUP(B12,OWN_Curve!$B$2:$E$30,4,FALSE)</f>
        <v>4.7174840336752992E-9</v>
      </c>
      <c r="D12" s="17">
        <v>10</v>
      </c>
      <c r="E12" s="17" t="e">
        <f t="shared" si="0"/>
        <v>#N/A</v>
      </c>
      <c r="F12" s="17">
        <f t="shared" ca="1" si="3"/>
        <v>2.7500000471748418</v>
      </c>
      <c r="G12" s="2" t="e">
        <f t="shared" si="1"/>
        <v>#N/A</v>
      </c>
      <c r="H12" s="28">
        <f t="shared" si="8"/>
        <v>43490</v>
      </c>
      <c r="I12" s="30">
        <v>10</v>
      </c>
      <c r="J12" s="17" t="e">
        <f t="shared" si="2"/>
        <v>#N/A</v>
      </c>
      <c r="K12" s="27">
        <f t="shared" ca="1" si="4"/>
        <v>2.7441309199376818</v>
      </c>
      <c r="L12" s="34" t="e">
        <f t="shared" si="5"/>
        <v>#N/A</v>
      </c>
      <c r="M12" s="29">
        <f t="shared" si="9"/>
        <v>43505</v>
      </c>
      <c r="N12" s="27">
        <v>10</v>
      </c>
      <c r="O12" s="17" t="e">
        <f t="shared" si="10"/>
        <v>#N/A</v>
      </c>
      <c r="P12" s="27">
        <f t="shared" ca="1" si="11"/>
        <v>2.7409970383322602</v>
      </c>
      <c r="Q12" s="34" t="e">
        <f t="shared" si="6"/>
        <v>#N/A</v>
      </c>
      <c r="R12" s="17">
        <f t="shared" ca="1" si="12"/>
        <v>2.7481107634548252</v>
      </c>
      <c r="W12" s="23" t="s">
        <v>21</v>
      </c>
      <c r="X12" s="22">
        <f ca="1">+X10+X11</f>
        <v>-3.6826011649224277</v>
      </c>
      <c r="Y12" s="23"/>
      <c r="Z12" s="22">
        <f ca="1">+Z10+Z11</f>
        <v>-3.6717191474681332</v>
      </c>
      <c r="AB12" s="22">
        <f ca="1">+AB10+AB11</f>
        <v>-3.6640061807687196</v>
      </c>
    </row>
    <row r="13" spans="1:29" x14ac:dyDescent="0.25">
      <c r="A13" s="18">
        <f t="shared" si="7"/>
        <v>43463</v>
      </c>
      <c r="B13" s="17">
        <f ca="1">+IFERROR(VLOOKUP(A13,BBG_CLP!$A$2:$B$30,2,FALSE),B12)</f>
        <v>1</v>
      </c>
      <c r="C13" s="17">
        <f ca="1">+VLOOKUP(B13,OWN_Curve!$B$2:$E$30,4,FALSE)</f>
        <v>4.7174840336752992E-9</v>
      </c>
      <c r="D13" s="17">
        <v>11</v>
      </c>
      <c r="E13" s="17" t="e">
        <f t="shared" si="0"/>
        <v>#N/A</v>
      </c>
      <c r="F13" s="17">
        <f t="shared" ca="1" si="3"/>
        <v>2.750000051892326</v>
      </c>
      <c r="G13" s="2" t="e">
        <f t="shared" si="1"/>
        <v>#N/A</v>
      </c>
      <c r="H13" s="28">
        <f t="shared" si="8"/>
        <v>43491</v>
      </c>
      <c r="I13" s="30">
        <v>11</v>
      </c>
      <c r="J13" s="17" t="e">
        <f t="shared" si="2"/>
        <v>#N/A</v>
      </c>
      <c r="K13" s="27">
        <f t="shared" ca="1" si="4"/>
        <v>2.7441309246457704</v>
      </c>
      <c r="L13" s="34" t="e">
        <f t="shared" si="5"/>
        <v>#N/A</v>
      </c>
      <c r="M13" s="29">
        <f t="shared" si="9"/>
        <v>43506</v>
      </c>
      <c r="N13" s="27">
        <v>11</v>
      </c>
      <c r="O13" s="17" t="e">
        <f t="shared" si="10"/>
        <v>#N/A</v>
      </c>
      <c r="P13" s="27">
        <f t="shared" ca="1" si="11"/>
        <v>2.7409970430340991</v>
      </c>
      <c r="Q13" s="34" t="e">
        <f t="shared" si="6"/>
        <v>#N/A</v>
      </c>
      <c r="R13" s="17">
        <f t="shared" ca="1" si="12"/>
        <v>2.7479010079858313</v>
      </c>
    </row>
    <row r="14" spans="1:29" x14ac:dyDescent="0.25">
      <c r="A14" s="18">
        <f t="shared" si="7"/>
        <v>43464</v>
      </c>
      <c r="B14" s="17">
        <f ca="1">+IFERROR(VLOOKUP(A14,BBG_CLP!$A$2:$B$30,2,FALSE),B13)</f>
        <v>1</v>
      </c>
      <c r="C14" s="17">
        <f ca="1">+VLOOKUP(B14,OWN_Curve!$B$2:$E$30,4,FALSE)</f>
        <v>4.7174840336752992E-9</v>
      </c>
      <c r="D14" s="17">
        <v>12</v>
      </c>
      <c r="E14" s="17" t="e">
        <f t="shared" si="0"/>
        <v>#N/A</v>
      </c>
      <c r="F14" s="17">
        <f t="shared" ca="1" si="3"/>
        <v>2.7500000566098102</v>
      </c>
      <c r="G14" s="2" t="e">
        <f t="shared" si="1"/>
        <v>#N/A</v>
      </c>
      <c r="H14" s="28">
        <f t="shared" si="8"/>
        <v>43492</v>
      </c>
      <c r="I14" s="30">
        <v>12</v>
      </c>
      <c r="J14" s="17" t="e">
        <f t="shared" si="2"/>
        <v>#N/A</v>
      </c>
      <c r="K14" s="27">
        <f t="shared" ca="1" si="4"/>
        <v>2.7441309293525507</v>
      </c>
      <c r="L14" s="34" t="e">
        <f t="shared" si="5"/>
        <v>#N/A</v>
      </c>
      <c r="M14" s="29">
        <f t="shared" si="9"/>
        <v>43507</v>
      </c>
      <c r="N14" s="27">
        <v>12</v>
      </c>
      <c r="O14" s="17" t="e">
        <f t="shared" si="10"/>
        <v>#N/A</v>
      </c>
      <c r="P14" s="27">
        <f t="shared" ca="1" si="11"/>
        <v>2.7409970477356715</v>
      </c>
      <c r="Q14" s="34" t="e">
        <f t="shared" si="6"/>
        <v>#N/A</v>
      </c>
      <c r="R14" s="17">
        <f t="shared" ca="1" si="12"/>
        <v>2.7476912845312285</v>
      </c>
    </row>
    <row r="15" spans="1:29" x14ac:dyDescent="0.25">
      <c r="A15" s="18">
        <f t="shared" si="7"/>
        <v>43465</v>
      </c>
      <c r="B15" s="17">
        <f ca="1">+IFERROR(VLOOKUP(A15,BBG_CLP!$A$2:$B$30,2,FALSE),B14)</f>
        <v>1</v>
      </c>
      <c r="C15" s="17">
        <f ca="1">+VLOOKUP(B15,OWN_Curve!$B$2:$E$30,4,FALSE)</f>
        <v>4.7174840336752992E-9</v>
      </c>
      <c r="D15" s="17">
        <v>13</v>
      </c>
      <c r="E15" s="17" t="e">
        <f t="shared" si="0"/>
        <v>#N/A</v>
      </c>
      <c r="F15" s="17">
        <f t="shared" ca="1" si="3"/>
        <v>2.7500000613272944</v>
      </c>
      <c r="G15" s="2" t="e">
        <f t="shared" si="1"/>
        <v>#N/A</v>
      </c>
      <c r="H15" s="28">
        <f t="shared" si="8"/>
        <v>43493</v>
      </c>
      <c r="I15" s="30">
        <v>13</v>
      </c>
      <c r="J15" s="17" t="e">
        <f t="shared" si="2"/>
        <v>#N/A</v>
      </c>
      <c r="K15" s="27">
        <f t="shared" ca="1" si="4"/>
        <v>2.7441309340595548</v>
      </c>
      <c r="L15" s="34" t="e">
        <f t="shared" si="5"/>
        <v>#N/A</v>
      </c>
      <c r="M15" s="29">
        <f t="shared" si="9"/>
        <v>43508</v>
      </c>
      <c r="N15" s="27">
        <v>13</v>
      </c>
      <c r="O15" s="17" t="e">
        <f t="shared" si="10"/>
        <v>#N/A</v>
      </c>
      <c r="P15" s="27">
        <f t="shared" ca="1" si="11"/>
        <v>2.7409970524376539</v>
      </c>
      <c r="Q15" s="34" t="e">
        <f t="shared" si="6"/>
        <v>#N/A</v>
      </c>
      <c r="R15" s="17">
        <f t="shared" ca="1" si="12"/>
        <v>2.7474815930910168</v>
      </c>
    </row>
    <row r="16" spans="1:29" x14ac:dyDescent="0.25">
      <c r="A16" s="18">
        <f t="shared" si="7"/>
        <v>43466</v>
      </c>
      <c r="B16" s="17">
        <f ca="1">+IFERROR(VLOOKUP(A16,BBG_CLP!$A$2:$B$30,2,FALSE),B15)</f>
        <v>1</v>
      </c>
      <c r="C16" s="17">
        <f ca="1">+VLOOKUP(B16,OWN_Curve!$B$2:$E$30,4,FALSE)</f>
        <v>4.7174840336752992E-9</v>
      </c>
      <c r="D16" s="17">
        <v>14</v>
      </c>
      <c r="E16" s="17" t="e">
        <f t="shared" si="0"/>
        <v>#N/A</v>
      </c>
      <c r="F16" s="17">
        <f t="shared" ca="1" si="3"/>
        <v>2.7500000660447785</v>
      </c>
      <c r="G16" s="2" t="e">
        <f t="shared" si="1"/>
        <v>#N/A</v>
      </c>
      <c r="H16" s="28">
        <f t="shared" si="8"/>
        <v>43494</v>
      </c>
      <c r="I16" s="30">
        <v>14</v>
      </c>
      <c r="J16" s="17" t="e">
        <f t="shared" si="2"/>
        <v>#N/A</v>
      </c>
      <c r="K16" s="27">
        <f t="shared" ca="1" si="4"/>
        <v>2.7441309387678765</v>
      </c>
      <c r="L16" s="34" t="e">
        <f t="shared" si="5"/>
        <v>#N/A</v>
      </c>
      <c r="M16" s="29">
        <f t="shared" si="9"/>
        <v>43509</v>
      </c>
      <c r="N16" s="27">
        <v>14</v>
      </c>
      <c r="O16" s="17" t="e">
        <f t="shared" si="10"/>
        <v>#N/A</v>
      </c>
      <c r="P16" s="27">
        <f t="shared" ca="1" si="11"/>
        <v>2.7409970571399582</v>
      </c>
      <c r="Q16" s="34" t="e">
        <f t="shared" si="6"/>
        <v>#N/A</v>
      </c>
      <c r="R16" s="17">
        <f t="shared" ca="1" si="12"/>
        <v>2.7472719336492091</v>
      </c>
    </row>
    <row r="17" spans="1:18" x14ac:dyDescent="0.25">
      <c r="A17" s="18">
        <f t="shared" si="7"/>
        <v>43467</v>
      </c>
      <c r="B17" s="17">
        <f ca="1">+IFERROR(VLOOKUP(A17,BBG_CLP!$A$2:$B$30,2,FALSE),B16)</f>
        <v>1</v>
      </c>
      <c r="C17" s="17">
        <f ca="1">+VLOOKUP(B17,OWN_Curve!$B$2:$E$30,4,FALSE)</f>
        <v>4.7174840336752992E-9</v>
      </c>
      <c r="D17" s="17">
        <v>15</v>
      </c>
      <c r="E17" s="17" t="e">
        <f t="shared" si="0"/>
        <v>#N/A</v>
      </c>
      <c r="F17" s="17">
        <f t="shared" ca="1" si="3"/>
        <v>2.7500000707622627</v>
      </c>
      <c r="G17" s="2" t="e">
        <f t="shared" si="1"/>
        <v>#N/A</v>
      </c>
      <c r="H17" s="28">
        <f t="shared" si="8"/>
        <v>43495</v>
      </c>
      <c r="I17" s="30">
        <v>15</v>
      </c>
      <c r="J17" s="17" t="e">
        <f t="shared" si="2"/>
        <v>#N/A</v>
      </c>
      <c r="K17" s="27">
        <f t="shared" ca="1" si="4"/>
        <v>2.7441309434745875</v>
      </c>
      <c r="L17" s="34" t="e">
        <f t="shared" si="5"/>
        <v>#N/A</v>
      </c>
      <c r="M17" s="29">
        <f t="shared" si="9"/>
        <v>43510</v>
      </c>
      <c r="N17" s="27">
        <v>15</v>
      </c>
      <c r="O17" s="17" t="e">
        <f t="shared" si="10"/>
        <v>#N/A</v>
      </c>
      <c r="P17" s="27">
        <f t="shared" ca="1" si="11"/>
        <v>2.7409970618419877</v>
      </c>
      <c r="Q17" s="34" t="e">
        <f t="shared" si="6"/>
        <v>#N/A</v>
      </c>
      <c r="R17" s="17">
        <f t="shared" ca="1" si="12"/>
        <v>2.7470623062137989</v>
      </c>
    </row>
    <row r="18" spans="1:18" x14ac:dyDescent="0.25">
      <c r="A18" s="18">
        <f t="shared" si="7"/>
        <v>43468</v>
      </c>
      <c r="B18" s="17">
        <f ca="1">+IFERROR(VLOOKUP(A18,BBG_CLP!$A$2:$B$30,2,FALSE),B17)</f>
        <v>1</v>
      </c>
      <c r="C18" s="17">
        <f ca="1">+VLOOKUP(B18,OWN_Curve!$B$2:$E$30,4,FALSE)</f>
        <v>4.7174840336752992E-9</v>
      </c>
      <c r="D18" s="17">
        <v>16</v>
      </c>
      <c r="E18" s="17" t="e">
        <f t="shared" si="0"/>
        <v>#N/A</v>
      </c>
      <c r="F18" s="17">
        <f t="shared" ca="1" si="3"/>
        <v>2.7500000754797469</v>
      </c>
      <c r="G18" s="2" t="e">
        <f t="shared" si="1"/>
        <v>#N/A</v>
      </c>
      <c r="H18" s="28">
        <f t="shared" si="8"/>
        <v>43496</v>
      </c>
      <c r="I18" s="30">
        <v>16</v>
      </c>
      <c r="J18" s="17" t="e">
        <f t="shared" si="2"/>
        <v>#N/A</v>
      </c>
      <c r="K18" s="27">
        <f t="shared" ca="1" si="4"/>
        <v>2.7441309481819887</v>
      </c>
      <c r="L18" s="34" t="e">
        <f t="shared" si="5"/>
        <v>#N/A</v>
      </c>
      <c r="M18" s="29">
        <f t="shared" si="9"/>
        <v>43511</v>
      </c>
      <c r="N18" s="27">
        <v>16</v>
      </c>
      <c r="O18" s="17" t="e">
        <f t="shared" si="10"/>
        <v>#N/A</v>
      </c>
      <c r="P18" s="27">
        <f t="shared" ca="1" si="11"/>
        <v>2.7409970665437933</v>
      </c>
      <c r="Q18" s="34" t="e">
        <f t="shared" si="6"/>
        <v>#N/A</v>
      </c>
      <c r="R18" s="17">
        <f t="shared" ca="1" si="12"/>
        <v>2.7468527107608054</v>
      </c>
    </row>
    <row r="19" spans="1:18" x14ac:dyDescent="0.25">
      <c r="A19" s="18">
        <f t="shared" si="7"/>
        <v>43469</v>
      </c>
      <c r="B19" s="17">
        <f ca="1">+IFERROR(VLOOKUP(A19,BBG_CLP!$A$2:$B$30,2,FALSE),B18)</f>
        <v>1</v>
      </c>
      <c r="C19" s="17">
        <f ca="1">+VLOOKUP(B19,OWN_Curve!$B$2:$E$30,4,FALSE)</f>
        <v>4.7174840336752992E-9</v>
      </c>
      <c r="D19" s="17">
        <v>17</v>
      </c>
      <c r="E19" s="17" t="e">
        <f t="shared" si="0"/>
        <v>#N/A</v>
      </c>
      <c r="F19" s="17">
        <f t="shared" ca="1" si="3"/>
        <v>2.7500000801972311</v>
      </c>
      <c r="G19" s="2" t="e">
        <f t="shared" si="1"/>
        <v>#N/A</v>
      </c>
      <c r="H19" s="28">
        <f t="shared" si="8"/>
        <v>43497</v>
      </c>
      <c r="I19" s="30">
        <v>17</v>
      </c>
      <c r="J19" s="17" t="e">
        <f t="shared" si="2"/>
        <v>#N/A</v>
      </c>
      <c r="K19" s="27">
        <f t="shared" ca="1" si="4"/>
        <v>2.7441309528894879</v>
      </c>
      <c r="L19" s="34" t="e">
        <f t="shared" si="5"/>
        <v>#N/A</v>
      </c>
      <c r="M19" s="29">
        <f t="shared" si="9"/>
        <v>43512</v>
      </c>
      <c r="N19" s="27">
        <v>17</v>
      </c>
      <c r="O19" s="17" t="e">
        <f t="shared" si="10"/>
        <v>#N/A</v>
      </c>
      <c r="P19" s="27">
        <f t="shared" ca="1" si="11"/>
        <v>2.7409970712458849</v>
      </c>
      <c r="Q19" s="34" t="e">
        <f t="shared" si="6"/>
        <v>#N/A</v>
      </c>
      <c r="R19" s="17">
        <f t="shared" ca="1" si="12"/>
        <v>2.7466431472982222</v>
      </c>
    </row>
    <row r="20" spans="1:18" x14ac:dyDescent="0.25">
      <c r="A20" s="18">
        <f t="shared" si="7"/>
        <v>43470</v>
      </c>
      <c r="B20" s="17">
        <f ca="1">+IFERROR(VLOOKUP(A20,BBG_CLP!$A$2:$B$30,2,FALSE),B19)</f>
        <v>1</v>
      </c>
      <c r="C20" s="17">
        <f ca="1">+VLOOKUP(B20,OWN_Curve!$B$2:$E$30,4,FALSE)</f>
        <v>4.7174840336752992E-9</v>
      </c>
      <c r="D20" s="17">
        <v>18</v>
      </c>
      <c r="E20" s="17" t="e">
        <f t="shared" si="0"/>
        <v>#N/A</v>
      </c>
      <c r="F20" s="17">
        <f t="shared" ca="1" si="3"/>
        <v>2.7500000849147153</v>
      </c>
      <c r="G20" s="2" t="e">
        <f t="shared" si="1"/>
        <v>#N/A</v>
      </c>
      <c r="H20" s="28">
        <f t="shared" si="8"/>
        <v>43498</v>
      </c>
      <c r="I20" s="30">
        <v>18</v>
      </c>
      <c r="J20" s="17" t="e">
        <f t="shared" si="2"/>
        <v>#N/A</v>
      </c>
      <c r="K20" s="27">
        <f t="shared" ca="1" si="4"/>
        <v>2.7441309575970685</v>
      </c>
      <c r="L20" s="34" t="e">
        <f t="shared" si="5"/>
        <v>#N/A</v>
      </c>
      <c r="M20" s="29">
        <f t="shared" si="9"/>
        <v>43513</v>
      </c>
      <c r="N20" s="27">
        <v>18</v>
      </c>
      <c r="O20" s="17" t="e">
        <f t="shared" si="10"/>
        <v>#N/A</v>
      </c>
      <c r="P20" s="27">
        <f t="shared" ca="1" si="11"/>
        <v>2.7409970759477709</v>
      </c>
      <c r="Q20" s="34" t="e">
        <f t="shared" si="6"/>
        <v>#N/A</v>
      </c>
      <c r="R20" s="17">
        <f t="shared" ca="1" si="12"/>
        <v>2.746433615794075</v>
      </c>
    </row>
    <row r="21" spans="1:18" x14ac:dyDescent="0.25">
      <c r="A21" s="18">
        <f t="shared" si="7"/>
        <v>43471</v>
      </c>
      <c r="B21" s="17">
        <f ca="1">+IFERROR(VLOOKUP(A21,BBG_CLP!$A$2:$B$30,2,FALSE),B20)</f>
        <v>1</v>
      </c>
      <c r="C21" s="17">
        <f ca="1">+VLOOKUP(B21,OWN_Curve!$B$2:$E$30,4,FALSE)</f>
        <v>4.7174840336752992E-9</v>
      </c>
      <c r="D21" s="17">
        <v>19</v>
      </c>
      <c r="E21" s="17" t="e">
        <f t="shared" si="0"/>
        <v>#N/A</v>
      </c>
      <c r="F21" s="17">
        <f t="shared" ca="1" si="3"/>
        <v>2.7500000896321994</v>
      </c>
      <c r="G21" s="2" t="e">
        <f t="shared" si="1"/>
        <v>#N/A</v>
      </c>
      <c r="H21" s="28">
        <f t="shared" si="8"/>
        <v>43499</v>
      </c>
      <c r="I21" s="30">
        <v>19</v>
      </c>
      <c r="J21" s="17" t="e">
        <f t="shared" si="2"/>
        <v>#N/A</v>
      </c>
      <c r="K21" s="27">
        <f t="shared" ca="1" si="4"/>
        <v>2.7441309623047179</v>
      </c>
      <c r="L21" s="34" t="e">
        <f t="shared" si="5"/>
        <v>#N/A</v>
      </c>
      <c r="M21" s="29">
        <f t="shared" si="9"/>
        <v>43514</v>
      </c>
      <c r="N21" s="27">
        <v>19</v>
      </c>
      <c r="O21" s="17" t="e">
        <f t="shared" si="10"/>
        <v>#N/A</v>
      </c>
      <c r="P21" s="27">
        <f t="shared" ca="1" si="11"/>
        <v>2.7409970806503252</v>
      </c>
      <c r="Q21" s="34" t="e">
        <f t="shared" si="6"/>
        <v>#N/A</v>
      </c>
      <c r="R21" s="17">
        <f t="shared" ca="1" si="12"/>
        <v>2.7462241162723444</v>
      </c>
    </row>
    <row r="22" spans="1:18" x14ac:dyDescent="0.25">
      <c r="A22" s="18">
        <f t="shared" si="7"/>
        <v>43472</v>
      </c>
      <c r="B22" s="17">
        <f ca="1">+IFERROR(VLOOKUP(A22,BBG_CLP!$A$2:$B$30,2,FALSE),B21)</f>
        <v>1</v>
      </c>
      <c r="C22" s="17">
        <f ca="1">+VLOOKUP(B22,OWN_Curve!$B$2:$E$30,4,FALSE)</f>
        <v>4.7174840336752992E-9</v>
      </c>
      <c r="D22" s="17">
        <v>20</v>
      </c>
      <c r="E22" s="17" t="e">
        <f t="shared" si="0"/>
        <v>#N/A</v>
      </c>
      <c r="F22" s="17">
        <f t="shared" ca="1" si="3"/>
        <v>2.7500000943496836</v>
      </c>
      <c r="G22" s="2" t="e">
        <f t="shared" si="1"/>
        <v>#N/A</v>
      </c>
      <c r="H22" s="28">
        <f t="shared" si="8"/>
        <v>43500</v>
      </c>
      <c r="I22" s="30">
        <v>20</v>
      </c>
      <c r="J22" s="17" t="e">
        <f t="shared" si="2"/>
        <v>#N/A</v>
      </c>
      <c r="K22" s="27">
        <f t="shared" ca="1" si="4"/>
        <v>2.7441309670120262</v>
      </c>
      <c r="L22" s="34" t="e">
        <f t="shared" si="5"/>
        <v>#N/A</v>
      </c>
      <c r="M22" s="29">
        <f t="shared" si="9"/>
        <v>43515</v>
      </c>
      <c r="N22" s="27">
        <v>20</v>
      </c>
      <c r="O22" s="17" t="e">
        <f t="shared" si="10"/>
        <v>#N/A</v>
      </c>
      <c r="P22" s="27">
        <f t="shared" ca="1" si="11"/>
        <v>2.7409970853522481</v>
      </c>
      <c r="Q22" s="34" t="e">
        <f t="shared" si="6"/>
        <v>#N/A</v>
      </c>
      <c r="R22" s="17">
        <f t="shared" ca="1" si="12"/>
        <v>2.7460146487090498</v>
      </c>
    </row>
    <row r="23" spans="1:18" x14ac:dyDescent="0.25">
      <c r="A23" s="18">
        <f t="shared" si="7"/>
        <v>43473</v>
      </c>
      <c r="B23" s="17">
        <f ca="1">+IFERROR(VLOOKUP(A23,BBG_CLP!$A$2:$B$30,2,FALSE),B22)</f>
        <v>1</v>
      </c>
      <c r="C23" s="17">
        <f ca="1">+VLOOKUP(B23,OWN_Curve!$B$2:$E$30,4,FALSE)</f>
        <v>4.7174840336752992E-9</v>
      </c>
      <c r="D23" s="17">
        <v>21</v>
      </c>
      <c r="E23" s="17" t="e">
        <f t="shared" si="0"/>
        <v>#N/A</v>
      </c>
      <c r="F23" s="17">
        <f t="shared" ca="1" si="3"/>
        <v>2.7500000990671678</v>
      </c>
      <c r="G23" s="2" t="e">
        <f t="shared" si="1"/>
        <v>#N/A</v>
      </c>
      <c r="H23" s="28">
        <f t="shared" si="8"/>
        <v>43501</v>
      </c>
      <c r="I23" s="30">
        <v>21</v>
      </c>
      <c r="J23" s="17" t="e">
        <f t="shared" si="2"/>
        <v>#N/A</v>
      </c>
      <c r="K23" s="27">
        <f t="shared" ca="1" si="4"/>
        <v>2.7441309717194224</v>
      </c>
      <c r="L23" s="34" t="e">
        <f t="shared" si="5"/>
        <v>#N/A</v>
      </c>
      <c r="M23" s="29">
        <f t="shared" si="9"/>
        <v>43516</v>
      </c>
      <c r="N23" s="27">
        <v>21</v>
      </c>
      <c r="O23" s="17" t="e">
        <f t="shared" si="10"/>
        <v>#N/A</v>
      </c>
      <c r="P23" s="27">
        <f t="shared" ca="1" si="11"/>
        <v>2.740997090054011</v>
      </c>
      <c r="Q23" s="34" t="e">
        <f t="shared" si="6"/>
        <v>#N/A</v>
      </c>
      <c r="R23" s="17">
        <f t="shared" ca="1" si="12"/>
        <v>2.7458052130882038</v>
      </c>
    </row>
    <row r="24" spans="1:18" x14ac:dyDescent="0.25">
      <c r="A24" s="18">
        <f t="shared" si="7"/>
        <v>43474</v>
      </c>
      <c r="B24" s="17">
        <f ca="1">+IFERROR(VLOOKUP(A24,BBG_CLP!$A$2:$B$30,2,FALSE),B23)</f>
        <v>1</v>
      </c>
      <c r="C24" s="17">
        <f ca="1">+VLOOKUP(B24,OWN_Curve!$B$2:$E$30,4,FALSE)</f>
        <v>4.7174840336752992E-9</v>
      </c>
      <c r="D24" s="17">
        <v>22</v>
      </c>
      <c r="E24" s="17" t="e">
        <f t="shared" si="0"/>
        <v>#N/A</v>
      </c>
      <c r="F24" s="17">
        <f t="shared" ca="1" si="3"/>
        <v>2.750000103784652</v>
      </c>
      <c r="G24" s="2" t="e">
        <f t="shared" si="1"/>
        <v>#N/A</v>
      </c>
      <c r="H24" s="28">
        <f t="shared" si="8"/>
        <v>43502</v>
      </c>
      <c r="I24" s="30">
        <v>22</v>
      </c>
      <c r="J24" s="17" t="e">
        <f t="shared" si="2"/>
        <v>#N/A</v>
      </c>
      <c r="K24" s="27">
        <f t="shared" ca="1" si="4"/>
        <v>2.7441309764265318</v>
      </c>
      <c r="L24" s="34" t="e">
        <f t="shared" si="5"/>
        <v>#N/A</v>
      </c>
      <c r="M24" s="29">
        <f t="shared" si="9"/>
        <v>43517</v>
      </c>
      <c r="N24" s="27">
        <v>22</v>
      </c>
      <c r="O24" s="17" t="e">
        <f t="shared" si="10"/>
        <v>#N/A</v>
      </c>
      <c r="P24" s="27">
        <f t="shared" ca="1" si="11"/>
        <v>2.7409970947559987</v>
      </c>
      <c r="Q24" s="34" t="e">
        <f t="shared" si="6"/>
        <v>#N/A</v>
      </c>
      <c r="R24" s="17">
        <f t="shared" ca="1" si="12"/>
        <v>2.7455958094178001</v>
      </c>
    </row>
    <row r="25" spans="1:18" x14ac:dyDescent="0.25">
      <c r="A25" s="18">
        <f t="shared" si="7"/>
        <v>43475</v>
      </c>
      <c r="B25" s="17">
        <f ca="1">+IFERROR(VLOOKUP(A25,BBG_CLP!$A$2:$B$30,2,FALSE),B24)</f>
        <v>1</v>
      </c>
      <c r="C25" s="17">
        <f ca="1">+VLOOKUP(B25,OWN_Curve!$B$2:$E$30,4,FALSE)</f>
        <v>4.7174840336752992E-9</v>
      </c>
      <c r="D25" s="17">
        <v>23</v>
      </c>
      <c r="E25" s="17" t="e">
        <f t="shared" si="0"/>
        <v>#N/A</v>
      </c>
      <c r="F25" s="17">
        <f t="shared" ca="1" si="3"/>
        <v>2.7500001085021362</v>
      </c>
      <c r="G25" s="2" t="e">
        <f t="shared" si="1"/>
        <v>#N/A</v>
      </c>
      <c r="H25" s="28">
        <f t="shared" si="8"/>
        <v>43503</v>
      </c>
      <c r="I25" s="30">
        <v>23</v>
      </c>
      <c r="J25" s="17" t="e">
        <f t="shared" si="2"/>
        <v>#N/A</v>
      </c>
      <c r="K25" s="27">
        <f t="shared" ca="1" si="4"/>
        <v>2.7441309811340862</v>
      </c>
      <c r="L25" s="34" t="e">
        <f t="shared" si="5"/>
        <v>#N/A</v>
      </c>
      <c r="M25" s="29">
        <f t="shared" si="9"/>
        <v>43518</v>
      </c>
      <c r="N25" s="27">
        <v>23</v>
      </c>
      <c r="O25" s="17" t="e">
        <f t="shared" si="10"/>
        <v>#N/A</v>
      </c>
      <c r="P25" s="27">
        <f t="shared" ca="1" si="11"/>
        <v>2.7409970994581818</v>
      </c>
      <c r="Q25" s="34" t="e">
        <f t="shared" si="6"/>
        <v>#N/A</v>
      </c>
      <c r="R25" s="17">
        <f t="shared" ca="1" si="12"/>
        <v>2.7453864376818515</v>
      </c>
    </row>
    <row r="26" spans="1:18" x14ac:dyDescent="0.25">
      <c r="A26" s="18">
        <f t="shared" si="7"/>
        <v>43476</v>
      </c>
      <c r="B26" s="17">
        <f ca="1">+IFERROR(VLOOKUP(A26,BBG_CLP!$A$2:$B$30,2,FALSE),B25)</f>
        <v>1</v>
      </c>
      <c r="C26" s="17">
        <f ca="1">+VLOOKUP(B26,OWN_Curve!$B$2:$E$30,4,FALSE)</f>
        <v>4.7174840336752992E-9</v>
      </c>
      <c r="D26" s="17">
        <v>24</v>
      </c>
      <c r="E26" s="17" t="e">
        <f t="shared" si="0"/>
        <v>#N/A</v>
      </c>
      <c r="F26" s="17">
        <f t="shared" ca="1" si="3"/>
        <v>2.7500001132196203</v>
      </c>
      <c r="G26" s="2" t="e">
        <f t="shared" si="1"/>
        <v>#N/A</v>
      </c>
      <c r="H26" s="28">
        <f t="shared" si="8"/>
        <v>43504</v>
      </c>
      <c r="I26" s="30">
        <v>24</v>
      </c>
      <c r="J26" s="17" t="e">
        <f t="shared" si="2"/>
        <v>#N/A</v>
      </c>
      <c r="K26" s="27">
        <f t="shared" ca="1" si="4"/>
        <v>2.7441309858416978</v>
      </c>
      <c r="L26" s="34" t="e">
        <f t="shared" si="5"/>
        <v>#N/A</v>
      </c>
      <c r="M26" s="29">
        <f t="shared" si="9"/>
        <v>43519</v>
      </c>
      <c r="N26" s="27">
        <v>24</v>
      </c>
      <c r="O26" s="17" t="e">
        <f t="shared" si="10"/>
        <v>#N/A</v>
      </c>
      <c r="P26" s="27">
        <f t="shared" ca="1" si="11"/>
        <v>2.7409971041602028</v>
      </c>
      <c r="Q26" s="34" t="e">
        <f t="shared" si="6"/>
        <v>#N/A</v>
      </c>
      <c r="R26" s="17">
        <f t="shared" ca="1" si="12"/>
        <v>2.7451770978723644</v>
      </c>
    </row>
    <row r="27" spans="1:18" x14ac:dyDescent="0.25">
      <c r="A27" s="18">
        <f t="shared" si="7"/>
        <v>43477</v>
      </c>
      <c r="B27" s="17">
        <f ca="1">+IFERROR(VLOOKUP(A27,BBG_CLP!$A$2:$B$30,2,FALSE),B26)</f>
        <v>1</v>
      </c>
      <c r="C27" s="17">
        <f ca="1">+VLOOKUP(B27,OWN_Curve!$B$2:$E$30,4,FALSE)</f>
        <v>4.7174840336752992E-9</v>
      </c>
      <c r="D27" s="17">
        <v>25</v>
      </c>
      <c r="E27" s="17" t="e">
        <f t="shared" si="0"/>
        <v>#N/A</v>
      </c>
      <c r="F27" s="17">
        <f t="shared" ca="1" si="3"/>
        <v>2.7500001179371045</v>
      </c>
      <c r="G27" s="2" t="e">
        <f t="shared" si="1"/>
        <v>#N/A</v>
      </c>
      <c r="H27" s="28">
        <f t="shared" si="8"/>
        <v>43505</v>
      </c>
      <c r="I27" s="30">
        <v>25</v>
      </c>
      <c r="J27" s="17" t="e">
        <f t="shared" si="2"/>
        <v>#N/A</v>
      </c>
      <c r="K27" s="27">
        <f t="shared" ca="1" si="4"/>
        <v>2.7441309905490385</v>
      </c>
      <c r="L27" s="34" t="e">
        <f t="shared" si="5"/>
        <v>#N/A</v>
      </c>
      <c r="M27" s="29">
        <f t="shared" si="9"/>
        <v>43520</v>
      </c>
      <c r="N27" s="27">
        <v>25</v>
      </c>
      <c r="O27" s="17" t="e">
        <f t="shared" si="10"/>
        <v>#N/A</v>
      </c>
      <c r="P27" s="27">
        <f t="shared" ca="1" si="11"/>
        <v>2.7409971088624019</v>
      </c>
      <c r="Q27" s="34" t="e">
        <f t="shared" si="6"/>
        <v>#N/A</v>
      </c>
      <c r="R27" s="17">
        <f t="shared" ca="1" si="12"/>
        <v>2.744967790005326</v>
      </c>
    </row>
    <row r="28" spans="1:18" x14ac:dyDescent="0.25">
      <c r="A28" s="18">
        <f t="shared" si="7"/>
        <v>43478</v>
      </c>
      <c r="B28" s="17">
        <f ca="1">+IFERROR(VLOOKUP(A28,BBG_CLP!$A$2:$B$30,2,FALSE),B27)</f>
        <v>1</v>
      </c>
      <c r="C28" s="17">
        <f ca="1">+VLOOKUP(B28,OWN_Curve!$B$2:$E$30,4,FALSE)</f>
        <v>4.7174840336752992E-9</v>
      </c>
      <c r="D28" s="17">
        <v>26</v>
      </c>
      <c r="E28" s="17" t="e">
        <f t="shared" si="0"/>
        <v>#N/A</v>
      </c>
      <c r="F28" s="17">
        <f t="shared" ca="1" si="3"/>
        <v>2.7500001226545887</v>
      </c>
      <c r="G28" s="2" t="e">
        <f t="shared" si="1"/>
        <v>#N/A</v>
      </c>
      <c r="H28" s="28">
        <f t="shared" si="8"/>
        <v>43506</v>
      </c>
      <c r="I28" s="30">
        <v>26</v>
      </c>
      <c r="J28" s="17" t="e">
        <f t="shared" si="2"/>
        <v>#N/A</v>
      </c>
      <c r="K28" s="27">
        <f t="shared" ca="1" si="4"/>
        <v>2.7441309952564485</v>
      </c>
      <c r="L28" s="34" t="e">
        <f t="shared" si="5"/>
        <v>#N/A</v>
      </c>
      <c r="M28" s="29">
        <f t="shared" si="9"/>
        <v>43521</v>
      </c>
      <c r="N28" s="27">
        <v>26</v>
      </c>
      <c r="O28" s="17" t="e">
        <f t="shared" si="10"/>
        <v>#N/A</v>
      </c>
      <c r="P28" s="27">
        <f t="shared" ca="1" si="11"/>
        <v>2.74099711356445</v>
      </c>
      <c r="Q28" s="34" t="e">
        <f t="shared" si="6"/>
        <v>#N/A</v>
      </c>
      <c r="R28" s="17">
        <f t="shared" ca="1" si="12"/>
        <v>2.7447585140407682</v>
      </c>
    </row>
    <row r="29" spans="1:18" x14ac:dyDescent="0.25">
      <c r="A29" s="18">
        <f t="shared" si="7"/>
        <v>43479</v>
      </c>
      <c r="B29" s="17">
        <f ca="1">+IFERROR(VLOOKUP(A29,BBG_CLP!$A$2:$B$30,2,FALSE),B28)</f>
        <v>1</v>
      </c>
      <c r="C29" s="17">
        <f ca="1">+VLOOKUP(B29,OWN_Curve!$B$2:$E$30,4,FALSE)</f>
        <v>4.7174840336752992E-9</v>
      </c>
      <c r="D29" s="17">
        <v>27</v>
      </c>
      <c r="E29" s="17" t="e">
        <f t="shared" si="0"/>
        <v>#N/A</v>
      </c>
      <c r="F29" s="17">
        <f t="shared" ca="1" si="3"/>
        <v>2.7500001273720729</v>
      </c>
      <c r="G29" s="2" t="e">
        <f t="shared" si="1"/>
        <v>#N/A</v>
      </c>
      <c r="H29" s="28">
        <f t="shared" si="8"/>
        <v>43507</v>
      </c>
      <c r="I29" s="30">
        <v>27</v>
      </c>
      <c r="J29" s="17" t="e">
        <f t="shared" si="2"/>
        <v>#N/A</v>
      </c>
      <c r="K29" s="27">
        <f t="shared" ca="1" si="4"/>
        <v>2.7441309999639194</v>
      </c>
      <c r="L29" s="34" t="e">
        <f t="shared" si="5"/>
        <v>#N/A</v>
      </c>
      <c r="M29" s="29">
        <f t="shared" si="9"/>
        <v>43522</v>
      </c>
      <c r="N29" s="27">
        <v>27</v>
      </c>
      <c r="O29" s="17" t="e">
        <f t="shared" si="10"/>
        <v>#N/A</v>
      </c>
      <c r="P29" s="27">
        <f t="shared" ca="1" si="11"/>
        <v>2.7409971182663639</v>
      </c>
      <c r="Q29" s="34" t="e">
        <f t="shared" si="6"/>
        <v>#N/A</v>
      </c>
      <c r="R29" s="17">
        <f t="shared" ca="1" si="12"/>
        <v>2.7445492699786911</v>
      </c>
    </row>
    <row r="30" spans="1:18" x14ac:dyDescent="0.25">
      <c r="A30" s="18">
        <f t="shared" si="7"/>
        <v>43480</v>
      </c>
      <c r="B30" s="17">
        <f ca="1">+IFERROR(VLOOKUP(A30,BBG_CLP!$A$2:$B$30,2,FALSE),B29)</f>
        <v>1</v>
      </c>
      <c r="C30" s="17">
        <f ca="1">+VLOOKUP(B30,OWN_Curve!$B$2:$E$30,4,FALSE)</f>
        <v>4.7174840336752992E-9</v>
      </c>
      <c r="D30" s="17">
        <v>28</v>
      </c>
      <c r="E30" s="17" t="e">
        <f t="shared" si="0"/>
        <v>#N/A</v>
      </c>
      <c r="F30" s="17">
        <f t="shared" ca="1" si="3"/>
        <v>2.7500001320895571</v>
      </c>
      <c r="G30" s="2" t="e">
        <f t="shared" si="1"/>
        <v>#N/A</v>
      </c>
      <c r="H30" s="28">
        <f t="shared" si="8"/>
        <v>43508</v>
      </c>
      <c r="I30" s="30">
        <v>28</v>
      </c>
      <c r="J30" s="17" t="e">
        <f t="shared" si="2"/>
        <v>#N/A</v>
      </c>
      <c r="K30" s="27">
        <f t="shared" ca="1" si="4"/>
        <v>2.7441310046711593</v>
      </c>
      <c r="L30" s="34" t="e">
        <f t="shared" si="5"/>
        <v>#N/A</v>
      </c>
      <c r="M30" s="29">
        <f t="shared" si="9"/>
        <v>43523</v>
      </c>
      <c r="N30" s="27">
        <v>28</v>
      </c>
      <c r="O30" s="17" t="e">
        <f t="shared" si="10"/>
        <v>#N/A</v>
      </c>
      <c r="P30" s="27">
        <f t="shared" ca="1" si="11"/>
        <v>2.740997122968158</v>
      </c>
      <c r="Q30" s="34" t="e">
        <f t="shared" si="6"/>
        <v>#N/A</v>
      </c>
      <c r="R30" s="17">
        <f t="shared" ca="1" si="12"/>
        <v>2.7443400578270882</v>
      </c>
    </row>
    <row r="31" spans="1:18" x14ac:dyDescent="0.25">
      <c r="A31" s="18">
        <f t="shared" si="7"/>
        <v>43481</v>
      </c>
      <c r="B31" s="17">
        <f ca="1">+IFERROR(VLOOKUP(A31,BBG_CLP!$A$2:$B$30,2,FALSE),B30)</f>
        <v>1</v>
      </c>
      <c r="C31" s="17">
        <f ca="1">+VLOOKUP(B31,OWN_Curve!$B$2:$E$30,4,FALSE)</f>
        <v>4.7174840336752992E-9</v>
      </c>
      <c r="D31" s="17">
        <v>29</v>
      </c>
      <c r="E31" s="17" t="e">
        <f t="shared" si="0"/>
        <v>#N/A</v>
      </c>
      <c r="F31" s="17">
        <f t="shared" ca="1" si="3"/>
        <v>2.7500001368070413</v>
      </c>
      <c r="G31" s="2" t="e">
        <f t="shared" si="1"/>
        <v>#N/A</v>
      </c>
      <c r="H31" s="28">
        <f t="shared" si="8"/>
        <v>43509</v>
      </c>
      <c r="I31" s="30">
        <v>29</v>
      </c>
      <c r="J31" s="17" t="e">
        <f t="shared" si="2"/>
        <v>#N/A</v>
      </c>
      <c r="K31" s="27">
        <f t="shared" ca="1" si="4"/>
        <v>2.744131009378743</v>
      </c>
      <c r="L31" s="34" t="e">
        <f t="shared" si="5"/>
        <v>#N/A</v>
      </c>
      <c r="M31" s="29">
        <f t="shared" si="9"/>
        <v>43524</v>
      </c>
      <c r="N31" s="27">
        <v>29</v>
      </c>
      <c r="O31" s="17" t="e">
        <f t="shared" si="10"/>
        <v>#N/A</v>
      </c>
      <c r="P31" s="27">
        <f t="shared" ca="1" si="11"/>
        <v>2.740997127670397</v>
      </c>
      <c r="Q31" s="34" t="e">
        <f t="shared" si="6"/>
        <v>#N/A</v>
      </c>
      <c r="R31" s="17">
        <f t="shared" ca="1" si="12"/>
        <v>2.7441308775699724</v>
      </c>
    </row>
    <row r="32" spans="1:18" x14ac:dyDescent="0.25">
      <c r="A32" s="18">
        <f t="shared" si="7"/>
        <v>43482</v>
      </c>
      <c r="B32" s="17">
        <f ca="1">+IFERROR(VLOOKUP(A32,BBG_CLP!$A$2:$B$30,2,FALSE),B31)</f>
        <v>1</v>
      </c>
      <c r="C32" s="17">
        <f ca="1">+VLOOKUP(B32,OWN_Curve!$B$2:$E$30,4,FALSE)</f>
        <v>4.7174840336752992E-9</v>
      </c>
      <c r="D32" s="17">
        <v>30</v>
      </c>
      <c r="E32" s="17" t="e">
        <f t="shared" si="0"/>
        <v>#N/A</v>
      </c>
      <c r="F32" s="17">
        <f t="shared" ca="1" si="3"/>
        <v>2.7500001415245254</v>
      </c>
      <c r="G32" s="2" t="e">
        <f t="shared" si="1"/>
        <v>#N/A</v>
      </c>
      <c r="H32" s="28">
        <f t="shared" si="8"/>
        <v>43510</v>
      </c>
      <c r="I32" s="30">
        <v>30</v>
      </c>
      <c r="J32" s="17" t="e">
        <f t="shared" si="2"/>
        <v>#N/A</v>
      </c>
      <c r="K32" s="27">
        <f t="shared" ca="1" si="4"/>
        <v>2.7441310140861037</v>
      </c>
      <c r="L32" s="34" t="e">
        <f t="shared" si="5"/>
        <v>#N/A</v>
      </c>
      <c r="M32" s="29">
        <f t="shared" si="9"/>
        <v>43525</v>
      </c>
      <c r="N32" s="27">
        <v>30</v>
      </c>
      <c r="O32" s="17" t="e">
        <f t="shared" si="10"/>
        <v>#N/A</v>
      </c>
      <c r="P32" s="27">
        <f t="shared" ca="1" si="11"/>
        <v>2.7409971323725029</v>
      </c>
      <c r="Q32" s="34" t="e">
        <f t="shared" si="6"/>
        <v>#N/A</v>
      </c>
      <c r="R32" s="17">
        <f t="shared" ca="1" si="12"/>
        <v>2.7439217291993501</v>
      </c>
    </row>
    <row r="33" spans="1:18" x14ac:dyDescent="0.25">
      <c r="A33" s="18">
        <f t="shared" si="7"/>
        <v>43483</v>
      </c>
      <c r="B33" s="17">
        <f ca="1">+IFERROR(VLOOKUP(A33,BBG_CLP!$A$2:$B$30,2,FALSE),B32)</f>
        <v>1</v>
      </c>
      <c r="C33" s="17">
        <f ca="1">+VLOOKUP(B33,OWN_Curve!$B$2:$E$30,4,FALSE)</f>
        <v>4.7174840336752992E-9</v>
      </c>
      <c r="D33" s="17">
        <v>31</v>
      </c>
      <c r="E33" s="17" t="e">
        <f t="shared" si="0"/>
        <v>#N/A</v>
      </c>
      <c r="F33" s="17">
        <f t="shared" ca="1" si="3"/>
        <v>2.7500001462420096</v>
      </c>
      <c r="G33" s="2" t="e">
        <f t="shared" si="1"/>
        <v>#N/A</v>
      </c>
      <c r="H33" s="28">
        <f t="shared" si="8"/>
        <v>43511</v>
      </c>
      <c r="I33" s="30">
        <v>31</v>
      </c>
      <c r="J33" s="17" t="e">
        <f t="shared" si="2"/>
        <v>#N/A</v>
      </c>
      <c r="K33" s="27">
        <f t="shared" ca="1" si="4"/>
        <v>2.7441310187935217</v>
      </c>
      <c r="L33" s="34" t="e">
        <f t="shared" si="5"/>
        <v>#N/A</v>
      </c>
      <c r="M33" s="29">
        <f t="shared" si="9"/>
        <v>43526</v>
      </c>
      <c r="N33" s="27">
        <v>31</v>
      </c>
      <c r="O33" s="17" t="e">
        <f t="shared" si="10"/>
        <v>#N/A</v>
      </c>
      <c r="P33" s="27">
        <f t="shared" ca="1" si="11"/>
        <v>2.7409971370742294</v>
      </c>
      <c r="Q33" s="34" t="e">
        <f t="shared" si="6"/>
        <v>#N/A</v>
      </c>
      <c r="R33" s="17">
        <f t="shared" ca="1" si="12"/>
        <v>2.7437126127072275</v>
      </c>
    </row>
    <row r="34" spans="1:18" x14ac:dyDescent="0.25">
      <c r="A34" s="18">
        <f t="shared" si="7"/>
        <v>43484</v>
      </c>
      <c r="B34" s="17">
        <f ca="1">+IFERROR(VLOOKUP(A34,BBG_CLP!$A$2:$B$30,2,FALSE),B33)</f>
        <v>1</v>
      </c>
      <c r="C34" s="17">
        <f ca="1">+VLOOKUP(B34,OWN_Curve!$B$2:$E$30,4,FALSE)</f>
        <v>4.7174840336752992E-9</v>
      </c>
      <c r="D34" s="17">
        <v>32</v>
      </c>
      <c r="E34" s="17" t="e">
        <f t="shared" si="0"/>
        <v>#N/A</v>
      </c>
      <c r="F34" s="17">
        <f t="shared" ca="1" si="3"/>
        <v>2.7500001509594938</v>
      </c>
      <c r="G34" s="2" t="e">
        <f t="shared" si="1"/>
        <v>#N/A</v>
      </c>
      <c r="H34" s="28">
        <f t="shared" si="8"/>
        <v>43512</v>
      </c>
      <c r="I34" s="30">
        <v>32</v>
      </c>
      <c r="J34" s="17" t="e">
        <f t="shared" si="2"/>
        <v>#N/A</v>
      </c>
      <c r="K34" s="27">
        <f t="shared" ca="1" si="4"/>
        <v>2.7441310235009899</v>
      </c>
      <c r="L34" s="34" t="e">
        <f t="shared" si="5"/>
        <v>#N/A</v>
      </c>
      <c r="M34" s="29">
        <f t="shared" si="9"/>
        <v>43527</v>
      </c>
      <c r="N34" s="27">
        <v>32</v>
      </c>
      <c r="O34" s="17" t="e">
        <f t="shared" si="10"/>
        <v>#N/A</v>
      </c>
      <c r="P34" s="27">
        <f t="shared" ca="1" si="11"/>
        <v>2.7409971417763632</v>
      </c>
      <c r="Q34" s="34" t="e">
        <f t="shared" si="6"/>
        <v>#N/A</v>
      </c>
      <c r="R34" s="17">
        <f t="shared" ca="1" si="12"/>
        <v>2.7435035280856113</v>
      </c>
    </row>
    <row r="35" spans="1:18" x14ac:dyDescent="0.25">
      <c r="A35" s="18">
        <f t="shared" si="7"/>
        <v>43485</v>
      </c>
      <c r="B35" s="17">
        <f ca="1">+IFERROR(VLOOKUP(A35,BBG_CLP!$A$2:$B$30,2,FALSE),B34)</f>
        <v>1</v>
      </c>
      <c r="C35" s="17">
        <f ca="1">+VLOOKUP(B35,OWN_Curve!$B$2:$E$30,4,FALSE)</f>
        <v>4.7174840336752992E-9</v>
      </c>
      <c r="D35" s="17">
        <v>33</v>
      </c>
      <c r="E35" s="17" t="e">
        <f t="shared" si="0"/>
        <v>#N/A</v>
      </c>
      <c r="F35" s="17">
        <f t="shared" ca="1" si="3"/>
        <v>2.750000155676978</v>
      </c>
      <c r="G35" s="2" t="e">
        <f t="shared" si="1"/>
        <v>#N/A</v>
      </c>
      <c r="H35" s="28">
        <f t="shared" si="8"/>
        <v>43513</v>
      </c>
      <c r="I35" s="30">
        <v>33</v>
      </c>
      <c r="J35" s="17" t="e">
        <f t="shared" si="2"/>
        <v>#N/A</v>
      </c>
      <c r="K35" s="27">
        <f t="shared" ca="1" si="4"/>
        <v>2.7441310282082623</v>
      </c>
      <c r="L35" s="34" t="e">
        <f t="shared" si="5"/>
        <v>#N/A</v>
      </c>
      <c r="M35" s="29">
        <f t="shared" si="9"/>
        <v>43528</v>
      </c>
      <c r="N35" s="27">
        <v>33</v>
      </c>
      <c r="O35" s="17" t="e">
        <f t="shared" si="10"/>
        <v>#N/A</v>
      </c>
      <c r="P35" s="27">
        <f t="shared" ca="1" si="11"/>
        <v>2.7409971464786249</v>
      </c>
      <c r="Q35" s="34" t="e">
        <f t="shared" si="6"/>
        <v>#N/A</v>
      </c>
      <c r="R35" s="17">
        <f t="shared" ca="1" si="12"/>
        <v>2.7432944753265076</v>
      </c>
    </row>
    <row r="36" spans="1:18" x14ac:dyDescent="0.25">
      <c r="A36" s="18">
        <f t="shared" si="7"/>
        <v>43486</v>
      </c>
      <c r="B36" s="17">
        <f ca="1">+IFERROR(VLOOKUP(A36,BBG_CLP!$A$2:$B$30,2,FALSE),B35)</f>
        <v>1</v>
      </c>
      <c r="C36" s="17">
        <f ca="1">+VLOOKUP(B36,OWN_Curve!$B$2:$E$30,4,FALSE)</f>
        <v>4.7174840336752992E-9</v>
      </c>
      <c r="D36" s="17">
        <v>34</v>
      </c>
      <c r="E36" s="17" t="e">
        <f t="shared" si="0"/>
        <v>#N/A</v>
      </c>
      <c r="F36" s="17">
        <f t="shared" ca="1" si="3"/>
        <v>2.7500001603944622</v>
      </c>
      <c r="G36" s="2" t="e">
        <f t="shared" si="1"/>
        <v>#N/A</v>
      </c>
      <c r="H36" s="28">
        <f t="shared" si="8"/>
        <v>43514</v>
      </c>
      <c r="I36" s="30">
        <v>34</v>
      </c>
      <c r="J36" s="17" t="e">
        <f t="shared" si="2"/>
        <v>#N/A</v>
      </c>
      <c r="K36" s="27">
        <f t="shared" ca="1" si="4"/>
        <v>2.7441310329158264</v>
      </c>
      <c r="L36" s="34" t="e">
        <f t="shared" si="5"/>
        <v>#N/A</v>
      </c>
      <c r="M36" s="29">
        <f t="shared" si="9"/>
        <v>43529</v>
      </c>
      <c r="N36" s="27">
        <v>34</v>
      </c>
      <c r="O36" s="17" t="e">
        <f t="shared" si="10"/>
        <v>#N/A</v>
      </c>
      <c r="P36" s="27">
        <f t="shared" ca="1" si="11"/>
        <v>2.7409971511805322</v>
      </c>
      <c r="Q36" s="34" t="e">
        <f t="shared" si="6"/>
        <v>#N/A</v>
      </c>
      <c r="R36" s="17">
        <f t="shared" ca="1" si="12"/>
        <v>2.7430854544299166</v>
      </c>
    </row>
    <row r="37" spans="1:18" x14ac:dyDescent="0.25">
      <c r="A37" s="18">
        <f t="shared" si="7"/>
        <v>43487</v>
      </c>
      <c r="B37" s="17">
        <f ca="1">+IFERROR(VLOOKUP(A37,BBG_CLP!$A$2:$B$30,2,FALSE),B36)</f>
        <v>1</v>
      </c>
      <c r="C37" s="17">
        <f ca="1">+VLOOKUP(B37,OWN_Curve!$B$2:$E$30,4,FALSE)</f>
        <v>4.7174840336752992E-9</v>
      </c>
      <c r="D37" s="17">
        <v>35</v>
      </c>
      <c r="E37" s="17" t="e">
        <f t="shared" si="0"/>
        <v>#N/A</v>
      </c>
      <c r="F37" s="17">
        <f t="shared" ca="1" si="3"/>
        <v>2.7500001651119463</v>
      </c>
      <c r="G37" s="2" t="e">
        <f t="shared" si="1"/>
        <v>#N/A</v>
      </c>
      <c r="H37" s="28">
        <f t="shared" si="8"/>
        <v>43515</v>
      </c>
      <c r="I37" s="30">
        <v>35</v>
      </c>
      <c r="J37" s="17" t="e">
        <f t="shared" si="2"/>
        <v>#N/A</v>
      </c>
      <c r="K37" s="27">
        <f t="shared" ca="1" si="4"/>
        <v>2.7441310376232</v>
      </c>
      <c r="L37" s="34" t="e">
        <f t="shared" si="5"/>
        <v>#N/A</v>
      </c>
      <c r="M37" s="29">
        <f t="shared" si="9"/>
        <v>43530</v>
      </c>
      <c r="N37" s="27">
        <v>35</v>
      </c>
      <c r="O37" s="17" t="e">
        <f t="shared" si="10"/>
        <v>#N/A</v>
      </c>
      <c r="P37" s="27">
        <f t="shared" ca="1" si="11"/>
        <v>2.7409971558825728</v>
      </c>
      <c r="Q37" s="34" t="e">
        <f t="shared" si="6"/>
        <v>#N/A</v>
      </c>
      <c r="R37" s="17">
        <f t="shared" ca="1" si="12"/>
        <v>2.742876465379851</v>
      </c>
    </row>
    <row r="38" spans="1:18" x14ac:dyDescent="0.25">
      <c r="A38" s="18">
        <f t="shared" si="7"/>
        <v>43488</v>
      </c>
      <c r="B38" s="17">
        <f ca="1">+IFERROR(VLOOKUP(A38,BBG_CLP!$A$2:$B$30,2,FALSE),B37)</f>
        <v>1</v>
      </c>
      <c r="C38" s="17">
        <f ca="1">+VLOOKUP(B38,OWN_Curve!$B$2:$E$30,4,FALSE)</f>
        <v>4.7174840336752992E-9</v>
      </c>
      <c r="D38" s="17">
        <v>36</v>
      </c>
      <c r="E38" s="17" t="e">
        <f t="shared" si="0"/>
        <v>#N/A</v>
      </c>
      <c r="F38" s="17">
        <f t="shared" ca="1" si="3"/>
        <v>2.7500001698294305</v>
      </c>
      <c r="G38" s="2" t="e">
        <f t="shared" si="1"/>
        <v>#N/A</v>
      </c>
      <c r="H38" s="28">
        <f t="shared" si="8"/>
        <v>43516</v>
      </c>
      <c r="I38" s="30">
        <v>36</v>
      </c>
      <c r="J38" s="17" t="e">
        <f t="shared" si="2"/>
        <v>#N/A</v>
      </c>
      <c r="K38" s="27">
        <f t="shared" ca="1" si="4"/>
        <v>2.744131042330622</v>
      </c>
      <c r="L38" s="34" t="e">
        <f t="shared" si="5"/>
        <v>#N/A</v>
      </c>
      <c r="M38" s="29">
        <f t="shared" si="9"/>
        <v>43531</v>
      </c>
      <c r="N38" s="27">
        <v>36</v>
      </c>
      <c r="O38" s="17" t="e">
        <f t="shared" si="10"/>
        <v>#N/A</v>
      </c>
      <c r="P38" s="27">
        <f t="shared" ca="1" si="11"/>
        <v>2.740997160584735</v>
      </c>
      <c r="Q38" s="34" t="e">
        <f t="shared" si="6"/>
        <v>#N/A</v>
      </c>
      <c r="R38" s="17">
        <f t="shared" ca="1" si="12"/>
        <v>2.7426675081843044</v>
      </c>
    </row>
    <row r="39" spans="1:18" x14ac:dyDescent="0.25">
      <c r="A39" s="18">
        <f t="shared" si="7"/>
        <v>43489</v>
      </c>
      <c r="B39" s="17">
        <f ca="1">+IFERROR(VLOOKUP(A39,BBG_CLP!$A$2:$B$30,2,FALSE),B38)</f>
        <v>1</v>
      </c>
      <c r="C39" s="17">
        <f ca="1">+VLOOKUP(B39,OWN_Curve!$B$2:$E$30,4,FALSE)</f>
        <v>4.7174840336752992E-9</v>
      </c>
      <c r="D39" s="17">
        <v>37</v>
      </c>
      <c r="E39" s="17" t="e">
        <f t="shared" si="0"/>
        <v>#N/A</v>
      </c>
      <c r="F39" s="17">
        <f t="shared" ca="1" si="3"/>
        <v>2.7500001745469147</v>
      </c>
      <c r="G39" s="2" t="e">
        <f t="shared" si="1"/>
        <v>#N/A</v>
      </c>
      <c r="H39" s="28">
        <f t="shared" si="8"/>
        <v>43517</v>
      </c>
      <c r="I39" s="30">
        <v>37</v>
      </c>
      <c r="J39" s="17" t="e">
        <f t="shared" si="2"/>
        <v>#N/A</v>
      </c>
      <c r="K39" s="27">
        <f t="shared" ca="1" si="4"/>
        <v>2.7441310470378717</v>
      </c>
      <c r="L39" s="34" t="e">
        <f t="shared" si="5"/>
        <v>#N/A</v>
      </c>
      <c r="M39" s="29">
        <f t="shared" si="9"/>
        <v>43532</v>
      </c>
      <c r="N39" s="27">
        <v>37</v>
      </c>
      <c r="O39" s="17" t="e">
        <f t="shared" si="10"/>
        <v>#N/A</v>
      </c>
      <c r="P39" s="27">
        <f t="shared" ca="1" si="11"/>
        <v>2.7409971652865774</v>
      </c>
      <c r="Q39" s="34" t="e">
        <f t="shared" si="6"/>
        <v>#N/A</v>
      </c>
      <c r="R39" s="17">
        <f t="shared" ca="1" si="12"/>
        <v>2.7424585828033088</v>
      </c>
    </row>
    <row r="40" spans="1:18" x14ac:dyDescent="0.25">
      <c r="A40" s="18">
        <f t="shared" si="7"/>
        <v>43490</v>
      </c>
      <c r="B40" s="17">
        <f ca="1">+IFERROR(VLOOKUP(A40,BBG_CLP!$A$2:$B$30,2,FALSE),B39)</f>
        <v>1</v>
      </c>
      <c r="C40" s="17">
        <f ca="1">+VLOOKUP(B40,OWN_Curve!$B$2:$E$30,4,FALSE)</f>
        <v>4.7174840336752992E-9</v>
      </c>
      <c r="D40" s="17">
        <v>38</v>
      </c>
      <c r="E40" s="17" t="e">
        <f t="shared" si="0"/>
        <v>#N/A</v>
      </c>
      <c r="F40" s="17">
        <f t="shared" ca="1" si="3"/>
        <v>2.7500001792643989</v>
      </c>
      <c r="G40" s="2" t="e">
        <f t="shared" si="1"/>
        <v>#N/A</v>
      </c>
      <c r="H40" s="28">
        <f t="shared" si="8"/>
        <v>43518</v>
      </c>
      <c r="I40" s="30">
        <v>38</v>
      </c>
      <c r="J40" s="17" t="e">
        <f t="shared" si="2"/>
        <v>#N/A</v>
      </c>
      <c r="K40" s="27">
        <f t="shared" ca="1" si="4"/>
        <v>2.7441310517453834</v>
      </c>
      <c r="L40" s="34" t="e">
        <f t="shared" si="5"/>
        <v>#N/A</v>
      </c>
      <c r="M40" s="29">
        <f t="shared" si="9"/>
        <v>43533</v>
      </c>
      <c r="N40" s="27">
        <v>38</v>
      </c>
      <c r="O40" s="17" t="e">
        <f t="shared" si="10"/>
        <v>#N/A</v>
      </c>
      <c r="P40" s="27">
        <f t="shared" ca="1" si="11"/>
        <v>2.740997169988546</v>
      </c>
      <c r="Q40" s="34" t="e">
        <f t="shared" si="6"/>
        <v>#N/A</v>
      </c>
      <c r="R40" s="17">
        <f t="shared" ca="1" si="12"/>
        <v>2.7422496892688386</v>
      </c>
    </row>
    <row r="41" spans="1:18" x14ac:dyDescent="0.25">
      <c r="A41" s="18">
        <f t="shared" si="7"/>
        <v>43491</v>
      </c>
      <c r="B41" s="17">
        <f ca="1">+IFERROR(VLOOKUP(A41,BBG_CLP!$A$2:$B$30,2,FALSE),B40)</f>
        <v>1</v>
      </c>
      <c r="C41" s="17">
        <f ca="1">+VLOOKUP(B41,OWN_Curve!$B$2:$E$30,4,FALSE)</f>
        <v>4.7174840336752992E-9</v>
      </c>
      <c r="D41" s="17">
        <v>39</v>
      </c>
      <c r="E41" s="17" t="e">
        <f t="shared" si="0"/>
        <v>#N/A</v>
      </c>
      <c r="F41" s="17">
        <f t="shared" ca="1" si="3"/>
        <v>2.7500001839818831</v>
      </c>
      <c r="G41" s="2" t="e">
        <f t="shared" si="1"/>
        <v>#N/A</v>
      </c>
      <c r="H41" s="28">
        <f t="shared" si="8"/>
        <v>43519</v>
      </c>
      <c r="I41" s="30">
        <v>39</v>
      </c>
      <c r="J41" s="17" t="e">
        <f t="shared" si="2"/>
        <v>#N/A</v>
      </c>
      <c r="K41" s="27">
        <f t="shared" ca="1" si="4"/>
        <v>2.7441310564527273</v>
      </c>
      <c r="L41" s="34" t="e">
        <f t="shared" si="5"/>
        <v>#N/A</v>
      </c>
      <c r="M41" s="29">
        <f t="shared" si="9"/>
        <v>43534</v>
      </c>
      <c r="N41" s="27">
        <v>39</v>
      </c>
      <c r="O41" s="17" t="e">
        <f t="shared" si="10"/>
        <v>#N/A</v>
      </c>
      <c r="P41" s="27">
        <f t="shared" ca="1" si="11"/>
        <v>2.740997174690631</v>
      </c>
      <c r="Q41" s="34" t="e">
        <f t="shared" si="6"/>
        <v>#N/A</v>
      </c>
      <c r="R41" s="17">
        <f t="shared" ca="1" si="12"/>
        <v>2.7420408275489194</v>
      </c>
    </row>
    <row r="42" spans="1:18" x14ac:dyDescent="0.25">
      <c r="A42" s="18">
        <f t="shared" si="7"/>
        <v>43492</v>
      </c>
      <c r="B42" s="17">
        <f ca="1">+IFERROR(VLOOKUP(A42,BBG_CLP!$A$2:$B$30,2,FALSE),B41)</f>
        <v>1</v>
      </c>
      <c r="C42" s="17">
        <f ca="1">+VLOOKUP(B42,OWN_Curve!$B$2:$E$30,4,FALSE)</f>
        <v>4.7174840336752992E-9</v>
      </c>
      <c r="D42" s="17">
        <v>40</v>
      </c>
      <c r="E42" s="17" t="e">
        <f t="shared" si="0"/>
        <v>#N/A</v>
      </c>
      <c r="F42" s="17">
        <f t="shared" ca="1" si="3"/>
        <v>2.7500001886993672</v>
      </c>
      <c r="G42" s="2" t="e">
        <f t="shared" si="1"/>
        <v>#N/A</v>
      </c>
      <c r="H42" s="28">
        <f t="shared" si="8"/>
        <v>43520</v>
      </c>
      <c r="I42" s="30">
        <v>40</v>
      </c>
      <c r="J42" s="17" t="e">
        <f t="shared" si="2"/>
        <v>#N/A</v>
      </c>
      <c r="K42" s="27">
        <f t="shared" ca="1" si="4"/>
        <v>2.7441310611603154</v>
      </c>
      <c r="L42" s="34" t="e">
        <f t="shared" si="5"/>
        <v>#N/A</v>
      </c>
      <c r="M42" s="29">
        <f t="shared" si="9"/>
        <v>43535</v>
      </c>
      <c r="N42" s="27">
        <v>40</v>
      </c>
      <c r="O42" s="17" t="e">
        <f t="shared" si="10"/>
        <v>#N/A</v>
      </c>
      <c r="P42" s="27">
        <f t="shared" ca="1" si="11"/>
        <v>2.7409971793928234</v>
      </c>
      <c r="Q42" s="34" t="e">
        <f t="shared" si="6"/>
        <v>#N/A</v>
      </c>
      <c r="R42" s="17">
        <f t="shared" ca="1" si="12"/>
        <v>2.7418319976355576</v>
      </c>
    </row>
    <row r="43" spans="1:18" x14ac:dyDescent="0.25">
      <c r="A43" s="18">
        <f t="shared" si="7"/>
        <v>43493</v>
      </c>
      <c r="B43" s="17">
        <f ca="1">+IFERROR(VLOOKUP(A43,BBG_CLP!$A$2:$B$30,2,FALSE),B42)</f>
        <v>1</v>
      </c>
      <c r="C43" s="17">
        <f ca="1">+VLOOKUP(B43,OWN_Curve!$B$2:$E$30,4,FALSE)</f>
        <v>4.7174840336752992E-9</v>
      </c>
      <c r="D43" s="17">
        <v>41</v>
      </c>
      <c r="E43" s="17" t="e">
        <f t="shared" si="0"/>
        <v>#N/A</v>
      </c>
      <c r="F43" s="17">
        <f t="shared" ca="1" si="3"/>
        <v>2.7500001934168514</v>
      </c>
      <c r="G43" s="2" t="e">
        <f t="shared" si="1"/>
        <v>#N/A</v>
      </c>
      <c r="H43" s="28">
        <f t="shared" si="8"/>
        <v>43521</v>
      </c>
      <c r="I43" s="30">
        <v>41</v>
      </c>
      <c r="J43" s="17" t="e">
        <f t="shared" si="2"/>
        <v>#N/A</v>
      </c>
      <c r="K43" s="27">
        <f t="shared" ca="1" si="4"/>
        <v>2.74413106586774</v>
      </c>
      <c r="L43" s="34" t="e">
        <f t="shared" si="5"/>
        <v>#N/A</v>
      </c>
      <c r="M43" s="29">
        <f t="shared" si="9"/>
        <v>43536</v>
      </c>
      <c r="N43" s="27">
        <v>41</v>
      </c>
      <c r="O43" s="17" t="e">
        <f t="shared" si="10"/>
        <v>#N/A</v>
      </c>
      <c r="P43" s="27">
        <f t="shared" ca="1" si="11"/>
        <v>2.7409971840947258</v>
      </c>
      <c r="Q43" s="34" t="e">
        <f t="shared" si="6"/>
        <v>#N/A</v>
      </c>
      <c r="R43" s="17">
        <f t="shared" ca="1" si="12"/>
        <v>2.7416231995447404</v>
      </c>
    </row>
    <row r="44" spans="1:18" x14ac:dyDescent="0.25">
      <c r="A44" s="18">
        <f t="shared" si="7"/>
        <v>43494</v>
      </c>
      <c r="B44" s="17">
        <f ca="1">+IFERROR(VLOOKUP(A44,BBG_CLP!$A$2:$B$30,2,FALSE),B43)</f>
        <v>1</v>
      </c>
      <c r="C44" s="17">
        <f ca="1">+VLOOKUP(B44,OWN_Curve!$B$2:$E$30,4,FALSE)</f>
        <v>4.7174840336752992E-9</v>
      </c>
      <c r="D44" s="17">
        <v>42</v>
      </c>
      <c r="E44" s="17" t="e">
        <f t="shared" si="0"/>
        <v>#N/A</v>
      </c>
      <c r="F44" s="17">
        <f t="shared" ca="1" si="3"/>
        <v>2.7500001981343356</v>
      </c>
      <c r="G44" s="2" t="e">
        <f t="shared" si="1"/>
        <v>#N/A</v>
      </c>
      <c r="H44" s="28">
        <f t="shared" si="8"/>
        <v>43522</v>
      </c>
      <c r="I44" s="30">
        <v>42</v>
      </c>
      <c r="J44" s="17" t="e">
        <f t="shared" si="2"/>
        <v>#N/A</v>
      </c>
      <c r="K44" s="27">
        <f t="shared" ca="1" si="4"/>
        <v>2.7441310705752033</v>
      </c>
      <c r="L44" s="34" t="e">
        <f t="shared" si="5"/>
        <v>#N/A</v>
      </c>
      <c r="M44" s="29">
        <f t="shared" si="9"/>
        <v>43537</v>
      </c>
      <c r="N44" s="27">
        <v>42</v>
      </c>
      <c r="O44" s="17" t="e">
        <f t="shared" si="10"/>
        <v>#N/A</v>
      </c>
      <c r="P44" s="27">
        <f t="shared" ca="1" si="11"/>
        <v>2.7409971887969298</v>
      </c>
      <c r="Q44" s="34" t="e">
        <f t="shared" si="6"/>
        <v>#N/A</v>
      </c>
      <c r="R44" s="17">
        <f t="shared" ca="1" si="12"/>
        <v>2.741414433252487</v>
      </c>
    </row>
    <row r="45" spans="1:18" x14ac:dyDescent="0.25">
      <c r="A45" s="18">
        <f t="shared" si="7"/>
        <v>43495</v>
      </c>
      <c r="B45" s="17">
        <f ca="1">+IFERROR(VLOOKUP(A45,BBG_CLP!$A$2:$B$30,2,FALSE),B44)</f>
        <v>1</v>
      </c>
      <c r="C45" s="17">
        <f ca="1">+VLOOKUP(B45,OWN_Curve!$B$2:$E$30,4,FALSE)</f>
        <v>4.7174840336752992E-9</v>
      </c>
      <c r="D45" s="17">
        <v>43</v>
      </c>
      <c r="E45" s="17" t="e">
        <f t="shared" si="0"/>
        <v>#N/A</v>
      </c>
      <c r="F45" s="17">
        <f t="shared" ca="1" si="3"/>
        <v>2.7500002028518198</v>
      </c>
      <c r="G45" s="2" t="e">
        <f t="shared" si="1"/>
        <v>#N/A</v>
      </c>
      <c r="H45" s="28">
        <f t="shared" si="8"/>
        <v>43523</v>
      </c>
      <c r="I45" s="30">
        <v>43</v>
      </c>
      <c r="J45" s="17" t="e">
        <f t="shared" si="2"/>
        <v>#N/A</v>
      </c>
      <c r="K45" s="27">
        <f t="shared" ca="1" si="4"/>
        <v>2.7441310752825165</v>
      </c>
      <c r="L45" s="34" t="e">
        <f t="shared" si="5"/>
        <v>#N/A</v>
      </c>
      <c r="M45" s="29">
        <f t="shared" si="9"/>
        <v>43538</v>
      </c>
      <c r="N45" s="27">
        <v>43</v>
      </c>
      <c r="O45" s="17" t="e">
        <f t="shared" si="10"/>
        <v>#N/A</v>
      </c>
      <c r="P45" s="27">
        <f t="shared" ca="1" si="11"/>
        <v>2.7409971934988562</v>
      </c>
      <c r="Q45" s="34" t="e">
        <f t="shared" si="6"/>
        <v>#N/A</v>
      </c>
      <c r="R45" s="17">
        <f t="shared" ca="1" si="12"/>
        <v>2.7412056987348166</v>
      </c>
    </row>
    <row r="46" spans="1:18" x14ac:dyDescent="0.25">
      <c r="A46" s="18">
        <f t="shared" si="7"/>
        <v>43496</v>
      </c>
      <c r="B46" s="17">
        <f ca="1">+IFERROR(VLOOKUP(A46,BBG_CLP!$A$2:$B$30,2,FALSE),B45)</f>
        <v>1</v>
      </c>
      <c r="C46" s="17">
        <f ca="1">+VLOOKUP(B46,OWN_Curve!$B$2:$E$30,4,FALSE)</f>
        <v>4.7174840336752992E-9</v>
      </c>
      <c r="D46" s="17">
        <v>44</v>
      </c>
      <c r="E46" s="17" t="e">
        <f t="shared" si="0"/>
        <v>#N/A</v>
      </c>
      <c r="F46" s="17">
        <f t="shared" ca="1" si="3"/>
        <v>2.750000207569304</v>
      </c>
      <c r="G46" s="2" t="e">
        <f t="shared" si="1"/>
        <v>#N/A</v>
      </c>
      <c r="H46" s="28">
        <f t="shared" si="8"/>
        <v>43524</v>
      </c>
      <c r="I46" s="30">
        <v>44</v>
      </c>
      <c r="J46" s="17" t="e">
        <f t="shared" si="2"/>
        <v>#N/A</v>
      </c>
      <c r="K46" s="27">
        <f t="shared" ca="1" si="4"/>
        <v>2.7441310799898715</v>
      </c>
      <c r="L46" s="34" t="e">
        <f t="shared" si="5"/>
        <v>#N/A</v>
      </c>
      <c r="M46" s="29">
        <f t="shared" si="9"/>
        <v>43539</v>
      </c>
      <c r="N46" s="27">
        <v>44</v>
      </c>
      <c r="O46" s="17" t="e">
        <f t="shared" si="10"/>
        <v>#N/A</v>
      </c>
      <c r="P46" s="27">
        <f t="shared" ca="1" si="11"/>
        <v>2.7409971982008874</v>
      </c>
      <c r="Q46" s="34" t="e">
        <f t="shared" si="6"/>
        <v>#N/A</v>
      </c>
      <c r="R46" s="17">
        <f t="shared" ca="1" si="12"/>
        <v>2.7409969960157099</v>
      </c>
    </row>
    <row r="47" spans="1:18" x14ac:dyDescent="0.25">
      <c r="A47" s="18">
        <f t="shared" si="7"/>
        <v>43497</v>
      </c>
      <c r="B47" s="17">
        <f ca="1">+IFERROR(VLOOKUP(A47,BBG_CLP!$A$2:$B$30,2,FALSE),B46)</f>
        <v>1</v>
      </c>
      <c r="C47" s="17">
        <f ca="1">+VLOOKUP(B47,OWN_Curve!$B$2:$E$30,4,FALSE)</f>
        <v>4.7174840336752992E-9</v>
      </c>
      <c r="D47" s="17">
        <v>45</v>
      </c>
      <c r="E47" s="17" t="e">
        <f t="shared" si="0"/>
        <v>#N/A</v>
      </c>
      <c r="F47" s="17">
        <f t="shared" ca="1" si="3"/>
        <v>2.7500002122867881</v>
      </c>
      <c r="G47" s="2" t="e">
        <f t="shared" si="1"/>
        <v>#N/A</v>
      </c>
      <c r="H47" s="28">
        <f t="shared" si="8"/>
        <v>43525</v>
      </c>
      <c r="I47" s="30">
        <v>45</v>
      </c>
      <c r="J47" s="17" t="e">
        <f t="shared" si="2"/>
        <v>#N/A</v>
      </c>
      <c r="K47" s="27">
        <f t="shared" ca="1" si="4"/>
        <v>2.7441310846972655</v>
      </c>
      <c r="L47" s="34" t="e">
        <f t="shared" si="5"/>
        <v>#N/A</v>
      </c>
      <c r="M47" s="29">
        <f t="shared" si="9"/>
        <v>43540</v>
      </c>
      <c r="N47" s="27">
        <v>45</v>
      </c>
      <c r="O47" s="17" t="e">
        <f t="shared" si="10"/>
        <v>#N/A</v>
      </c>
      <c r="P47" s="27">
        <f t="shared" ca="1" si="11"/>
        <v>2.7409972029028395</v>
      </c>
      <c r="Q47" s="34" t="e">
        <f t="shared" si="6"/>
        <v>#N/A</v>
      </c>
      <c r="R47" s="17">
        <f t="shared" ca="1" si="12"/>
        <v>2.7407883250631926</v>
      </c>
    </row>
    <row r="48" spans="1:18" x14ac:dyDescent="0.25">
      <c r="A48" s="18">
        <f t="shared" si="7"/>
        <v>43498</v>
      </c>
      <c r="B48" s="17">
        <f ca="1">+IFERROR(VLOOKUP(A48,BBG_CLP!$A$2:$B$30,2,FALSE),B47)</f>
        <v>1</v>
      </c>
      <c r="C48" s="17">
        <f ca="1">+VLOOKUP(B48,OWN_Curve!$B$2:$E$30,4,FALSE)</f>
        <v>4.7174840336752992E-9</v>
      </c>
      <c r="D48" s="17">
        <v>46</v>
      </c>
      <c r="E48" s="17" t="e">
        <f t="shared" si="0"/>
        <v>#N/A</v>
      </c>
      <c r="F48" s="17">
        <f t="shared" ca="1" si="3"/>
        <v>2.7500002170042723</v>
      </c>
      <c r="G48" s="2" t="e">
        <f t="shared" si="1"/>
        <v>#N/A</v>
      </c>
      <c r="H48" s="28">
        <f t="shared" si="8"/>
        <v>43526</v>
      </c>
      <c r="I48" s="30">
        <v>46</v>
      </c>
      <c r="J48" s="17" t="e">
        <f t="shared" si="2"/>
        <v>#N/A</v>
      </c>
      <c r="K48" s="27">
        <f t="shared" ca="1" si="4"/>
        <v>2.744131089404696</v>
      </c>
      <c r="L48" s="34" t="e">
        <f t="shared" si="5"/>
        <v>#N/A</v>
      </c>
      <c r="M48" s="29">
        <f t="shared" si="9"/>
        <v>43541</v>
      </c>
      <c r="N48" s="27">
        <v>46</v>
      </c>
      <c r="O48" s="17" t="e">
        <f t="shared" si="10"/>
        <v>#N/A</v>
      </c>
      <c r="P48" s="27">
        <f t="shared" ca="1" si="11"/>
        <v>2.7409972076048912</v>
      </c>
      <c r="Q48" s="34" t="e">
        <f t="shared" si="6"/>
        <v>#N/A</v>
      </c>
      <c r="R48" s="17">
        <f t="shared" ca="1" si="12"/>
        <v>2.7405796858932518</v>
      </c>
    </row>
    <row r="49" spans="1:18" x14ac:dyDescent="0.25">
      <c r="A49" s="18">
        <f t="shared" si="7"/>
        <v>43499</v>
      </c>
      <c r="B49" s="17">
        <f ca="1">+IFERROR(VLOOKUP(A49,BBG_CLP!$A$2:$B$30,2,FALSE),B48)</f>
        <v>1</v>
      </c>
      <c r="C49" s="17">
        <f ca="1">+VLOOKUP(B49,OWN_Curve!$B$2:$E$30,4,FALSE)</f>
        <v>4.7174840336752992E-9</v>
      </c>
      <c r="D49" s="17">
        <v>47</v>
      </c>
      <c r="E49" s="17" t="e">
        <f t="shared" si="0"/>
        <v>#N/A</v>
      </c>
      <c r="F49" s="17">
        <f t="shared" ca="1" si="3"/>
        <v>2.7500002217217565</v>
      </c>
      <c r="G49" s="2" t="e">
        <f t="shared" si="1"/>
        <v>#N/A</v>
      </c>
      <c r="H49" s="28">
        <f t="shared" si="8"/>
        <v>43527</v>
      </c>
      <c r="I49" s="30">
        <v>47</v>
      </c>
      <c r="J49" s="17" t="e">
        <f t="shared" si="2"/>
        <v>#N/A</v>
      </c>
      <c r="K49" s="27">
        <f t="shared" ca="1" si="4"/>
        <v>2.7441310941121611</v>
      </c>
      <c r="L49" s="34" t="e">
        <f t="shared" si="5"/>
        <v>#N/A</v>
      </c>
      <c r="M49" s="29">
        <f t="shared" si="9"/>
        <v>43542</v>
      </c>
      <c r="N49" s="27">
        <v>47</v>
      </c>
      <c r="O49" s="17" t="e">
        <f t="shared" si="10"/>
        <v>#N/A</v>
      </c>
      <c r="P49" s="27">
        <f t="shared" ca="1" si="11"/>
        <v>2.7409972123070347</v>
      </c>
      <c r="Q49" s="34" t="e">
        <f t="shared" si="6"/>
        <v>#N/A</v>
      </c>
      <c r="R49" s="17">
        <f t="shared" ca="1" si="12"/>
        <v>2.7403710784819069</v>
      </c>
    </row>
    <row r="50" spans="1:18" x14ac:dyDescent="0.25">
      <c r="A50" s="18">
        <f t="shared" si="7"/>
        <v>43500</v>
      </c>
      <c r="B50" s="17">
        <f ca="1">+IFERROR(VLOOKUP(A50,BBG_CLP!$A$2:$B$30,2,FALSE),B49)</f>
        <v>1</v>
      </c>
      <c r="C50" s="17">
        <f ca="1">+VLOOKUP(B50,OWN_Curve!$B$2:$E$30,4,FALSE)</f>
        <v>4.7174840336752992E-9</v>
      </c>
      <c r="D50" s="17">
        <v>48</v>
      </c>
      <c r="E50" s="17" t="e">
        <f t="shared" si="0"/>
        <v>#N/A</v>
      </c>
      <c r="F50" s="17">
        <f t="shared" ca="1" si="3"/>
        <v>2.7500002264392407</v>
      </c>
      <c r="G50" s="2" t="e">
        <f t="shared" si="1"/>
        <v>#N/A</v>
      </c>
      <c r="H50" s="28">
        <f t="shared" si="8"/>
        <v>43528</v>
      </c>
      <c r="I50" s="30">
        <v>48</v>
      </c>
      <c r="J50" s="17" t="e">
        <f t="shared" si="2"/>
        <v>#N/A</v>
      </c>
      <c r="K50" s="27">
        <f t="shared" ca="1" si="4"/>
        <v>2.7441310988194911</v>
      </c>
      <c r="L50" s="34" t="e">
        <f t="shared" si="5"/>
        <v>#N/A</v>
      </c>
      <c r="M50" s="29">
        <f t="shared" si="9"/>
        <v>43543</v>
      </c>
      <c r="N50" s="27">
        <v>48</v>
      </c>
      <c r="O50" s="17" t="e">
        <f t="shared" si="10"/>
        <v>#N/A</v>
      </c>
      <c r="P50" s="27">
        <f t="shared" ca="1" si="11"/>
        <v>2.7409972170089336</v>
      </c>
      <c r="Q50" s="34" t="e">
        <f t="shared" si="6"/>
        <v>#N/A</v>
      </c>
      <c r="R50" s="17">
        <f t="shared" ca="1" si="12"/>
        <v>2.740162502821164</v>
      </c>
    </row>
    <row r="51" spans="1:18" x14ac:dyDescent="0.25">
      <c r="A51" s="18">
        <f t="shared" si="7"/>
        <v>43501</v>
      </c>
      <c r="B51" s="17">
        <f ca="1">+IFERROR(VLOOKUP(A51,BBG_CLP!$A$2:$B$30,2,FALSE),B50)</f>
        <v>1</v>
      </c>
      <c r="C51" s="17">
        <f ca="1">+VLOOKUP(B51,OWN_Curve!$B$2:$E$30,4,FALSE)</f>
        <v>4.7174840336752992E-9</v>
      </c>
      <c r="D51" s="17">
        <v>49</v>
      </c>
      <c r="E51" s="17" t="e">
        <f t="shared" si="0"/>
        <v>#N/A</v>
      </c>
      <c r="F51" s="17">
        <f t="shared" ca="1" si="3"/>
        <v>2.7500002311567249</v>
      </c>
      <c r="G51" s="2" t="e">
        <f t="shared" si="1"/>
        <v>#N/A</v>
      </c>
      <c r="H51" s="28">
        <f t="shared" si="8"/>
        <v>43529</v>
      </c>
      <c r="I51" s="30">
        <v>49</v>
      </c>
      <c r="J51" s="17" t="e">
        <f t="shared" si="2"/>
        <v>#N/A</v>
      </c>
      <c r="K51" s="27">
        <f t="shared" ca="1" si="4"/>
        <v>2.7441311035268581</v>
      </c>
      <c r="L51" s="34" t="e">
        <f t="shared" si="5"/>
        <v>#N/A</v>
      </c>
      <c r="M51" s="29">
        <f t="shared" si="9"/>
        <v>43544</v>
      </c>
      <c r="N51" s="27">
        <v>49</v>
      </c>
      <c r="O51" s="17" t="e">
        <f t="shared" si="10"/>
        <v>#N/A</v>
      </c>
      <c r="P51" s="27">
        <f t="shared" ca="1" si="11"/>
        <v>2.7409972217110905</v>
      </c>
      <c r="Q51" s="34" t="e">
        <f t="shared" si="6"/>
        <v>#N/A</v>
      </c>
      <c r="R51" s="17">
        <f t="shared" ca="1" si="12"/>
        <v>2.7399539589270105</v>
      </c>
    </row>
    <row r="52" spans="1:18" x14ac:dyDescent="0.25">
      <c r="A52" s="18">
        <f t="shared" si="7"/>
        <v>43502</v>
      </c>
      <c r="B52" s="17">
        <f ca="1">+IFERROR(VLOOKUP(A52,BBG_CLP!$A$2:$B$30,2,FALSE),B51)</f>
        <v>1</v>
      </c>
      <c r="C52" s="17">
        <f ca="1">+VLOOKUP(B52,OWN_Curve!$B$2:$E$30,4,FALSE)</f>
        <v>4.7174840336752992E-9</v>
      </c>
      <c r="D52" s="17">
        <v>50</v>
      </c>
      <c r="E52" s="17" t="e">
        <f t="shared" si="0"/>
        <v>#N/A</v>
      </c>
      <c r="F52" s="17">
        <f t="shared" ca="1" si="3"/>
        <v>2.7500002358742091</v>
      </c>
      <c r="G52" s="2" t="e">
        <f t="shared" si="1"/>
        <v>#N/A</v>
      </c>
      <c r="H52" s="28">
        <f t="shared" si="8"/>
        <v>43530</v>
      </c>
      <c r="I52" s="30">
        <v>50</v>
      </c>
      <c r="J52" s="17" t="e">
        <f t="shared" si="2"/>
        <v>#N/A</v>
      </c>
      <c r="K52" s="27">
        <f t="shared" ca="1" si="4"/>
        <v>2.7441311082344204</v>
      </c>
      <c r="L52" s="34" t="e">
        <f t="shared" si="5"/>
        <v>#N/A</v>
      </c>
      <c r="M52" s="29">
        <f t="shared" si="9"/>
        <v>43545</v>
      </c>
      <c r="N52" s="27">
        <v>50</v>
      </c>
      <c r="O52" s="17" t="e">
        <f t="shared" si="10"/>
        <v>#N/A</v>
      </c>
      <c r="P52" s="27">
        <f t="shared" ca="1" si="11"/>
        <v>2.740997226413171</v>
      </c>
      <c r="Q52" s="34" t="e">
        <f t="shared" si="6"/>
        <v>#N/A</v>
      </c>
      <c r="R52" s="17">
        <f t="shared" ca="1" si="12"/>
        <v>2.7397454467434912</v>
      </c>
    </row>
    <row r="53" spans="1:18" x14ac:dyDescent="0.25">
      <c r="A53" s="18">
        <f t="shared" si="7"/>
        <v>43503</v>
      </c>
      <c r="B53" s="17">
        <f ca="1">+IFERROR(VLOOKUP(A53,BBG_CLP!$A$2:$B$30,2,FALSE),B52)</f>
        <v>1</v>
      </c>
      <c r="C53" s="17">
        <f ca="1">+VLOOKUP(B53,OWN_Curve!$B$2:$E$30,4,FALSE)</f>
        <v>4.7174840336752992E-9</v>
      </c>
      <c r="D53" s="17">
        <v>51</v>
      </c>
      <c r="E53" s="17" t="e">
        <f t="shared" si="0"/>
        <v>#N/A</v>
      </c>
      <c r="F53" s="17">
        <f t="shared" ca="1" si="3"/>
        <v>2.7500002405916932</v>
      </c>
      <c r="G53" s="2" t="e">
        <f t="shared" si="1"/>
        <v>#N/A</v>
      </c>
      <c r="H53" s="28">
        <f t="shared" si="8"/>
        <v>43531</v>
      </c>
      <c r="I53" s="30">
        <v>51</v>
      </c>
      <c r="J53" s="17" t="e">
        <f t="shared" si="2"/>
        <v>#N/A</v>
      </c>
      <c r="K53" s="27">
        <f t="shared" ca="1" si="4"/>
        <v>2.7441311129418513</v>
      </c>
      <c r="L53" s="34" t="e">
        <f t="shared" si="5"/>
        <v>#N/A</v>
      </c>
      <c r="M53" s="29">
        <f t="shared" si="9"/>
        <v>43546</v>
      </c>
      <c r="N53" s="27">
        <v>51</v>
      </c>
      <c r="O53" s="17" t="e">
        <f t="shared" si="10"/>
        <v>#N/A</v>
      </c>
      <c r="P53" s="27">
        <f t="shared" ca="1" si="11"/>
        <v>2.7409972311150228</v>
      </c>
      <c r="Q53" s="34" t="e">
        <f t="shared" si="6"/>
        <v>#N/A</v>
      </c>
      <c r="R53" s="17">
        <f t="shared" ca="1" si="12"/>
        <v>2.7395369663185676</v>
      </c>
    </row>
    <row r="54" spans="1:18" x14ac:dyDescent="0.25">
      <c r="A54" s="18">
        <f t="shared" si="7"/>
        <v>43504</v>
      </c>
      <c r="B54" s="17">
        <f ca="1">+IFERROR(VLOOKUP(A54,BBG_CLP!$A$2:$B$30,2,FALSE),B53)</f>
        <v>1</v>
      </c>
      <c r="C54" s="17">
        <f ca="1">+VLOOKUP(B54,OWN_Curve!$B$2:$E$30,4,FALSE)</f>
        <v>4.7174840336752992E-9</v>
      </c>
      <c r="D54" s="17">
        <v>52</v>
      </c>
      <c r="E54" s="17" t="e">
        <f t="shared" si="0"/>
        <v>#N/A</v>
      </c>
      <c r="F54" s="17">
        <f t="shared" ca="1" si="3"/>
        <v>2.7500002453091774</v>
      </c>
      <c r="G54" s="2" t="e">
        <f t="shared" si="1"/>
        <v>#N/A</v>
      </c>
      <c r="H54" s="28">
        <f t="shared" si="8"/>
        <v>43532</v>
      </c>
      <c r="I54" s="30">
        <v>52</v>
      </c>
      <c r="J54" s="17" t="e">
        <f t="shared" si="2"/>
        <v>#N/A</v>
      </c>
      <c r="K54" s="27">
        <f t="shared" ca="1" si="4"/>
        <v>2.7441311176491601</v>
      </c>
      <c r="L54" s="34" t="e">
        <f t="shared" si="5"/>
        <v>#N/A</v>
      </c>
      <c r="M54" s="29">
        <f t="shared" si="9"/>
        <v>43547</v>
      </c>
      <c r="N54" s="27">
        <v>52</v>
      </c>
      <c r="O54" s="17" t="e">
        <f t="shared" si="10"/>
        <v>#N/A</v>
      </c>
      <c r="P54" s="27">
        <f t="shared" ca="1" si="11"/>
        <v>2.7409972358171193</v>
      </c>
      <c r="Q54" s="34" t="e">
        <f t="shared" si="6"/>
        <v>#N/A</v>
      </c>
      <c r="R54" s="17">
        <f t="shared" ca="1" si="12"/>
        <v>2.7393285176202653</v>
      </c>
    </row>
    <row r="55" spans="1:18" x14ac:dyDescent="0.25">
      <c r="A55" s="18">
        <f t="shared" si="7"/>
        <v>43505</v>
      </c>
      <c r="B55" s="17">
        <f ca="1">+IFERROR(VLOOKUP(A55,BBG_CLP!$A$2:$B$30,2,FALSE),B54)</f>
        <v>1</v>
      </c>
      <c r="C55" s="17">
        <f ca="1">+VLOOKUP(B55,OWN_Curve!$B$2:$E$30,4,FALSE)</f>
        <v>4.7174840336752992E-9</v>
      </c>
      <c r="D55" s="17">
        <v>53</v>
      </c>
      <c r="E55" s="17" t="e">
        <f t="shared" si="0"/>
        <v>#N/A</v>
      </c>
      <c r="F55" s="17">
        <f t="shared" ca="1" si="3"/>
        <v>2.7500002500266616</v>
      </c>
      <c r="G55" s="2" t="e">
        <f t="shared" si="1"/>
        <v>#N/A</v>
      </c>
      <c r="H55" s="28">
        <f t="shared" si="8"/>
        <v>43533</v>
      </c>
      <c r="I55" s="30">
        <v>53</v>
      </c>
      <c r="J55" s="17" t="e">
        <f t="shared" si="2"/>
        <v>#N/A</v>
      </c>
      <c r="K55" s="27">
        <f t="shared" ca="1" si="4"/>
        <v>2.744131122356503</v>
      </c>
      <c r="L55" s="34" t="e">
        <f t="shared" si="5"/>
        <v>#N/A</v>
      </c>
      <c r="M55" s="29">
        <f t="shared" si="9"/>
        <v>43548</v>
      </c>
      <c r="N55" s="27">
        <v>53</v>
      </c>
      <c r="O55" s="17" t="e">
        <f t="shared" si="10"/>
        <v>#N/A</v>
      </c>
      <c r="P55" s="27">
        <f t="shared" ca="1" si="11"/>
        <v>2.7409972405192966</v>
      </c>
      <c r="Q55" s="34" t="e">
        <f t="shared" si="6"/>
        <v>#N/A</v>
      </c>
      <c r="R55" s="17">
        <f t="shared" ca="1" si="12"/>
        <v>2.7391201006325971</v>
      </c>
    </row>
    <row r="56" spans="1:18" x14ac:dyDescent="0.25">
      <c r="A56" s="18">
        <f t="shared" si="7"/>
        <v>43506</v>
      </c>
      <c r="B56" s="17">
        <f ca="1">+IFERROR(VLOOKUP(A56,BBG_CLP!$A$2:$B$30,2,FALSE),B55)</f>
        <v>1</v>
      </c>
      <c r="C56" s="17">
        <f ca="1">+VLOOKUP(B56,OWN_Curve!$B$2:$E$30,4,FALSE)</f>
        <v>4.7174840336752992E-9</v>
      </c>
      <c r="D56" s="17">
        <v>54</v>
      </c>
      <c r="E56" s="17" t="e">
        <f t="shared" si="0"/>
        <v>#N/A</v>
      </c>
      <c r="F56" s="17">
        <f t="shared" ca="1" si="3"/>
        <v>2.7500002547441458</v>
      </c>
      <c r="G56" s="2" t="e">
        <f t="shared" si="1"/>
        <v>#N/A</v>
      </c>
      <c r="H56" s="28">
        <f t="shared" si="8"/>
        <v>43534</v>
      </c>
      <c r="I56" s="30">
        <v>54</v>
      </c>
      <c r="J56" s="17" t="e">
        <f t="shared" si="2"/>
        <v>#N/A</v>
      </c>
      <c r="K56" s="27">
        <f t="shared" ca="1" si="4"/>
        <v>2.7441311270640276</v>
      </c>
      <c r="L56" s="34" t="e">
        <f t="shared" si="5"/>
        <v>#N/A</v>
      </c>
      <c r="M56" s="29">
        <f t="shared" si="9"/>
        <v>43549</v>
      </c>
      <c r="N56" s="27">
        <v>54</v>
      </c>
      <c r="O56" s="17" t="e">
        <f t="shared" si="10"/>
        <v>#N/A</v>
      </c>
      <c r="P56" s="27">
        <f t="shared" ca="1" si="11"/>
        <v>2.740997245221255</v>
      </c>
      <c r="Q56" s="34" t="e">
        <f t="shared" si="6"/>
        <v>#N/A</v>
      </c>
      <c r="R56" s="17">
        <f t="shared" ca="1" si="12"/>
        <v>2.7389117153555631</v>
      </c>
    </row>
    <row r="57" spans="1:18" x14ac:dyDescent="0.25">
      <c r="A57" s="18">
        <f t="shared" si="7"/>
        <v>43507</v>
      </c>
      <c r="B57" s="17">
        <f ca="1">+IFERROR(VLOOKUP(A57,BBG_CLP!$A$2:$B$30,2,FALSE),B56)</f>
        <v>1</v>
      </c>
      <c r="C57" s="17">
        <f ca="1">+VLOOKUP(B57,OWN_Curve!$B$2:$E$30,4,FALSE)</f>
        <v>4.7174840336752992E-9</v>
      </c>
      <c r="D57" s="17">
        <v>55</v>
      </c>
      <c r="E57" s="17" t="e">
        <f t="shared" si="0"/>
        <v>#N/A</v>
      </c>
      <c r="F57" s="17">
        <f t="shared" ca="1" si="3"/>
        <v>2.75000025946163</v>
      </c>
      <c r="G57" s="2" t="e">
        <f t="shared" si="1"/>
        <v>#N/A</v>
      </c>
      <c r="H57" s="28">
        <f t="shared" si="8"/>
        <v>43535</v>
      </c>
      <c r="I57" s="30">
        <v>55</v>
      </c>
      <c r="J57" s="17" t="e">
        <f t="shared" si="2"/>
        <v>#N/A</v>
      </c>
      <c r="K57" s="27">
        <f t="shared" ca="1" si="4"/>
        <v>2.744131131771578</v>
      </c>
      <c r="L57" s="34" t="e">
        <f t="shared" si="5"/>
        <v>#N/A</v>
      </c>
      <c r="M57" s="29">
        <f t="shared" si="9"/>
        <v>43550</v>
      </c>
      <c r="N57" s="27">
        <v>55</v>
      </c>
      <c r="O57" s="17" t="e">
        <f t="shared" si="10"/>
        <v>#N/A</v>
      </c>
      <c r="P57" s="27">
        <f t="shared" ca="1" si="11"/>
        <v>2.7409972499232955</v>
      </c>
      <c r="Q57" s="34" t="e">
        <f t="shared" si="6"/>
        <v>#N/A</v>
      </c>
      <c r="R57" s="17">
        <f t="shared" ca="1" si="12"/>
        <v>2.7387033617891632</v>
      </c>
    </row>
    <row r="58" spans="1:18" x14ac:dyDescent="0.25">
      <c r="A58" s="18">
        <f t="shared" si="7"/>
        <v>43508</v>
      </c>
      <c r="B58" s="17">
        <f ca="1">+IFERROR(VLOOKUP(A58,BBG_CLP!$A$2:$B$30,2,FALSE),B57)</f>
        <v>1</v>
      </c>
      <c r="C58" s="17">
        <f ca="1">+VLOOKUP(B58,OWN_Curve!$B$2:$E$30,4,FALSE)</f>
        <v>4.7174840336752992E-9</v>
      </c>
      <c r="D58" s="17">
        <v>56</v>
      </c>
      <c r="E58" s="17" t="e">
        <f t="shared" si="0"/>
        <v>#N/A</v>
      </c>
      <c r="F58" s="17">
        <f t="shared" ca="1" si="3"/>
        <v>2.7500002641791141</v>
      </c>
      <c r="G58" s="2" t="e">
        <f t="shared" si="1"/>
        <v>#N/A</v>
      </c>
      <c r="H58" s="28">
        <f t="shared" si="8"/>
        <v>43536</v>
      </c>
      <c r="I58" s="30">
        <v>56</v>
      </c>
      <c r="J58" s="17" t="e">
        <f t="shared" si="2"/>
        <v>#N/A</v>
      </c>
      <c r="K58" s="27">
        <f t="shared" ca="1" si="4"/>
        <v>2.7441311364788668</v>
      </c>
      <c r="L58" s="34" t="e">
        <f t="shared" si="5"/>
        <v>#N/A</v>
      </c>
      <c r="M58" s="29">
        <f t="shared" si="9"/>
        <v>43551</v>
      </c>
      <c r="N58" s="27">
        <v>56</v>
      </c>
      <c r="O58" s="17" t="e">
        <f t="shared" si="10"/>
        <v>#N/A</v>
      </c>
      <c r="P58" s="27">
        <f t="shared" ca="1" si="11"/>
        <v>2.7409972546252726</v>
      </c>
      <c r="Q58" s="34" t="e">
        <f t="shared" si="6"/>
        <v>#N/A</v>
      </c>
      <c r="R58" s="17">
        <f t="shared" ca="1" si="12"/>
        <v>2.7384950399254038</v>
      </c>
    </row>
    <row r="59" spans="1:18" x14ac:dyDescent="0.25">
      <c r="A59" s="18">
        <f t="shared" si="7"/>
        <v>43509</v>
      </c>
      <c r="B59" s="17">
        <f ca="1">+IFERROR(VLOOKUP(A59,BBG_CLP!$A$2:$B$30,2,FALSE),B58)</f>
        <v>1</v>
      </c>
      <c r="C59" s="17">
        <f ca="1">+VLOOKUP(B59,OWN_Curve!$B$2:$E$30,4,FALSE)</f>
        <v>4.7174840336752992E-9</v>
      </c>
      <c r="D59" s="17">
        <v>57</v>
      </c>
      <c r="E59" s="17" t="e">
        <f t="shared" si="0"/>
        <v>#N/A</v>
      </c>
      <c r="F59" s="17">
        <f t="shared" ca="1" si="3"/>
        <v>2.7500002688965983</v>
      </c>
      <c r="G59" s="2" t="e">
        <f t="shared" si="1"/>
        <v>#N/A</v>
      </c>
      <c r="H59" s="28">
        <f t="shared" si="8"/>
        <v>43537</v>
      </c>
      <c r="I59" s="30">
        <v>57</v>
      </c>
      <c r="J59" s="17" t="e">
        <f t="shared" si="2"/>
        <v>#N/A</v>
      </c>
      <c r="K59" s="27">
        <f t="shared" ca="1" si="4"/>
        <v>2.7441311411863292</v>
      </c>
      <c r="L59" s="34" t="e">
        <f t="shared" si="5"/>
        <v>#N/A</v>
      </c>
      <c r="M59" s="29">
        <f t="shared" si="9"/>
        <v>43552</v>
      </c>
      <c r="N59" s="27">
        <v>57</v>
      </c>
      <c r="O59" s="17" t="e">
        <f t="shared" si="10"/>
        <v>#N/A</v>
      </c>
      <c r="P59" s="27">
        <f t="shared" ca="1" si="11"/>
        <v>2.7409972593274685</v>
      </c>
      <c r="Q59" s="34" t="e">
        <f t="shared" si="6"/>
        <v>#N/A</v>
      </c>
      <c r="R59" s="17">
        <f t="shared" ca="1" si="12"/>
        <v>2.7382867497403041</v>
      </c>
    </row>
    <row r="60" spans="1:18" x14ac:dyDescent="0.25">
      <c r="A60" s="18">
        <f t="shared" si="7"/>
        <v>43510</v>
      </c>
      <c r="B60" s="17">
        <f ca="1">+IFERROR(VLOOKUP(A60,BBG_CLP!$A$2:$B$30,2,FALSE),B59)</f>
        <v>1</v>
      </c>
      <c r="C60" s="17">
        <f ca="1">+VLOOKUP(B60,OWN_Curve!$B$2:$E$30,4,FALSE)</f>
        <v>4.7174840336752992E-9</v>
      </c>
      <c r="D60" s="17">
        <v>58</v>
      </c>
      <c r="E60" s="17" t="e">
        <f t="shared" si="0"/>
        <v>#N/A</v>
      </c>
      <c r="F60" s="17">
        <f t="shared" ca="1" si="3"/>
        <v>2.7500002736140825</v>
      </c>
      <c r="G60" s="2" t="e">
        <f t="shared" si="1"/>
        <v>#N/A</v>
      </c>
      <c r="H60" s="28">
        <f t="shared" si="8"/>
        <v>43538</v>
      </c>
      <c r="I60" s="30">
        <v>58</v>
      </c>
      <c r="J60" s="17" t="e">
        <f t="shared" si="2"/>
        <v>#N/A</v>
      </c>
      <c r="K60" s="27">
        <f t="shared" ca="1" si="4"/>
        <v>2.7441311458936806</v>
      </c>
      <c r="L60" s="34" t="e">
        <f t="shared" si="5"/>
        <v>#N/A</v>
      </c>
      <c r="M60" s="29">
        <f t="shared" si="9"/>
        <v>43553</v>
      </c>
      <c r="N60" s="27">
        <v>58</v>
      </c>
      <c r="O60" s="17" t="e">
        <f t="shared" si="10"/>
        <v>#N/A</v>
      </c>
      <c r="P60" s="27">
        <f t="shared" ca="1" si="11"/>
        <v>2.7409972640294589</v>
      </c>
      <c r="Q60" s="34" t="e">
        <f t="shared" si="6"/>
        <v>#N/A</v>
      </c>
      <c r="R60" s="17">
        <f t="shared" ca="1" si="12"/>
        <v>2.7380784912418576</v>
      </c>
    </row>
    <row r="61" spans="1:18" x14ac:dyDescent="0.25">
      <c r="A61" s="18">
        <f t="shared" si="7"/>
        <v>43511</v>
      </c>
      <c r="B61" s="17">
        <f ca="1">+IFERROR(VLOOKUP(A61,BBG_CLP!$A$2:$B$30,2,FALSE),B60)</f>
        <v>1</v>
      </c>
      <c r="C61" s="17">
        <f ca="1">+VLOOKUP(B61,OWN_Curve!$B$2:$E$30,4,FALSE)</f>
        <v>4.7174840336752992E-9</v>
      </c>
      <c r="D61" s="17">
        <v>59</v>
      </c>
      <c r="E61" s="17" t="e">
        <f t="shared" si="0"/>
        <v>#N/A</v>
      </c>
      <c r="F61" s="17">
        <f t="shared" ca="1" si="3"/>
        <v>2.7500002783315667</v>
      </c>
      <c r="G61" s="2" t="e">
        <f t="shared" si="1"/>
        <v>#N/A</v>
      </c>
      <c r="H61" s="28">
        <f t="shared" si="8"/>
        <v>43539</v>
      </c>
      <c r="I61" s="30">
        <v>59</v>
      </c>
      <c r="J61" s="17" t="e">
        <f t="shared" si="2"/>
        <v>#N/A</v>
      </c>
      <c r="K61" s="27">
        <f t="shared" ca="1" si="4"/>
        <v>2.7441311506010617</v>
      </c>
      <c r="L61" s="34" t="e">
        <f t="shared" si="5"/>
        <v>#N/A</v>
      </c>
      <c r="M61" s="29">
        <f t="shared" si="9"/>
        <v>43554</v>
      </c>
      <c r="N61" s="27">
        <v>59</v>
      </c>
      <c r="O61" s="17" t="e">
        <f t="shared" si="10"/>
        <v>#N/A</v>
      </c>
      <c r="P61" s="27">
        <f t="shared" ca="1" si="11"/>
        <v>2.7409972687315256</v>
      </c>
      <c r="Q61" s="34" t="e">
        <f t="shared" si="6"/>
        <v>#N/A</v>
      </c>
      <c r="R61" s="17">
        <f t="shared" ca="1" si="12"/>
        <v>2.7378702644300645</v>
      </c>
    </row>
    <row r="62" spans="1:18" x14ac:dyDescent="0.25">
      <c r="A62" s="18">
        <f t="shared" si="7"/>
        <v>43512</v>
      </c>
      <c r="B62" s="17">
        <f ca="1">+IFERROR(VLOOKUP(A62,BBG_CLP!$A$2:$B$30,2,FALSE),B61)</f>
        <v>1</v>
      </c>
      <c r="C62" s="17">
        <f ca="1">+VLOOKUP(B62,OWN_Curve!$B$2:$E$30,4,FALSE)</f>
        <v>4.7174840336752992E-9</v>
      </c>
      <c r="D62" s="17">
        <v>60</v>
      </c>
      <c r="E62" s="17" t="e">
        <f t="shared" si="0"/>
        <v>#N/A</v>
      </c>
      <c r="F62" s="17">
        <f t="shared" ca="1" si="3"/>
        <v>2.7500002830490509</v>
      </c>
      <c r="G62" s="2" t="e">
        <f t="shared" si="1"/>
        <v>#N/A</v>
      </c>
      <c r="H62" s="28">
        <f t="shared" si="8"/>
        <v>43540</v>
      </c>
      <c r="I62" s="30">
        <v>60</v>
      </c>
      <c r="J62" s="17" t="e">
        <f t="shared" si="2"/>
        <v>#N/A</v>
      </c>
      <c r="K62" s="27">
        <f t="shared" ca="1" si="4"/>
        <v>2.7441311553084713</v>
      </c>
      <c r="L62" s="34" t="e">
        <f t="shared" si="5"/>
        <v>#N/A</v>
      </c>
      <c r="M62" s="29">
        <f t="shared" si="9"/>
        <v>43555</v>
      </c>
      <c r="N62" s="27">
        <v>60</v>
      </c>
      <c r="O62" s="17" t="e">
        <f t="shared" si="10"/>
        <v>#N/A</v>
      </c>
      <c r="P62" s="27">
        <f t="shared" ca="1" si="11"/>
        <v>2.7409972734333987</v>
      </c>
      <c r="Q62" s="34" t="e">
        <f t="shared" si="6"/>
        <v>#N/A</v>
      </c>
      <c r="R62" s="17">
        <f t="shared" ca="1" si="12"/>
        <v>2.7376620692809439</v>
      </c>
    </row>
    <row r="63" spans="1:18" x14ac:dyDescent="0.25">
      <c r="A63" s="18">
        <f t="shared" si="7"/>
        <v>43513</v>
      </c>
      <c r="B63" s="17">
        <f ca="1">+IFERROR(VLOOKUP(A63,BBG_CLP!$A$2:$B$30,2,FALSE),B62)</f>
        <v>1</v>
      </c>
      <c r="C63" s="17">
        <f ca="1">+VLOOKUP(B63,OWN_Curve!$B$2:$E$30,4,FALSE)</f>
        <v>4.7174840336752992E-9</v>
      </c>
      <c r="D63" s="17">
        <v>61</v>
      </c>
      <c r="E63" s="17" t="e">
        <f t="shared" si="0"/>
        <v>#N/A</v>
      </c>
      <c r="F63" s="17">
        <f t="shared" ca="1" si="3"/>
        <v>2.750000287766535</v>
      </c>
      <c r="G63" s="2" t="e">
        <f t="shared" si="1"/>
        <v>#N/A</v>
      </c>
      <c r="H63" s="28">
        <f t="shared" si="8"/>
        <v>43541</v>
      </c>
      <c r="I63" s="30">
        <v>61</v>
      </c>
      <c r="J63" s="17" t="e">
        <f t="shared" si="2"/>
        <v>#N/A</v>
      </c>
      <c r="K63" s="27">
        <f t="shared" ca="1" si="4"/>
        <v>2.744131160015908</v>
      </c>
      <c r="L63" s="34" t="e">
        <f t="shared" si="5"/>
        <v>#N/A</v>
      </c>
      <c r="M63" s="29">
        <f t="shared" si="9"/>
        <v>43556</v>
      </c>
      <c r="N63" s="27">
        <v>61</v>
      </c>
      <c r="O63" s="17" t="e">
        <f t="shared" si="10"/>
        <v>#N/A</v>
      </c>
      <c r="P63" s="27">
        <f t="shared" ca="1" si="11"/>
        <v>2.7409972781354797</v>
      </c>
      <c r="Q63" s="34" t="e">
        <f t="shared" si="6"/>
        <v>#N/A</v>
      </c>
      <c r="R63" s="17">
        <f t="shared" ca="1" si="12"/>
        <v>2.7374539057865022</v>
      </c>
    </row>
    <row r="64" spans="1:18" x14ac:dyDescent="0.25">
      <c r="A64" s="18">
        <f t="shared" si="7"/>
        <v>43514</v>
      </c>
      <c r="B64" s="17">
        <f ca="1">+IFERROR(VLOOKUP(A64,BBG_CLP!$A$2:$B$30,2,FALSE),B63)</f>
        <v>1</v>
      </c>
      <c r="C64" s="17">
        <f ca="1">+VLOOKUP(B64,OWN_Curve!$B$2:$E$30,4,FALSE)</f>
        <v>4.7174840336752992E-9</v>
      </c>
      <c r="D64" s="17">
        <v>62</v>
      </c>
      <c r="E64" s="17" t="e">
        <f t="shared" si="0"/>
        <v>#N/A</v>
      </c>
      <c r="F64" s="17">
        <f t="shared" ca="1" si="3"/>
        <v>2.7500002924840192</v>
      </c>
      <c r="G64" s="2" t="e">
        <f t="shared" si="1"/>
        <v>#N/A</v>
      </c>
      <c r="H64" s="28">
        <f t="shared" si="8"/>
        <v>43542</v>
      </c>
      <c r="I64" s="30">
        <v>62</v>
      </c>
      <c r="J64" s="17" t="e">
        <f t="shared" si="2"/>
        <v>#N/A</v>
      </c>
      <c r="K64" s="27">
        <f t="shared" ca="1" si="4"/>
        <v>2.7441311647233704</v>
      </c>
      <c r="L64" s="34" t="e">
        <f t="shared" si="5"/>
        <v>#N/A</v>
      </c>
      <c r="M64" s="29">
        <f t="shared" si="9"/>
        <v>43557</v>
      </c>
      <c r="N64" s="27">
        <v>62</v>
      </c>
      <c r="O64" s="17" t="e">
        <f t="shared" si="10"/>
        <v>#N/A</v>
      </c>
      <c r="P64" s="27">
        <f t="shared" ca="1" si="11"/>
        <v>2.740997282837502</v>
      </c>
      <c r="Q64" s="34" t="e">
        <f t="shared" si="6"/>
        <v>#N/A</v>
      </c>
      <c r="R64" s="17">
        <f t="shared" ca="1" si="12"/>
        <v>2.7372457739547329</v>
      </c>
    </row>
    <row r="65" spans="1:18" x14ac:dyDescent="0.25">
      <c r="A65" s="18">
        <f t="shared" si="7"/>
        <v>43515</v>
      </c>
      <c r="B65" s="17">
        <f ca="1">+IFERROR(VLOOKUP(A65,BBG_CLP!$A$2:$B$30,2,FALSE),B64)</f>
        <v>1</v>
      </c>
      <c r="C65" s="17">
        <f ca="1">+VLOOKUP(B65,OWN_Curve!$B$2:$E$30,4,FALSE)</f>
        <v>4.7174840336752992E-9</v>
      </c>
      <c r="D65" s="17">
        <v>63</v>
      </c>
      <c r="E65" s="17" t="e">
        <f t="shared" si="0"/>
        <v>#N/A</v>
      </c>
      <c r="F65" s="17">
        <f t="shared" ca="1" si="3"/>
        <v>2.7500002972015034</v>
      </c>
      <c r="G65" s="2" t="e">
        <f t="shared" si="1"/>
        <v>#N/A</v>
      </c>
      <c r="H65" s="28">
        <f t="shared" si="8"/>
        <v>43543</v>
      </c>
      <c r="I65" s="30">
        <v>63</v>
      </c>
      <c r="J65" s="17" t="e">
        <f t="shared" si="2"/>
        <v>#N/A</v>
      </c>
      <c r="K65" s="27">
        <f t="shared" ca="1" si="4"/>
        <v>2.7441311694307307</v>
      </c>
      <c r="L65" s="34" t="e">
        <f t="shared" si="5"/>
        <v>#N/A</v>
      </c>
      <c r="M65" s="29">
        <f t="shared" si="9"/>
        <v>43558</v>
      </c>
      <c r="N65" s="27">
        <v>63</v>
      </c>
      <c r="O65" s="17" t="e">
        <f t="shared" si="10"/>
        <v>#N/A</v>
      </c>
      <c r="P65" s="27">
        <f t="shared" ca="1" si="11"/>
        <v>2.7410010663912385</v>
      </c>
      <c r="Q65" s="34" t="e">
        <f t="shared" si="6"/>
        <v>#N/A</v>
      </c>
      <c r="R65" s="17">
        <f t="shared" ca="1" si="12"/>
        <v>2.7370376737696489</v>
      </c>
    </row>
    <row r="66" spans="1:18" x14ac:dyDescent="0.25">
      <c r="A66" s="18">
        <f t="shared" si="7"/>
        <v>43516</v>
      </c>
      <c r="B66" s="17">
        <f ca="1">+IFERROR(VLOOKUP(A66,BBG_CLP!$A$2:$B$30,2,FALSE),B65)</f>
        <v>1</v>
      </c>
      <c r="C66" s="17">
        <f ca="1">+VLOOKUP(B66,OWN_Curve!$B$2:$E$30,4,FALSE)</f>
        <v>4.7174840336752992E-9</v>
      </c>
      <c r="D66" s="17">
        <v>64</v>
      </c>
      <c r="E66" s="17" t="e">
        <f t="shared" ref="E66:E129" si="13">+IF(D66-$W$5&lt;0,NA(),D66-$W$5)</f>
        <v>#N/A</v>
      </c>
      <c r="F66" s="17">
        <f t="shared" ca="1" si="3"/>
        <v>2.7500003019189876</v>
      </c>
      <c r="G66" s="2" t="e">
        <f t="shared" ref="G66:G129" si="14">++IF(E66&gt;0,((1+F66*D66/36000)/(1+$X$2*$W$5/36000)-1)*(36000/(D66-$W$5)),NA())</f>
        <v>#N/A</v>
      </c>
      <c r="H66" s="28">
        <f t="shared" si="8"/>
        <v>43544</v>
      </c>
      <c r="I66" s="30">
        <v>64</v>
      </c>
      <c r="J66" s="17" t="e">
        <f t="shared" ref="J66:J129" si="15">+IF(I66-$W$5&lt;0,NA(),I66-$W$5)</f>
        <v>#N/A</v>
      </c>
      <c r="K66" s="27">
        <f t="shared" ca="1" si="4"/>
        <v>2.7441311741381176</v>
      </c>
      <c r="L66" s="34" t="e">
        <f t="shared" si="5"/>
        <v>#N/A</v>
      </c>
      <c r="M66" s="29">
        <f t="shared" si="9"/>
        <v>43559</v>
      </c>
      <c r="N66" s="27">
        <v>64</v>
      </c>
      <c r="O66" s="17" t="e">
        <f t="shared" si="10"/>
        <v>#N/A</v>
      </c>
      <c r="P66" s="27">
        <f t="shared" ca="1" si="11"/>
        <v>2.741004802040786</v>
      </c>
      <c r="Q66" s="34" t="e">
        <f t="shared" si="6"/>
        <v>#N/A</v>
      </c>
      <c r="R66" s="17">
        <f t="shared" ca="1" si="12"/>
        <v>2.7368296052232566</v>
      </c>
    </row>
    <row r="67" spans="1:18" x14ac:dyDescent="0.25">
      <c r="A67" s="18">
        <f t="shared" si="7"/>
        <v>43517</v>
      </c>
      <c r="B67" s="17">
        <f ca="1">+IFERROR(VLOOKUP(A67,BBG_CLP!$A$2:$B$30,2,FALSE),B66)</f>
        <v>1</v>
      </c>
      <c r="C67" s="17">
        <f ca="1">+VLOOKUP(B67,OWN_Curve!$B$2:$E$30,4,FALSE)</f>
        <v>4.7174840336752992E-9</v>
      </c>
      <c r="D67" s="17">
        <v>65</v>
      </c>
      <c r="E67" s="17" t="e">
        <f t="shared" si="13"/>
        <v>#N/A</v>
      </c>
      <c r="F67" s="17">
        <f t="shared" ref="F67:F130" ca="1" si="16">+F66+C66*1</f>
        <v>2.7500003066364718</v>
      </c>
      <c r="G67" s="2" t="e">
        <f t="shared" si="14"/>
        <v>#N/A</v>
      </c>
      <c r="H67" s="28">
        <f t="shared" si="8"/>
        <v>43545</v>
      </c>
      <c r="I67" s="30">
        <v>65</v>
      </c>
      <c r="J67" s="17" t="e">
        <f t="shared" si="15"/>
        <v>#N/A</v>
      </c>
      <c r="K67" s="27">
        <f t="shared" ref="K67:K130" ca="1" si="17">+((1+VLOOKUP(H67,$A$2:$F$930,6,FALSE)*($Y$3+I67)/36000)/(1+$Z$3*$Y$3/36000)-1)*36000/I67</f>
        <v>2.7441311788456537</v>
      </c>
      <c r="L67" s="34" t="e">
        <f t="shared" ref="L67:L130" si="18">++IF(J67&gt;0,((1+K67*I67/36000)/(1+$X$3*$W$5/36000)-1)*(36000/(I67-$W$5)),NA())</f>
        <v>#N/A</v>
      </c>
      <c r="M67" s="29">
        <f t="shared" si="9"/>
        <v>43560</v>
      </c>
      <c r="N67" s="27">
        <v>65</v>
      </c>
      <c r="O67" s="17" t="e">
        <f t="shared" si="10"/>
        <v>#N/A</v>
      </c>
      <c r="P67" s="27">
        <f t="shared" ca="1" si="11"/>
        <v>2.7410084919973534</v>
      </c>
      <c r="Q67" s="34" t="e">
        <f t="shared" ref="Q67:Q130" si="19">++IF(O67&gt;0,((1+P67*N67/36000)/(1+$X$4*$W$5/36000)-1)*(36000/(N67-$W$5)),NA())</f>
        <v>#N/A</v>
      </c>
      <c r="R67" s="17">
        <f t="shared" ca="1" si="12"/>
        <v>2.7366215683075623</v>
      </c>
    </row>
    <row r="68" spans="1:18" x14ac:dyDescent="0.25">
      <c r="A68" s="18">
        <f t="shared" ref="A68:A131" si="20">+A67+1</f>
        <v>43518</v>
      </c>
      <c r="B68" s="17">
        <f ca="1">+IFERROR(VLOOKUP(A68,BBG_CLP!$A$2:$B$30,2,FALSE),B67)</f>
        <v>1</v>
      </c>
      <c r="C68" s="17">
        <f ca="1">+VLOOKUP(B68,OWN_Curve!$B$2:$E$30,4,FALSE)</f>
        <v>4.7174840336752992E-9</v>
      </c>
      <c r="D68" s="17">
        <v>66</v>
      </c>
      <c r="E68" s="17" t="e">
        <f t="shared" si="13"/>
        <v>#N/A</v>
      </c>
      <c r="F68" s="17">
        <f t="shared" ca="1" si="16"/>
        <v>2.750000311353956</v>
      </c>
      <c r="G68" s="2" t="e">
        <f t="shared" si="14"/>
        <v>#N/A</v>
      </c>
      <c r="H68" s="28">
        <f t="shared" ref="H68:H131" si="21">+H67+1</f>
        <v>43546</v>
      </c>
      <c r="I68" s="30">
        <v>66</v>
      </c>
      <c r="J68" s="17" t="e">
        <f t="shared" si="15"/>
        <v>#N/A</v>
      </c>
      <c r="K68" s="27">
        <f t="shared" ca="1" si="17"/>
        <v>2.7441311835529691</v>
      </c>
      <c r="L68" s="34" t="e">
        <f t="shared" si="18"/>
        <v>#N/A</v>
      </c>
      <c r="M68" s="29">
        <f t="shared" ref="M68:M131" si="22">+M67+1</f>
        <v>43561</v>
      </c>
      <c r="N68" s="27">
        <v>66</v>
      </c>
      <c r="O68" s="17" t="e">
        <f t="shared" ref="O68:O131" si="23">+IF(N68-$W$5&lt;0,NA(),N68-$W$5)</f>
        <v>#N/A</v>
      </c>
      <c r="P68" s="27">
        <f t="shared" ref="P68:P131" ca="1" si="24">+((1+VLOOKUP(M68,$A$2:$F$930,6,FALSE)*($Y$4+N68)/36000)/(1+$Z$4*$Y$4/36000)-1)*36000/N68</f>
        <v>2.7410121383375308</v>
      </c>
      <c r="Q68" s="34" t="e">
        <f t="shared" si="19"/>
        <v>#N/A</v>
      </c>
      <c r="R68" s="17">
        <f t="shared" ref="R68:R131" ca="1" si="25">+((1+F68/100*D68/360)/(1+F67/100*D67/360)-1)*36000</f>
        <v>2.7364135630225661</v>
      </c>
    </row>
    <row r="69" spans="1:18" x14ac:dyDescent="0.25">
      <c r="A69" s="18">
        <f t="shared" si="20"/>
        <v>43519</v>
      </c>
      <c r="B69" s="17">
        <f ca="1">+IFERROR(VLOOKUP(A69,BBG_CLP!$A$2:$B$30,2,FALSE),B68)</f>
        <v>1</v>
      </c>
      <c r="C69" s="17">
        <f ca="1">+VLOOKUP(B69,OWN_Curve!$B$2:$E$30,4,FALSE)</f>
        <v>4.7174840336752992E-9</v>
      </c>
      <c r="D69" s="17">
        <v>67</v>
      </c>
      <c r="E69" s="17" t="e">
        <f t="shared" si="13"/>
        <v>#N/A</v>
      </c>
      <c r="F69" s="17">
        <f t="shared" ca="1" si="16"/>
        <v>2.7500003160714401</v>
      </c>
      <c r="G69" s="2" t="e">
        <f t="shared" si="14"/>
        <v>#N/A</v>
      </c>
      <c r="H69" s="28">
        <f t="shared" si="21"/>
        <v>43547</v>
      </c>
      <c r="I69" s="30">
        <v>67</v>
      </c>
      <c r="J69" s="17" t="e">
        <f t="shared" si="15"/>
        <v>#N/A</v>
      </c>
      <c r="K69" s="27">
        <f t="shared" ca="1" si="17"/>
        <v>2.7441311882604311</v>
      </c>
      <c r="L69" s="34" t="e">
        <f t="shared" si="18"/>
        <v>#N/A</v>
      </c>
      <c r="M69" s="29">
        <f t="shared" si="22"/>
        <v>43562</v>
      </c>
      <c r="N69" s="27">
        <v>67</v>
      </c>
      <c r="O69" s="17" t="e">
        <f t="shared" si="23"/>
        <v>#N/A</v>
      </c>
      <c r="P69" s="27">
        <f t="shared" ca="1" si="24"/>
        <v>2.7410157430146485</v>
      </c>
      <c r="Q69" s="34" t="e">
        <f t="shared" si="19"/>
        <v>#N/A</v>
      </c>
      <c r="R69" s="17">
        <f t="shared" ca="1" si="25"/>
        <v>2.7362055893522808</v>
      </c>
    </row>
    <row r="70" spans="1:18" x14ac:dyDescent="0.25">
      <c r="A70" s="18">
        <f t="shared" si="20"/>
        <v>43520</v>
      </c>
      <c r="B70" s="17">
        <f ca="1">+IFERROR(VLOOKUP(A70,BBG_CLP!$A$2:$B$30,2,FALSE),B69)</f>
        <v>1</v>
      </c>
      <c r="C70" s="17">
        <f ca="1">+VLOOKUP(B70,OWN_Curve!$B$2:$E$30,4,FALSE)</f>
        <v>4.7174840336752992E-9</v>
      </c>
      <c r="D70" s="17">
        <v>68</v>
      </c>
      <c r="E70" s="17" t="e">
        <f t="shared" si="13"/>
        <v>#N/A</v>
      </c>
      <c r="F70" s="17">
        <f t="shared" ca="1" si="16"/>
        <v>2.7500003207889243</v>
      </c>
      <c r="G70" s="2" t="e">
        <f t="shared" si="14"/>
        <v>#N/A</v>
      </c>
      <c r="H70" s="28">
        <f t="shared" si="21"/>
        <v>43548</v>
      </c>
      <c r="I70" s="30">
        <v>68</v>
      </c>
      <c r="J70" s="17" t="e">
        <f t="shared" si="15"/>
        <v>#N/A</v>
      </c>
      <c r="K70" s="27">
        <f t="shared" ca="1" si="17"/>
        <v>2.7441311929679157</v>
      </c>
      <c r="L70" s="34" t="e">
        <f t="shared" si="18"/>
        <v>#N/A</v>
      </c>
      <c r="M70" s="29">
        <f t="shared" si="22"/>
        <v>43563</v>
      </c>
      <c r="N70" s="27">
        <v>68</v>
      </c>
      <c r="O70" s="17" t="e">
        <f t="shared" si="23"/>
        <v>#N/A</v>
      </c>
      <c r="P70" s="27">
        <f t="shared" ca="1" si="24"/>
        <v>2.7410193078666651</v>
      </c>
      <c r="Q70" s="34" t="e">
        <f t="shared" si="19"/>
        <v>#N/A</v>
      </c>
      <c r="R70" s="17">
        <f t="shared" ca="1" si="25"/>
        <v>2.7359976472967062</v>
      </c>
    </row>
    <row r="71" spans="1:18" x14ac:dyDescent="0.25">
      <c r="A71" s="18">
        <f t="shared" si="20"/>
        <v>43521</v>
      </c>
      <c r="B71" s="17">
        <f ca="1">+IFERROR(VLOOKUP(A71,BBG_CLP!$A$2:$B$30,2,FALSE),B70)</f>
        <v>1</v>
      </c>
      <c r="C71" s="17">
        <f ca="1">+VLOOKUP(B71,OWN_Curve!$B$2:$E$30,4,FALSE)</f>
        <v>4.7174840336752992E-9</v>
      </c>
      <c r="D71" s="17">
        <v>69</v>
      </c>
      <c r="E71" s="17" t="e">
        <f t="shared" si="13"/>
        <v>#N/A</v>
      </c>
      <c r="F71" s="17">
        <f t="shared" ca="1" si="16"/>
        <v>2.7500003255064085</v>
      </c>
      <c r="G71" s="2" t="e">
        <f t="shared" si="14"/>
        <v>#N/A</v>
      </c>
      <c r="H71" s="28">
        <f t="shared" si="21"/>
        <v>43549</v>
      </c>
      <c r="I71" s="30">
        <v>69</v>
      </c>
      <c r="J71" s="17" t="e">
        <f t="shared" si="15"/>
        <v>#N/A</v>
      </c>
      <c r="K71" s="27">
        <f t="shared" ca="1" si="17"/>
        <v>2.7441311976751903</v>
      </c>
      <c r="L71" s="34" t="e">
        <f t="shared" si="18"/>
        <v>#N/A</v>
      </c>
      <c r="M71" s="29">
        <f t="shared" si="22"/>
        <v>43564</v>
      </c>
      <c r="N71" s="27">
        <v>69</v>
      </c>
      <c r="O71" s="17" t="e">
        <f t="shared" si="23"/>
        <v>#N/A</v>
      </c>
      <c r="P71" s="27">
        <f t="shared" ca="1" si="24"/>
        <v>2.7410228346251069</v>
      </c>
      <c r="Q71" s="34" t="e">
        <f t="shared" si="19"/>
        <v>#N/A</v>
      </c>
      <c r="R71" s="17">
        <f t="shared" ca="1" si="25"/>
        <v>2.7357897368398554</v>
      </c>
    </row>
    <row r="72" spans="1:18" x14ac:dyDescent="0.25">
      <c r="A72" s="18">
        <f t="shared" si="20"/>
        <v>43522</v>
      </c>
      <c r="B72" s="17">
        <f ca="1">+IFERROR(VLOOKUP(A72,BBG_CLP!$A$2:$B$30,2,FALSE),B71)</f>
        <v>1</v>
      </c>
      <c r="C72" s="17">
        <f ca="1">+VLOOKUP(B72,OWN_Curve!$B$2:$E$30,4,FALSE)</f>
        <v>4.7174840336752992E-9</v>
      </c>
      <c r="D72" s="17">
        <v>70</v>
      </c>
      <c r="E72" s="17" t="e">
        <f t="shared" si="13"/>
        <v>#N/A</v>
      </c>
      <c r="F72" s="17">
        <f t="shared" ca="1" si="16"/>
        <v>2.7500003302238927</v>
      </c>
      <c r="G72" s="2" t="e">
        <f t="shared" si="14"/>
        <v>#N/A</v>
      </c>
      <c r="H72" s="28">
        <f t="shared" si="21"/>
        <v>43550</v>
      </c>
      <c r="I72" s="30">
        <v>70</v>
      </c>
      <c r="J72" s="17" t="e">
        <f t="shared" si="15"/>
        <v>#N/A</v>
      </c>
      <c r="K72" s="27">
        <f t="shared" ca="1" si="17"/>
        <v>2.7441312023826065</v>
      </c>
      <c r="L72" s="34" t="e">
        <f t="shared" si="18"/>
        <v>#N/A</v>
      </c>
      <c r="M72" s="29">
        <f t="shared" si="22"/>
        <v>43565</v>
      </c>
      <c r="N72" s="27">
        <v>70</v>
      </c>
      <c r="O72" s="17" t="e">
        <f t="shared" si="23"/>
        <v>#N/A</v>
      </c>
      <c r="P72" s="27">
        <f t="shared" ca="1" si="24"/>
        <v>2.7410263249225557</v>
      </c>
      <c r="Q72" s="34" t="e">
        <f t="shared" si="19"/>
        <v>#N/A</v>
      </c>
      <c r="R72" s="17">
        <f t="shared" ca="1" si="25"/>
        <v>2.7355818579817281</v>
      </c>
    </row>
    <row r="73" spans="1:18" x14ac:dyDescent="0.25">
      <c r="A73" s="18">
        <f t="shared" si="20"/>
        <v>43523</v>
      </c>
      <c r="B73" s="17">
        <f ca="1">+IFERROR(VLOOKUP(A73,BBG_CLP!$A$2:$B$30,2,FALSE),B72)</f>
        <v>1</v>
      </c>
      <c r="C73" s="17">
        <f ca="1">+VLOOKUP(B73,OWN_Curve!$B$2:$E$30,4,FALSE)</f>
        <v>4.7174840336752992E-9</v>
      </c>
      <c r="D73" s="17">
        <v>71</v>
      </c>
      <c r="E73" s="17" t="e">
        <f t="shared" si="13"/>
        <v>#N/A</v>
      </c>
      <c r="F73" s="17">
        <f t="shared" ca="1" si="16"/>
        <v>2.7500003349413769</v>
      </c>
      <c r="G73" s="2" t="e">
        <f t="shared" si="14"/>
        <v>#N/A</v>
      </c>
      <c r="H73" s="28">
        <f t="shared" si="21"/>
        <v>43551</v>
      </c>
      <c r="I73" s="30">
        <v>71</v>
      </c>
      <c r="J73" s="17" t="e">
        <f t="shared" si="15"/>
        <v>#N/A</v>
      </c>
      <c r="K73" s="27">
        <f t="shared" ca="1" si="17"/>
        <v>2.7441312070900454</v>
      </c>
      <c r="L73" s="34" t="e">
        <f t="shared" si="18"/>
        <v>#N/A</v>
      </c>
      <c r="M73" s="29">
        <f t="shared" si="22"/>
        <v>43566</v>
      </c>
      <c r="N73" s="27">
        <v>71</v>
      </c>
      <c r="O73" s="17" t="e">
        <f t="shared" si="23"/>
        <v>#N/A</v>
      </c>
      <c r="P73" s="27">
        <f t="shared" ca="1" si="24"/>
        <v>2.7410297802995047</v>
      </c>
      <c r="Q73" s="34" t="e">
        <f t="shared" si="19"/>
        <v>#N/A</v>
      </c>
      <c r="R73" s="17">
        <f t="shared" ca="1" si="25"/>
        <v>2.7353740107063373</v>
      </c>
    </row>
    <row r="74" spans="1:18" x14ac:dyDescent="0.25">
      <c r="A74" s="18">
        <f t="shared" si="20"/>
        <v>43524</v>
      </c>
      <c r="B74" s="17">
        <f ca="1">+IFERROR(VLOOKUP(A74,BBG_CLP!$A$2:$B$30,2,FALSE),B73)</f>
        <v>1</v>
      </c>
      <c r="C74" s="17">
        <f ca="1">+VLOOKUP(B74,OWN_Curve!$B$2:$E$30,4,FALSE)</f>
        <v>4.7174840336752992E-9</v>
      </c>
      <c r="D74" s="17">
        <v>72</v>
      </c>
      <c r="E74" s="17" t="e">
        <f t="shared" si="13"/>
        <v>#N/A</v>
      </c>
      <c r="F74" s="17">
        <f t="shared" ca="1" si="16"/>
        <v>2.750000339658861</v>
      </c>
      <c r="G74" s="2" t="e">
        <f t="shared" si="14"/>
        <v>#N/A</v>
      </c>
      <c r="H74" s="28">
        <f t="shared" si="21"/>
        <v>43552</v>
      </c>
      <c r="I74" s="30">
        <v>72</v>
      </c>
      <c r="J74" s="17" t="e">
        <f t="shared" si="15"/>
        <v>#N/A</v>
      </c>
      <c r="K74" s="27">
        <f t="shared" ca="1" si="17"/>
        <v>2.744131211797507</v>
      </c>
      <c r="L74" s="34" t="e">
        <f t="shared" si="18"/>
        <v>#N/A</v>
      </c>
      <c r="M74" s="29">
        <f t="shared" si="22"/>
        <v>43567</v>
      </c>
      <c r="N74" s="27">
        <v>72</v>
      </c>
      <c r="O74" s="17" t="e">
        <f t="shared" si="23"/>
        <v>#N/A</v>
      </c>
      <c r="P74" s="27">
        <f t="shared" ca="1" si="24"/>
        <v>2.741033202211085</v>
      </c>
      <c r="Q74" s="34" t="e">
        <f t="shared" si="19"/>
        <v>#N/A</v>
      </c>
      <c r="R74" s="17">
        <f t="shared" ca="1" si="25"/>
        <v>2.7351661950296702</v>
      </c>
    </row>
    <row r="75" spans="1:18" x14ac:dyDescent="0.25">
      <c r="A75" s="18">
        <f t="shared" si="20"/>
        <v>43525</v>
      </c>
      <c r="B75" s="17">
        <f ca="1">+IFERROR(VLOOKUP(A75,BBG_CLP!$A$2:$B$30,2,FALSE),B74)</f>
        <v>1</v>
      </c>
      <c r="C75" s="17">
        <f ca="1">+VLOOKUP(B75,OWN_Curve!$B$2:$E$30,4,FALSE)</f>
        <v>4.7174840336752992E-9</v>
      </c>
      <c r="D75" s="17">
        <v>73</v>
      </c>
      <c r="E75" s="17" t="e">
        <f t="shared" si="13"/>
        <v>#N/A</v>
      </c>
      <c r="F75" s="17">
        <f t="shared" ca="1" si="16"/>
        <v>2.7500003443763452</v>
      </c>
      <c r="G75" s="2" t="e">
        <f t="shared" si="14"/>
        <v>#N/A</v>
      </c>
      <c r="H75" s="28">
        <f t="shared" si="21"/>
        <v>43553</v>
      </c>
      <c r="I75" s="30">
        <v>73</v>
      </c>
      <c r="J75" s="17" t="e">
        <f t="shared" si="15"/>
        <v>#N/A</v>
      </c>
      <c r="K75" s="27">
        <f t="shared" ca="1" si="17"/>
        <v>2.7441312165049894</v>
      </c>
      <c r="L75" s="34" t="e">
        <f t="shared" si="18"/>
        <v>#N/A</v>
      </c>
      <c r="M75" s="29">
        <f t="shared" si="22"/>
        <v>43568</v>
      </c>
      <c r="N75" s="27">
        <v>73</v>
      </c>
      <c r="O75" s="17" t="e">
        <f t="shared" si="23"/>
        <v>#N/A</v>
      </c>
      <c r="P75" s="27">
        <f t="shared" ca="1" si="24"/>
        <v>2.7410365920328053</v>
      </c>
      <c r="Q75" s="34" t="e">
        <f t="shared" si="19"/>
        <v>#N/A</v>
      </c>
      <c r="R75" s="17">
        <f t="shared" ca="1" si="25"/>
        <v>2.7349584109197522</v>
      </c>
    </row>
    <row r="76" spans="1:18" x14ac:dyDescent="0.25">
      <c r="A76" s="18">
        <f t="shared" si="20"/>
        <v>43526</v>
      </c>
      <c r="B76" s="17">
        <f ca="1">+IFERROR(VLOOKUP(A76,BBG_CLP!$A$2:$B$30,2,FALSE),B75)</f>
        <v>1</v>
      </c>
      <c r="C76" s="17">
        <f ca="1">+VLOOKUP(B76,OWN_Curve!$B$2:$E$30,4,FALSE)</f>
        <v>4.7174840336752992E-9</v>
      </c>
      <c r="D76" s="17">
        <v>74</v>
      </c>
      <c r="E76" s="17" t="e">
        <f t="shared" si="13"/>
        <v>#N/A</v>
      </c>
      <c r="F76" s="17">
        <f t="shared" ca="1" si="16"/>
        <v>2.7500003490938294</v>
      </c>
      <c r="G76" s="2" t="e">
        <f t="shared" si="14"/>
        <v>#N/A</v>
      </c>
      <c r="H76" s="28">
        <f t="shared" si="21"/>
        <v>43554</v>
      </c>
      <c r="I76" s="30">
        <v>74</v>
      </c>
      <c r="J76" s="17" t="e">
        <f t="shared" si="15"/>
        <v>#N/A</v>
      </c>
      <c r="K76" s="27">
        <f t="shared" ca="1" si="17"/>
        <v>2.7441312212123843</v>
      </c>
      <c r="L76" s="34" t="e">
        <f t="shared" si="18"/>
        <v>#N/A</v>
      </c>
      <c r="M76" s="29">
        <f t="shared" si="22"/>
        <v>43569</v>
      </c>
      <c r="N76" s="27">
        <v>74</v>
      </c>
      <c r="O76" s="17" t="e">
        <f t="shared" si="23"/>
        <v>#N/A</v>
      </c>
      <c r="P76" s="27">
        <f t="shared" ca="1" si="24"/>
        <v>2.7410399510650652</v>
      </c>
      <c r="Q76" s="34" t="e">
        <f t="shared" si="19"/>
        <v>#N/A</v>
      </c>
      <c r="R76" s="17">
        <f t="shared" ca="1" si="25"/>
        <v>2.7347506583685899</v>
      </c>
    </row>
    <row r="77" spans="1:18" x14ac:dyDescent="0.25">
      <c r="A77" s="18">
        <f t="shared" si="20"/>
        <v>43527</v>
      </c>
      <c r="B77" s="17">
        <f ca="1">+IFERROR(VLOOKUP(A77,BBG_CLP!$A$2:$B$30,2,FALSE),B76)</f>
        <v>1</v>
      </c>
      <c r="C77" s="17">
        <f ca="1">+VLOOKUP(B77,OWN_Curve!$B$2:$E$30,4,FALSE)</f>
        <v>4.7174840336752992E-9</v>
      </c>
      <c r="D77" s="17">
        <v>75</v>
      </c>
      <c r="E77" s="17" t="e">
        <f t="shared" si="13"/>
        <v>#N/A</v>
      </c>
      <c r="F77" s="17">
        <f t="shared" ca="1" si="16"/>
        <v>2.7500003538113136</v>
      </c>
      <c r="G77" s="2" t="e">
        <f t="shared" si="14"/>
        <v>#N/A</v>
      </c>
      <c r="H77" s="28">
        <f t="shared" si="21"/>
        <v>43555</v>
      </c>
      <c r="I77" s="30">
        <v>75</v>
      </c>
      <c r="J77" s="17" t="e">
        <f t="shared" si="15"/>
        <v>#N/A</v>
      </c>
      <c r="K77" s="27">
        <f t="shared" ca="1" si="17"/>
        <v>2.7441312259196948</v>
      </c>
      <c r="L77" s="34" t="e">
        <f t="shared" si="18"/>
        <v>#N/A</v>
      </c>
      <c r="M77" s="29">
        <f t="shared" si="22"/>
        <v>43570</v>
      </c>
      <c r="N77" s="27">
        <v>75</v>
      </c>
      <c r="O77" s="17" t="e">
        <f t="shared" si="23"/>
        <v>#N/A</v>
      </c>
      <c r="P77" s="27">
        <f t="shared" ca="1" si="24"/>
        <v>2.7410432805398699</v>
      </c>
      <c r="Q77" s="34" t="e">
        <f t="shared" si="19"/>
        <v>#N/A</v>
      </c>
      <c r="R77" s="17">
        <f t="shared" ca="1" si="25"/>
        <v>2.734542937400164</v>
      </c>
    </row>
    <row r="78" spans="1:18" x14ac:dyDescent="0.25">
      <c r="A78" s="18">
        <f t="shared" si="20"/>
        <v>43528</v>
      </c>
      <c r="B78" s="17">
        <f ca="1">+IFERROR(VLOOKUP(A78,BBG_CLP!$A$2:$B$30,2,FALSE),B77)</f>
        <v>1</v>
      </c>
      <c r="C78" s="17">
        <f ca="1">+VLOOKUP(B78,OWN_Curve!$B$2:$E$30,4,FALSE)</f>
        <v>4.7174840336752992E-9</v>
      </c>
      <c r="D78" s="17">
        <v>76</v>
      </c>
      <c r="E78" s="17" t="e">
        <f t="shared" si="13"/>
        <v>#N/A</v>
      </c>
      <c r="F78" s="17">
        <f t="shared" ca="1" si="16"/>
        <v>2.7500003585287978</v>
      </c>
      <c r="G78" s="2" t="e">
        <f t="shared" si="14"/>
        <v>#N/A</v>
      </c>
      <c r="H78" s="28">
        <f t="shared" si="21"/>
        <v>43556</v>
      </c>
      <c r="I78" s="30">
        <v>76</v>
      </c>
      <c r="J78" s="17" t="e">
        <f t="shared" si="15"/>
        <v>#N/A</v>
      </c>
      <c r="K78" s="27">
        <f t="shared" ca="1" si="17"/>
        <v>2.744131230627135</v>
      </c>
      <c r="L78" s="34" t="e">
        <f t="shared" si="18"/>
        <v>#N/A</v>
      </c>
      <c r="M78" s="29">
        <f t="shared" si="22"/>
        <v>43571</v>
      </c>
      <c r="N78" s="27">
        <v>76</v>
      </c>
      <c r="O78" s="17" t="e">
        <f t="shared" si="23"/>
        <v>#N/A</v>
      </c>
      <c r="P78" s="27">
        <f t="shared" ca="1" si="24"/>
        <v>2.7410465816238556</v>
      </c>
      <c r="Q78" s="34" t="e">
        <f t="shared" si="19"/>
        <v>#N/A</v>
      </c>
      <c r="R78" s="17">
        <f t="shared" ca="1" si="25"/>
        <v>2.7343352479665128</v>
      </c>
    </row>
    <row r="79" spans="1:18" x14ac:dyDescent="0.25">
      <c r="A79" s="18">
        <f t="shared" si="20"/>
        <v>43529</v>
      </c>
      <c r="B79" s="17">
        <f ca="1">+IFERROR(VLOOKUP(A79,BBG_CLP!$A$2:$B$30,2,FALSE),B78)</f>
        <v>1</v>
      </c>
      <c r="C79" s="17">
        <f ca="1">+VLOOKUP(B79,OWN_Curve!$B$2:$E$30,4,FALSE)</f>
        <v>4.7174840336752992E-9</v>
      </c>
      <c r="D79" s="17">
        <v>77</v>
      </c>
      <c r="E79" s="17" t="e">
        <f t="shared" si="13"/>
        <v>#N/A</v>
      </c>
      <c r="F79" s="17">
        <f t="shared" ca="1" si="16"/>
        <v>2.7500003632462819</v>
      </c>
      <c r="G79" s="2" t="e">
        <f t="shared" si="14"/>
        <v>#N/A</v>
      </c>
      <c r="H79" s="28">
        <f t="shared" si="21"/>
        <v>43557</v>
      </c>
      <c r="I79" s="30">
        <v>77</v>
      </c>
      <c r="J79" s="17" t="e">
        <f t="shared" si="15"/>
        <v>#N/A</v>
      </c>
      <c r="K79" s="27">
        <f t="shared" ca="1" si="17"/>
        <v>2.7441312353345957</v>
      </c>
      <c r="L79" s="34" t="e">
        <f t="shared" si="18"/>
        <v>#N/A</v>
      </c>
      <c r="M79" s="29">
        <f t="shared" si="22"/>
        <v>43572</v>
      </c>
      <c r="N79" s="27">
        <v>77</v>
      </c>
      <c r="O79" s="17" t="e">
        <f t="shared" si="23"/>
        <v>#N/A</v>
      </c>
      <c r="P79" s="27">
        <f t="shared" ca="1" si="24"/>
        <v>2.7410498554232623</v>
      </c>
      <c r="Q79" s="34" t="e">
        <f t="shared" si="19"/>
        <v>#N/A</v>
      </c>
      <c r="R79" s="17">
        <f t="shared" ca="1" si="25"/>
        <v>2.7341275900836237</v>
      </c>
    </row>
    <row r="80" spans="1:18" x14ac:dyDescent="0.25">
      <c r="A80" s="18">
        <f t="shared" si="20"/>
        <v>43530</v>
      </c>
      <c r="B80" s="17">
        <f ca="1">+IFERROR(VLOOKUP(A80,BBG_CLP!$A$2:$B$30,2,FALSE),B79)</f>
        <v>1</v>
      </c>
      <c r="C80" s="17">
        <f ca="1">+VLOOKUP(B80,OWN_Curve!$B$2:$E$30,4,FALSE)</f>
        <v>4.7174840336752992E-9</v>
      </c>
      <c r="D80" s="17">
        <v>78</v>
      </c>
      <c r="E80" s="17" t="e">
        <f t="shared" si="13"/>
        <v>#N/A</v>
      </c>
      <c r="F80" s="17">
        <f t="shared" ca="1" si="16"/>
        <v>2.7500003679637661</v>
      </c>
      <c r="G80" s="2" t="e">
        <f t="shared" si="14"/>
        <v>#N/A</v>
      </c>
      <c r="H80" s="28">
        <f t="shared" si="21"/>
        <v>43558</v>
      </c>
      <c r="I80" s="30">
        <v>78</v>
      </c>
      <c r="J80" s="17" t="e">
        <f t="shared" si="15"/>
        <v>#N/A</v>
      </c>
      <c r="K80" s="27">
        <f t="shared" ca="1" si="17"/>
        <v>2.7441342956812025</v>
      </c>
      <c r="L80" s="34" t="e">
        <f t="shared" si="18"/>
        <v>#N/A</v>
      </c>
      <c r="M80" s="29">
        <f t="shared" si="22"/>
        <v>43573</v>
      </c>
      <c r="N80" s="27">
        <v>78</v>
      </c>
      <c r="O80" s="17" t="e">
        <f t="shared" si="23"/>
        <v>#N/A</v>
      </c>
      <c r="P80" s="27">
        <f t="shared" ca="1" si="24"/>
        <v>2.741053102987189</v>
      </c>
      <c r="Q80" s="34" t="e">
        <f t="shared" si="19"/>
        <v>#N/A</v>
      </c>
      <c r="R80" s="17">
        <f t="shared" ca="1" si="25"/>
        <v>2.733919963743503</v>
      </c>
    </row>
    <row r="81" spans="1:18" x14ac:dyDescent="0.25">
      <c r="A81" s="18">
        <f t="shared" si="20"/>
        <v>43531</v>
      </c>
      <c r="B81" s="17">
        <f ca="1">+IFERROR(VLOOKUP(A81,BBG_CLP!$A$2:$B$30,2,FALSE),B80)</f>
        <v>1</v>
      </c>
      <c r="C81" s="17">
        <f ca="1">+VLOOKUP(B81,OWN_Curve!$B$2:$E$30,4,FALSE)</f>
        <v>4.7174840336752992E-9</v>
      </c>
      <c r="D81" s="17">
        <v>79</v>
      </c>
      <c r="E81" s="17" t="e">
        <f t="shared" si="13"/>
        <v>#N/A</v>
      </c>
      <c r="F81" s="17">
        <f t="shared" ca="1" si="16"/>
        <v>2.7500003726812503</v>
      </c>
      <c r="G81" s="2" t="e">
        <f t="shared" si="14"/>
        <v>#N/A</v>
      </c>
      <c r="H81" s="28">
        <f t="shared" si="21"/>
        <v>43559</v>
      </c>
      <c r="I81" s="30">
        <v>79</v>
      </c>
      <c r="J81" s="17" t="e">
        <f t="shared" si="15"/>
        <v>#N/A</v>
      </c>
      <c r="K81" s="27">
        <f t="shared" ca="1" si="17"/>
        <v>2.7441373355935568</v>
      </c>
      <c r="L81" s="34" t="e">
        <f t="shared" si="18"/>
        <v>#N/A</v>
      </c>
      <c r="M81" s="29">
        <f t="shared" si="22"/>
        <v>43574</v>
      </c>
      <c r="N81" s="27">
        <v>79</v>
      </c>
      <c r="O81" s="17" t="e">
        <f t="shared" si="23"/>
        <v>#N/A</v>
      </c>
      <c r="P81" s="27">
        <f t="shared" ca="1" si="24"/>
        <v>2.7410563253122233</v>
      </c>
      <c r="Q81" s="34" t="e">
        <f t="shared" si="19"/>
        <v>#N/A</v>
      </c>
      <c r="R81" s="17">
        <f t="shared" ca="1" si="25"/>
        <v>2.7337123689381571</v>
      </c>
    </row>
    <row r="82" spans="1:18" x14ac:dyDescent="0.25">
      <c r="A82" s="18">
        <f t="shared" si="20"/>
        <v>43532</v>
      </c>
      <c r="B82" s="17">
        <f ca="1">+IFERROR(VLOOKUP(A82,BBG_CLP!$A$2:$B$30,2,FALSE),B81)</f>
        <v>1</v>
      </c>
      <c r="C82" s="17">
        <f ca="1">+VLOOKUP(B82,OWN_Curve!$B$2:$E$30,4,FALSE)</f>
        <v>4.7174840336752992E-9</v>
      </c>
      <c r="D82" s="17">
        <v>80</v>
      </c>
      <c r="E82" s="17" t="e">
        <f t="shared" si="13"/>
        <v>#N/A</v>
      </c>
      <c r="F82" s="17">
        <f t="shared" ca="1" si="16"/>
        <v>2.7500003773987345</v>
      </c>
      <c r="G82" s="2" t="e">
        <f t="shared" si="14"/>
        <v>#N/A</v>
      </c>
      <c r="H82" s="28">
        <f t="shared" si="21"/>
        <v>43560</v>
      </c>
      <c r="I82" s="30">
        <v>80</v>
      </c>
      <c r="J82" s="17" t="e">
        <f t="shared" si="15"/>
        <v>#N/A</v>
      </c>
      <c r="K82" s="27">
        <f t="shared" ca="1" si="17"/>
        <v>2.7441403558381428</v>
      </c>
      <c r="L82" s="34" t="e">
        <f t="shared" si="18"/>
        <v>#N/A</v>
      </c>
      <c r="M82" s="29">
        <f t="shared" si="22"/>
        <v>43575</v>
      </c>
      <c r="N82" s="27">
        <v>80</v>
      </c>
      <c r="O82" s="17" t="e">
        <f t="shared" si="23"/>
        <v>#N/A</v>
      </c>
      <c r="P82" s="27">
        <f t="shared" ca="1" si="24"/>
        <v>2.7410595233447244</v>
      </c>
      <c r="Q82" s="34" t="e">
        <f t="shared" si="19"/>
        <v>#N/A</v>
      </c>
      <c r="R82" s="17">
        <f t="shared" ca="1" si="25"/>
        <v>2.7335048056436051</v>
      </c>
    </row>
    <row r="83" spans="1:18" x14ac:dyDescent="0.25">
      <c r="A83" s="18">
        <f t="shared" si="20"/>
        <v>43533</v>
      </c>
      <c r="B83" s="17">
        <f ca="1">+IFERROR(VLOOKUP(A83,BBG_CLP!$A$2:$B$30,2,FALSE),B82)</f>
        <v>1</v>
      </c>
      <c r="C83" s="17">
        <f ca="1">+VLOOKUP(B83,OWN_Curve!$B$2:$E$30,4,FALSE)</f>
        <v>4.7174840336752992E-9</v>
      </c>
      <c r="D83" s="17">
        <v>81</v>
      </c>
      <c r="E83" s="17" t="e">
        <f t="shared" si="13"/>
        <v>#N/A</v>
      </c>
      <c r="F83" s="17">
        <f t="shared" ca="1" si="16"/>
        <v>2.7500003821162187</v>
      </c>
      <c r="G83" s="2" t="e">
        <f t="shared" si="14"/>
        <v>#N/A</v>
      </c>
      <c r="H83" s="28">
        <f t="shared" si="21"/>
        <v>43561</v>
      </c>
      <c r="I83" s="30">
        <v>81</v>
      </c>
      <c r="J83" s="17" t="e">
        <f t="shared" si="15"/>
        <v>#N/A</v>
      </c>
      <c r="K83" s="27">
        <f t="shared" ca="1" si="17"/>
        <v>2.7441433571431002</v>
      </c>
      <c r="L83" s="34" t="e">
        <f t="shared" si="18"/>
        <v>#N/A</v>
      </c>
      <c r="M83" s="29">
        <f t="shared" si="22"/>
        <v>43576</v>
      </c>
      <c r="N83" s="27">
        <v>81</v>
      </c>
      <c r="O83" s="17" t="e">
        <f t="shared" si="23"/>
        <v>#N/A</v>
      </c>
      <c r="P83" s="27">
        <f t="shared" ca="1" si="24"/>
        <v>2.741062697984316</v>
      </c>
      <c r="Q83" s="34" t="e">
        <f t="shared" si="19"/>
        <v>#N/A</v>
      </c>
      <c r="R83" s="17">
        <f t="shared" ca="1" si="25"/>
        <v>2.7332972738758343</v>
      </c>
    </row>
    <row r="84" spans="1:18" x14ac:dyDescent="0.25">
      <c r="A84" s="18">
        <f t="shared" si="20"/>
        <v>43534</v>
      </c>
      <c r="B84" s="17">
        <f ca="1">+IFERROR(VLOOKUP(A84,BBG_CLP!$A$2:$B$30,2,FALSE),B83)</f>
        <v>1</v>
      </c>
      <c r="C84" s="17">
        <f ca="1">+VLOOKUP(B84,OWN_Curve!$B$2:$E$30,4,FALSE)</f>
        <v>4.7174840336752992E-9</v>
      </c>
      <c r="D84" s="17">
        <v>82</v>
      </c>
      <c r="E84" s="17" t="e">
        <f t="shared" si="13"/>
        <v>#N/A</v>
      </c>
      <c r="F84" s="17">
        <f t="shared" ca="1" si="16"/>
        <v>2.7500003868337028</v>
      </c>
      <c r="G84" s="2" t="e">
        <f t="shared" si="14"/>
        <v>#N/A</v>
      </c>
      <c r="H84" s="28">
        <f t="shared" si="21"/>
        <v>43562</v>
      </c>
      <c r="I84" s="30">
        <v>82</v>
      </c>
      <c r="J84" s="17" t="e">
        <f t="shared" si="15"/>
        <v>#N/A</v>
      </c>
      <c r="K84" s="27">
        <f t="shared" ca="1" si="17"/>
        <v>2.7441463402016355</v>
      </c>
      <c r="L84" s="34" t="e">
        <f t="shared" si="18"/>
        <v>#N/A</v>
      </c>
      <c r="M84" s="29">
        <f t="shared" si="22"/>
        <v>43577</v>
      </c>
      <c r="N84" s="27">
        <v>82</v>
      </c>
      <c r="O84" s="17" t="e">
        <f t="shared" si="23"/>
        <v>#N/A</v>
      </c>
      <c r="P84" s="27">
        <f t="shared" ca="1" si="24"/>
        <v>2.7410658500870326</v>
      </c>
      <c r="Q84" s="34" t="e">
        <f t="shared" si="19"/>
        <v>#N/A</v>
      </c>
      <c r="R84" s="17">
        <f t="shared" ca="1" si="25"/>
        <v>2.7330897736268511</v>
      </c>
    </row>
    <row r="85" spans="1:18" x14ac:dyDescent="0.25">
      <c r="A85" s="18">
        <f t="shared" si="20"/>
        <v>43535</v>
      </c>
      <c r="B85" s="17">
        <f ca="1">+IFERROR(VLOOKUP(A85,BBG_CLP!$A$2:$B$30,2,FALSE),B84)</f>
        <v>1</v>
      </c>
      <c r="C85" s="17">
        <f ca="1">+VLOOKUP(B85,OWN_Curve!$B$2:$E$30,4,FALSE)</f>
        <v>4.7174840336752992E-9</v>
      </c>
      <c r="D85" s="17">
        <v>83</v>
      </c>
      <c r="E85" s="17" t="e">
        <f t="shared" si="13"/>
        <v>#N/A</v>
      </c>
      <c r="F85" s="17">
        <f t="shared" ca="1" si="16"/>
        <v>2.750000391551187</v>
      </c>
      <c r="G85" s="2" t="e">
        <f t="shared" si="14"/>
        <v>#N/A</v>
      </c>
      <c r="H85" s="28">
        <f t="shared" si="21"/>
        <v>43563</v>
      </c>
      <c r="I85" s="30">
        <v>83</v>
      </c>
      <c r="J85" s="17" t="e">
        <f t="shared" si="15"/>
        <v>#N/A</v>
      </c>
      <c r="K85" s="27">
        <f t="shared" ca="1" si="17"/>
        <v>2.7441493056731603</v>
      </c>
      <c r="L85" s="34" t="e">
        <f t="shared" si="18"/>
        <v>#N/A</v>
      </c>
      <c r="M85" s="29">
        <f t="shared" si="22"/>
        <v>43578</v>
      </c>
      <c r="N85" s="27">
        <v>83</v>
      </c>
      <c r="O85" s="17" t="e">
        <f t="shared" si="23"/>
        <v>#N/A</v>
      </c>
      <c r="P85" s="27">
        <f t="shared" ca="1" si="24"/>
        <v>2.7410689804672659</v>
      </c>
      <c r="Q85" s="34" t="e">
        <f t="shared" si="19"/>
        <v>#N/A</v>
      </c>
      <c r="R85" s="17">
        <f t="shared" ca="1" si="25"/>
        <v>2.7328823048806683</v>
      </c>
    </row>
    <row r="86" spans="1:18" x14ac:dyDescent="0.25">
      <c r="A86" s="18">
        <f t="shared" si="20"/>
        <v>43536</v>
      </c>
      <c r="B86" s="17">
        <f ca="1">+IFERROR(VLOOKUP(A86,BBG_CLP!$A$2:$B$30,2,FALSE),B85)</f>
        <v>1</v>
      </c>
      <c r="C86" s="17">
        <f ca="1">+VLOOKUP(B86,OWN_Curve!$B$2:$E$30,4,FALSE)</f>
        <v>4.7174840336752992E-9</v>
      </c>
      <c r="D86" s="17">
        <v>84</v>
      </c>
      <c r="E86" s="17" t="e">
        <f t="shared" si="13"/>
        <v>#N/A</v>
      </c>
      <c r="F86" s="17">
        <f t="shared" ca="1" si="16"/>
        <v>2.7500003962686712</v>
      </c>
      <c r="G86" s="2" t="e">
        <f t="shared" si="14"/>
        <v>#N/A</v>
      </c>
      <c r="H86" s="28">
        <f t="shared" si="21"/>
        <v>43564</v>
      </c>
      <c r="I86" s="30">
        <v>84</v>
      </c>
      <c r="J86" s="17" t="e">
        <f t="shared" si="15"/>
        <v>#N/A</v>
      </c>
      <c r="K86" s="27">
        <f t="shared" ca="1" si="17"/>
        <v>2.7441522541856878</v>
      </c>
      <c r="L86" s="34" t="e">
        <f t="shared" si="18"/>
        <v>#N/A</v>
      </c>
      <c r="M86" s="29">
        <f t="shared" si="22"/>
        <v>43579</v>
      </c>
      <c r="N86" s="27">
        <v>84</v>
      </c>
      <c r="O86" s="17" t="e">
        <f t="shared" si="23"/>
        <v>#N/A</v>
      </c>
      <c r="P86" s="27">
        <f t="shared" ca="1" si="24"/>
        <v>2.7410720899010106</v>
      </c>
      <c r="Q86" s="34" t="e">
        <f t="shared" si="19"/>
        <v>#N/A</v>
      </c>
      <c r="R86" s="17">
        <f t="shared" ca="1" si="25"/>
        <v>2.732674867613305</v>
      </c>
    </row>
    <row r="87" spans="1:18" x14ac:dyDescent="0.25">
      <c r="A87" s="18">
        <f t="shared" si="20"/>
        <v>43537</v>
      </c>
      <c r="B87" s="17">
        <f ca="1">+IFERROR(VLOOKUP(A87,BBG_CLP!$A$2:$B$30,2,FALSE),B86)</f>
        <v>1</v>
      </c>
      <c r="C87" s="17">
        <f ca="1">+VLOOKUP(B87,OWN_Curve!$B$2:$E$30,4,FALSE)</f>
        <v>4.7174840336752992E-9</v>
      </c>
      <c r="D87" s="17">
        <v>85</v>
      </c>
      <c r="E87" s="17" t="e">
        <f t="shared" si="13"/>
        <v>#N/A</v>
      </c>
      <c r="F87" s="17">
        <f t="shared" ca="1" si="16"/>
        <v>2.7500004009861554</v>
      </c>
      <c r="G87" s="2" t="e">
        <f t="shared" si="14"/>
        <v>#N/A</v>
      </c>
      <c r="H87" s="28">
        <f t="shared" si="21"/>
        <v>43565</v>
      </c>
      <c r="I87" s="30">
        <v>85</v>
      </c>
      <c r="J87" s="17" t="e">
        <f t="shared" si="15"/>
        <v>#N/A</v>
      </c>
      <c r="K87" s="27">
        <f t="shared" ca="1" si="17"/>
        <v>2.7441551863379594</v>
      </c>
      <c r="L87" s="34" t="e">
        <f t="shared" si="18"/>
        <v>#N/A</v>
      </c>
      <c r="M87" s="29">
        <f t="shared" si="22"/>
        <v>43580</v>
      </c>
      <c r="N87" s="27">
        <v>85</v>
      </c>
      <c r="O87" s="17" t="e">
        <f t="shared" si="23"/>
        <v>#N/A</v>
      </c>
      <c r="P87" s="27">
        <f t="shared" ca="1" si="24"/>
        <v>2.7410751791273653</v>
      </c>
      <c r="Q87" s="34" t="e">
        <f t="shared" si="19"/>
        <v>#N/A</v>
      </c>
      <c r="R87" s="17">
        <f t="shared" ca="1" si="25"/>
        <v>2.7324674618487421</v>
      </c>
    </row>
    <row r="88" spans="1:18" x14ac:dyDescent="0.25">
      <c r="A88" s="18">
        <f t="shared" si="20"/>
        <v>43538</v>
      </c>
      <c r="B88" s="17">
        <f ca="1">+IFERROR(VLOOKUP(A88,BBG_CLP!$A$2:$B$30,2,FALSE),B87)</f>
        <v>1</v>
      </c>
      <c r="C88" s="17">
        <f ca="1">+VLOOKUP(B88,OWN_Curve!$B$2:$E$30,4,FALSE)</f>
        <v>4.7174840336752992E-9</v>
      </c>
      <c r="D88" s="17">
        <v>86</v>
      </c>
      <c r="E88" s="17" t="e">
        <f t="shared" si="13"/>
        <v>#N/A</v>
      </c>
      <c r="F88" s="17">
        <f t="shared" ca="1" si="16"/>
        <v>2.7500004057036396</v>
      </c>
      <c r="G88" s="2" t="e">
        <f t="shared" si="14"/>
        <v>#N/A</v>
      </c>
      <c r="H88" s="28">
        <f t="shared" si="21"/>
        <v>43566</v>
      </c>
      <c r="I88" s="30">
        <v>86</v>
      </c>
      <c r="J88" s="17" t="e">
        <f t="shared" si="15"/>
        <v>#N/A</v>
      </c>
      <c r="K88" s="27">
        <f t="shared" ca="1" si="17"/>
        <v>2.7441581027004016</v>
      </c>
      <c r="L88" s="34" t="e">
        <f t="shared" si="18"/>
        <v>#N/A</v>
      </c>
      <c r="M88" s="29">
        <f t="shared" si="22"/>
        <v>43581</v>
      </c>
      <c r="N88" s="27">
        <v>86</v>
      </c>
      <c r="O88" s="17" t="e">
        <f t="shared" si="23"/>
        <v>#N/A</v>
      </c>
      <c r="P88" s="27">
        <f t="shared" ca="1" si="24"/>
        <v>2.7410782488513323</v>
      </c>
      <c r="Q88" s="34" t="e">
        <f t="shared" si="19"/>
        <v>#N/A</v>
      </c>
      <c r="R88" s="17">
        <f t="shared" ca="1" si="25"/>
        <v>2.7322600875629988</v>
      </c>
    </row>
    <row r="89" spans="1:18" x14ac:dyDescent="0.25">
      <c r="A89" s="18">
        <f t="shared" si="20"/>
        <v>43539</v>
      </c>
      <c r="B89" s="17">
        <f ca="1">+IFERROR(VLOOKUP(A89,BBG_CLP!$A$2:$B$30,2,FALSE),B88)</f>
        <v>1</v>
      </c>
      <c r="C89" s="17">
        <f ca="1">+VLOOKUP(B89,OWN_Curve!$B$2:$E$30,4,FALSE)</f>
        <v>4.7174840336752992E-9</v>
      </c>
      <c r="D89" s="17">
        <v>87</v>
      </c>
      <c r="E89" s="17" t="e">
        <f t="shared" si="13"/>
        <v>#N/A</v>
      </c>
      <c r="F89" s="17">
        <f t="shared" ca="1" si="16"/>
        <v>2.7500004104211238</v>
      </c>
      <c r="G89" s="2" t="e">
        <f t="shared" si="14"/>
        <v>#N/A</v>
      </c>
      <c r="H89" s="28">
        <f t="shared" si="21"/>
        <v>43567</v>
      </c>
      <c r="I89" s="30">
        <v>87</v>
      </c>
      <c r="J89" s="17" t="e">
        <f t="shared" si="15"/>
        <v>#N/A</v>
      </c>
      <c r="K89" s="27">
        <f t="shared" ca="1" si="17"/>
        <v>2.744161003817676</v>
      </c>
      <c r="L89" s="34" t="e">
        <f t="shared" si="18"/>
        <v>#N/A</v>
      </c>
      <c r="M89" s="29">
        <f t="shared" si="22"/>
        <v>43582</v>
      </c>
      <c r="N89" s="27">
        <v>87</v>
      </c>
      <c r="O89" s="17" t="e">
        <f t="shared" si="23"/>
        <v>#N/A</v>
      </c>
      <c r="P89" s="27">
        <f t="shared" ca="1" si="24"/>
        <v>2.7410812997454079</v>
      </c>
      <c r="Q89" s="34" t="e">
        <f t="shared" si="19"/>
        <v>#N/A</v>
      </c>
      <c r="R89" s="17">
        <f t="shared" ca="1" si="25"/>
        <v>2.7320527447480814</v>
      </c>
    </row>
    <row r="90" spans="1:18" x14ac:dyDescent="0.25">
      <c r="A90" s="18">
        <f t="shared" si="20"/>
        <v>43540</v>
      </c>
      <c r="B90" s="17">
        <f ca="1">+IFERROR(VLOOKUP(A90,BBG_CLP!$A$2:$B$30,2,FALSE),B89)</f>
        <v>1</v>
      </c>
      <c r="C90" s="17">
        <f ca="1">+VLOOKUP(B90,OWN_Curve!$B$2:$E$30,4,FALSE)</f>
        <v>4.7174840336752992E-9</v>
      </c>
      <c r="D90" s="17">
        <v>88</v>
      </c>
      <c r="E90" s="17" t="e">
        <f t="shared" si="13"/>
        <v>#N/A</v>
      </c>
      <c r="F90" s="17">
        <f t="shared" ca="1" si="16"/>
        <v>2.7500004151386079</v>
      </c>
      <c r="G90" s="2" t="e">
        <f t="shared" si="14"/>
        <v>#N/A</v>
      </c>
      <c r="H90" s="28">
        <f t="shared" si="21"/>
        <v>43568</v>
      </c>
      <c r="I90" s="30">
        <v>88</v>
      </c>
      <c r="J90" s="17" t="e">
        <f t="shared" si="15"/>
        <v>#N/A</v>
      </c>
      <c r="K90" s="27">
        <f t="shared" ca="1" si="17"/>
        <v>2.7441638902095944</v>
      </c>
      <c r="L90" s="34" t="e">
        <f t="shared" si="18"/>
        <v>#N/A</v>
      </c>
      <c r="M90" s="29">
        <f t="shared" si="22"/>
        <v>43583</v>
      </c>
      <c r="N90" s="27">
        <v>88</v>
      </c>
      <c r="O90" s="17" t="e">
        <f t="shared" si="23"/>
        <v>#N/A</v>
      </c>
      <c r="P90" s="27">
        <f t="shared" ca="1" si="24"/>
        <v>2.7410843324515208</v>
      </c>
      <c r="Q90" s="34" t="e">
        <f t="shared" si="19"/>
        <v>#N/A</v>
      </c>
      <c r="R90" s="17">
        <f t="shared" ca="1" si="25"/>
        <v>2.7318454334119835</v>
      </c>
    </row>
    <row r="91" spans="1:18" x14ac:dyDescent="0.25">
      <c r="A91" s="18">
        <f t="shared" si="20"/>
        <v>43541</v>
      </c>
      <c r="B91" s="17">
        <f ca="1">+IFERROR(VLOOKUP(A91,BBG_CLP!$A$2:$B$30,2,FALSE),B90)</f>
        <v>1</v>
      </c>
      <c r="C91" s="17">
        <f ca="1">+VLOOKUP(B91,OWN_Curve!$B$2:$E$30,4,FALSE)</f>
        <v>4.7174840336752992E-9</v>
      </c>
      <c r="D91" s="17">
        <v>89</v>
      </c>
      <c r="E91" s="17" t="e">
        <f t="shared" si="13"/>
        <v>#N/A</v>
      </c>
      <c r="F91" s="17">
        <f t="shared" ca="1" si="16"/>
        <v>2.7500004198560921</v>
      </c>
      <c r="G91" s="2" t="e">
        <f t="shared" si="14"/>
        <v>#N/A</v>
      </c>
      <c r="H91" s="28">
        <f t="shared" si="21"/>
        <v>43569</v>
      </c>
      <c r="I91" s="30">
        <v>89</v>
      </c>
      <c r="J91" s="17" t="e">
        <f t="shared" si="15"/>
        <v>#N/A</v>
      </c>
      <c r="K91" s="27">
        <f t="shared" ca="1" si="17"/>
        <v>2.744166762372338</v>
      </c>
      <c r="L91" s="34" t="e">
        <f t="shared" si="18"/>
        <v>#N/A</v>
      </c>
      <c r="M91" s="29">
        <f t="shared" si="22"/>
        <v>43584</v>
      </c>
      <c r="N91" s="27">
        <v>89</v>
      </c>
      <c r="O91" s="17" t="e">
        <f t="shared" si="23"/>
        <v>#N/A</v>
      </c>
      <c r="P91" s="27">
        <f t="shared" ca="1" si="24"/>
        <v>2.7410873475826572</v>
      </c>
      <c r="Q91" s="34" t="e">
        <f t="shared" si="19"/>
        <v>#N/A</v>
      </c>
      <c r="R91" s="17">
        <f t="shared" ca="1" si="25"/>
        <v>2.7316381535227308</v>
      </c>
    </row>
    <row r="92" spans="1:18" x14ac:dyDescent="0.25">
      <c r="A92" s="18">
        <f t="shared" si="20"/>
        <v>43542</v>
      </c>
      <c r="B92" s="17">
        <f ca="1">+IFERROR(VLOOKUP(A92,BBG_CLP!$A$2:$B$30,2,FALSE),B91)</f>
        <v>1</v>
      </c>
      <c r="C92" s="17">
        <f ca="1">+VLOOKUP(B92,OWN_Curve!$B$2:$E$30,4,FALSE)</f>
        <v>4.7174840336752992E-9</v>
      </c>
      <c r="D92" s="17">
        <v>90</v>
      </c>
      <c r="E92" s="17" t="e">
        <f t="shared" si="13"/>
        <v>#N/A</v>
      </c>
      <c r="F92" s="17">
        <f t="shared" ca="1" si="16"/>
        <v>2.7500004245735763</v>
      </c>
      <c r="G92" s="2" t="e">
        <f t="shared" si="14"/>
        <v>#N/A</v>
      </c>
      <c r="H92" s="28">
        <f t="shared" si="21"/>
        <v>43570</v>
      </c>
      <c r="I92" s="30">
        <v>90</v>
      </c>
      <c r="J92" s="17" t="e">
        <f t="shared" si="15"/>
        <v>#N/A</v>
      </c>
      <c r="K92" s="27">
        <f t="shared" ca="1" si="17"/>
        <v>2.7441696207802124</v>
      </c>
      <c r="L92" s="34" t="e">
        <f t="shared" si="18"/>
        <v>#N/A</v>
      </c>
      <c r="M92" s="29">
        <f t="shared" si="22"/>
        <v>43585</v>
      </c>
      <c r="N92" s="27">
        <v>90</v>
      </c>
      <c r="O92" s="17" t="e">
        <f t="shared" si="23"/>
        <v>#N/A</v>
      </c>
      <c r="P92" s="27">
        <f t="shared" ca="1" si="24"/>
        <v>2.7410903457248281</v>
      </c>
      <c r="Q92" s="34" t="e">
        <f t="shared" si="19"/>
        <v>#N/A</v>
      </c>
      <c r="R92" s="17">
        <f t="shared" ca="1" si="25"/>
        <v>2.7314309050963104</v>
      </c>
    </row>
    <row r="93" spans="1:18" x14ac:dyDescent="0.25">
      <c r="A93" s="18">
        <f t="shared" si="20"/>
        <v>43543</v>
      </c>
      <c r="B93" s="17">
        <f ca="1">+IFERROR(VLOOKUP(A93,BBG_CLP!$A$2:$B$30,2,FALSE),B92)</f>
        <v>1</v>
      </c>
      <c r="C93" s="17">
        <f ca="1">+VLOOKUP(B93,OWN_Curve!$B$2:$E$30,4,FALSE)</f>
        <v>4.7174840336752992E-9</v>
      </c>
      <c r="D93" s="17">
        <v>91</v>
      </c>
      <c r="E93" s="17" t="e">
        <f t="shared" si="13"/>
        <v>#N/A</v>
      </c>
      <c r="F93" s="17">
        <f t="shared" ca="1" si="16"/>
        <v>2.7500004292910605</v>
      </c>
      <c r="G93" s="2" t="e">
        <f t="shared" si="14"/>
        <v>#N/A</v>
      </c>
      <c r="H93" s="28">
        <f t="shared" si="21"/>
        <v>43571</v>
      </c>
      <c r="I93" s="30">
        <v>91</v>
      </c>
      <c r="J93" s="17" t="e">
        <f t="shared" si="15"/>
        <v>#N/A</v>
      </c>
      <c r="K93" s="27">
        <f t="shared" ca="1" si="17"/>
        <v>2.7441724658868507</v>
      </c>
      <c r="L93" s="34" t="e">
        <f t="shared" si="18"/>
        <v>#N/A</v>
      </c>
      <c r="M93" s="29">
        <f t="shared" si="22"/>
        <v>43586</v>
      </c>
      <c r="N93" s="27">
        <v>91</v>
      </c>
      <c r="O93" s="17" t="e">
        <f t="shared" si="23"/>
        <v>#N/A</v>
      </c>
      <c r="P93" s="27">
        <f t="shared" ca="1" si="24"/>
        <v>2.7410933274379339</v>
      </c>
      <c r="Q93" s="34" t="e">
        <f t="shared" si="19"/>
        <v>#N/A</v>
      </c>
      <c r="R93" s="17">
        <f t="shared" ca="1" si="25"/>
        <v>2.7312236881007479</v>
      </c>
    </row>
    <row r="94" spans="1:18" x14ac:dyDescent="0.25">
      <c r="A94" s="18">
        <f t="shared" si="20"/>
        <v>43544</v>
      </c>
      <c r="B94" s="17">
        <f ca="1">+IFERROR(VLOOKUP(A94,BBG_CLP!$A$2:$B$30,2,FALSE),B93)</f>
        <v>1</v>
      </c>
      <c r="C94" s="17">
        <f ca="1">+VLOOKUP(B94,OWN_Curve!$B$2:$E$30,4,FALSE)</f>
        <v>4.7174840336752992E-9</v>
      </c>
      <c r="D94" s="17">
        <v>92</v>
      </c>
      <c r="E94" s="17" t="e">
        <f t="shared" si="13"/>
        <v>#N/A</v>
      </c>
      <c r="F94" s="17">
        <f t="shared" ca="1" si="16"/>
        <v>2.7500004340085447</v>
      </c>
      <c r="G94" s="2" t="e">
        <f t="shared" si="14"/>
        <v>#N/A</v>
      </c>
      <c r="H94" s="28">
        <f t="shared" si="21"/>
        <v>43572</v>
      </c>
      <c r="I94" s="30">
        <v>92</v>
      </c>
      <c r="J94" s="17" t="e">
        <f t="shared" si="15"/>
        <v>#N/A</v>
      </c>
      <c r="K94" s="27">
        <f t="shared" ca="1" si="17"/>
        <v>2.7441752981259016</v>
      </c>
      <c r="L94" s="34" t="e">
        <f t="shared" si="18"/>
        <v>#N/A</v>
      </c>
      <c r="M94" s="29">
        <f t="shared" si="22"/>
        <v>43587</v>
      </c>
      <c r="N94" s="27">
        <v>92</v>
      </c>
      <c r="O94" s="17" t="e">
        <f t="shared" si="23"/>
        <v>#N/A</v>
      </c>
      <c r="P94" s="27">
        <f t="shared" ca="1" si="24"/>
        <v>2.7410962932578777</v>
      </c>
      <c r="Q94" s="34" t="e">
        <f t="shared" si="19"/>
        <v>#N/A</v>
      </c>
      <c r="R94" s="17">
        <f t="shared" ca="1" si="25"/>
        <v>2.7310165025680178</v>
      </c>
    </row>
    <row r="95" spans="1:18" x14ac:dyDescent="0.25">
      <c r="A95" s="18">
        <f t="shared" si="20"/>
        <v>43545</v>
      </c>
      <c r="B95" s="17">
        <f ca="1">+IFERROR(VLOOKUP(A95,BBG_CLP!$A$2:$B$30,2,FALSE),B94)</f>
        <v>1</v>
      </c>
      <c r="C95" s="17">
        <f ca="1">+VLOOKUP(B95,OWN_Curve!$B$2:$E$30,4,FALSE)</f>
        <v>4.7174840336752992E-9</v>
      </c>
      <c r="D95" s="17">
        <v>93</v>
      </c>
      <c r="E95" s="17" t="e">
        <f t="shared" si="13"/>
        <v>#N/A</v>
      </c>
      <c r="F95" s="17">
        <f t="shared" ca="1" si="16"/>
        <v>2.7500004387260288</v>
      </c>
      <c r="G95" s="2" t="e">
        <f t="shared" si="14"/>
        <v>#N/A</v>
      </c>
      <c r="H95" s="28">
        <f t="shared" si="21"/>
        <v>43573</v>
      </c>
      <c r="I95" s="30">
        <v>93</v>
      </c>
      <c r="J95" s="17" t="e">
        <f t="shared" si="15"/>
        <v>#N/A</v>
      </c>
      <c r="K95" s="27">
        <f t="shared" ca="1" si="17"/>
        <v>2.7441781179122771</v>
      </c>
      <c r="L95" s="34" t="e">
        <f t="shared" si="18"/>
        <v>#N/A</v>
      </c>
      <c r="M95" s="29">
        <f t="shared" si="22"/>
        <v>43588</v>
      </c>
      <c r="N95" s="27">
        <v>93</v>
      </c>
      <c r="O95" s="17" t="e">
        <f t="shared" si="23"/>
        <v>#N/A</v>
      </c>
      <c r="P95" s="27">
        <f t="shared" ca="1" si="24"/>
        <v>2.7410992436972572</v>
      </c>
      <c r="Q95" s="34" t="e">
        <f t="shared" si="19"/>
        <v>#N/A</v>
      </c>
      <c r="R95" s="17">
        <f t="shared" ca="1" si="25"/>
        <v>2.7308093484581519</v>
      </c>
    </row>
    <row r="96" spans="1:18" x14ac:dyDescent="0.25">
      <c r="A96" s="18">
        <f t="shared" si="20"/>
        <v>43546</v>
      </c>
      <c r="B96" s="17">
        <f ca="1">+IFERROR(VLOOKUP(A96,BBG_CLP!$A$2:$B$30,2,FALSE),B95)</f>
        <v>1</v>
      </c>
      <c r="C96" s="17">
        <f ca="1">+VLOOKUP(B96,OWN_Curve!$B$2:$E$30,4,FALSE)</f>
        <v>4.7174840336752992E-9</v>
      </c>
      <c r="D96" s="17">
        <v>94</v>
      </c>
      <c r="E96" s="17" t="e">
        <f t="shared" si="13"/>
        <v>#N/A</v>
      </c>
      <c r="F96" s="17">
        <f t="shared" ca="1" si="16"/>
        <v>2.750000443443513</v>
      </c>
      <c r="G96" s="2" t="e">
        <f t="shared" si="14"/>
        <v>#N/A</v>
      </c>
      <c r="H96" s="28">
        <f t="shared" si="21"/>
        <v>43574</v>
      </c>
      <c r="I96" s="30">
        <v>94</v>
      </c>
      <c r="J96" s="17" t="e">
        <f t="shared" si="15"/>
        <v>#N/A</v>
      </c>
      <c r="K96" s="27">
        <f t="shared" ca="1" si="17"/>
        <v>2.7441809256437431</v>
      </c>
      <c r="L96" s="34" t="e">
        <f t="shared" si="18"/>
        <v>#N/A</v>
      </c>
      <c r="M96" s="29">
        <f t="shared" si="22"/>
        <v>43589</v>
      </c>
      <c r="N96" s="27">
        <v>94</v>
      </c>
      <c r="O96" s="17" t="e">
        <f t="shared" si="23"/>
        <v>#N/A</v>
      </c>
      <c r="P96" s="27">
        <f t="shared" ca="1" si="24"/>
        <v>2.7411021792467709</v>
      </c>
      <c r="Q96" s="34" t="e">
        <f t="shared" si="19"/>
        <v>#N/A</v>
      </c>
      <c r="R96" s="17">
        <f t="shared" ca="1" si="25"/>
        <v>2.7306022257551632</v>
      </c>
    </row>
    <row r="97" spans="1:18" x14ac:dyDescent="0.25">
      <c r="A97" s="18">
        <f t="shared" si="20"/>
        <v>43547</v>
      </c>
      <c r="B97" s="17">
        <f ca="1">+IFERROR(VLOOKUP(A97,BBG_CLP!$A$2:$B$30,2,FALSE),B96)</f>
        <v>1</v>
      </c>
      <c r="C97" s="17">
        <f ca="1">+VLOOKUP(B97,OWN_Curve!$B$2:$E$30,4,FALSE)</f>
        <v>4.7174840336752992E-9</v>
      </c>
      <c r="D97" s="17">
        <v>95</v>
      </c>
      <c r="E97" s="17" t="e">
        <f t="shared" si="13"/>
        <v>#N/A</v>
      </c>
      <c r="F97" s="17">
        <f t="shared" ca="1" si="16"/>
        <v>2.7500004481609972</v>
      </c>
      <c r="G97" s="2" t="e">
        <f t="shared" si="14"/>
        <v>#N/A</v>
      </c>
      <c r="H97" s="28">
        <f t="shared" si="21"/>
        <v>43575</v>
      </c>
      <c r="I97" s="30">
        <v>95</v>
      </c>
      <c r="J97" s="17" t="e">
        <f t="shared" si="15"/>
        <v>#N/A</v>
      </c>
      <c r="K97" s="27">
        <f t="shared" ca="1" si="17"/>
        <v>2.7441837217006433</v>
      </c>
      <c r="L97" s="34" t="e">
        <f t="shared" si="18"/>
        <v>#N/A</v>
      </c>
      <c r="M97" s="29">
        <f t="shared" si="22"/>
        <v>43590</v>
      </c>
      <c r="N97" s="27">
        <v>95</v>
      </c>
      <c r="O97" s="17" t="e">
        <f t="shared" si="23"/>
        <v>#N/A</v>
      </c>
      <c r="P97" s="27">
        <f t="shared" ca="1" si="24"/>
        <v>2.741105100376878</v>
      </c>
      <c r="Q97" s="34" t="e">
        <f t="shared" si="19"/>
        <v>#N/A</v>
      </c>
      <c r="R97" s="17">
        <f t="shared" ca="1" si="25"/>
        <v>2.730395134491026</v>
      </c>
    </row>
    <row r="98" spans="1:18" x14ac:dyDescent="0.25">
      <c r="A98" s="18">
        <f t="shared" si="20"/>
        <v>43548</v>
      </c>
      <c r="B98" s="17">
        <f ca="1">+IFERROR(VLOOKUP(A98,BBG_CLP!$A$2:$B$30,2,FALSE),B97)</f>
        <v>1</v>
      </c>
      <c r="C98" s="17">
        <f ca="1">+VLOOKUP(B98,OWN_Curve!$B$2:$E$30,4,FALSE)</f>
        <v>4.7174840336752992E-9</v>
      </c>
      <c r="D98" s="17">
        <v>96</v>
      </c>
      <c r="E98" s="17" t="e">
        <f t="shared" si="13"/>
        <v>#N/A</v>
      </c>
      <c r="F98" s="17">
        <f t="shared" ca="1" si="16"/>
        <v>2.7500004528784814</v>
      </c>
      <c r="G98" s="2" t="e">
        <f t="shared" si="14"/>
        <v>#N/A</v>
      </c>
      <c r="H98" s="28">
        <f t="shared" si="21"/>
        <v>43576</v>
      </c>
      <c r="I98" s="30">
        <v>96</v>
      </c>
      <c r="J98" s="17" t="e">
        <f t="shared" si="15"/>
        <v>#N/A</v>
      </c>
      <c r="K98" s="27">
        <f t="shared" ca="1" si="17"/>
        <v>2.7441865064479765</v>
      </c>
      <c r="L98" s="34" t="e">
        <f t="shared" si="18"/>
        <v>#N/A</v>
      </c>
      <c r="M98" s="29">
        <f t="shared" si="22"/>
        <v>43591</v>
      </c>
      <c r="N98" s="27">
        <v>96</v>
      </c>
      <c r="O98" s="17" t="e">
        <f t="shared" si="23"/>
        <v>#N/A</v>
      </c>
      <c r="P98" s="27">
        <f t="shared" ca="1" si="24"/>
        <v>2.7411080075381844</v>
      </c>
      <c r="Q98" s="34" t="e">
        <f t="shared" si="19"/>
        <v>#N/A</v>
      </c>
      <c r="R98" s="17">
        <f t="shared" ca="1" si="25"/>
        <v>2.7301880746337659</v>
      </c>
    </row>
    <row r="99" spans="1:18" x14ac:dyDescent="0.25">
      <c r="A99" s="18">
        <f t="shared" si="20"/>
        <v>43549</v>
      </c>
      <c r="B99" s="17">
        <f ca="1">+IFERROR(VLOOKUP(A99,BBG_CLP!$A$2:$B$30,2,FALSE),B98)</f>
        <v>1</v>
      </c>
      <c r="C99" s="17">
        <f ca="1">+VLOOKUP(B99,OWN_Curve!$B$2:$E$30,4,FALSE)</f>
        <v>4.7174840336752992E-9</v>
      </c>
      <c r="D99" s="17">
        <v>97</v>
      </c>
      <c r="E99" s="17" t="e">
        <f t="shared" si="13"/>
        <v>#N/A</v>
      </c>
      <c r="F99" s="17">
        <f t="shared" ca="1" si="16"/>
        <v>2.7500004575959656</v>
      </c>
      <c r="G99" s="2" t="e">
        <f t="shared" si="14"/>
        <v>#N/A</v>
      </c>
      <c r="H99" s="28">
        <f t="shared" si="21"/>
        <v>43577</v>
      </c>
      <c r="I99" s="30">
        <v>97</v>
      </c>
      <c r="J99" s="17" t="e">
        <f t="shared" si="15"/>
        <v>#N/A</v>
      </c>
      <c r="K99" s="27">
        <f t="shared" ca="1" si="17"/>
        <v>2.7441892802355214</v>
      </c>
      <c r="L99" s="34" t="e">
        <f t="shared" si="18"/>
        <v>#N/A</v>
      </c>
      <c r="M99" s="29">
        <f t="shared" si="22"/>
        <v>43592</v>
      </c>
      <c r="N99" s="27">
        <v>97</v>
      </c>
      <c r="O99" s="17" t="e">
        <f t="shared" si="23"/>
        <v>#N/A</v>
      </c>
      <c r="P99" s="27">
        <f t="shared" ca="1" si="24"/>
        <v>2.7411109011624677</v>
      </c>
      <c r="Q99" s="34" t="e">
        <f t="shared" si="19"/>
        <v>#N/A</v>
      </c>
      <c r="R99" s="17">
        <f t="shared" ca="1" si="25"/>
        <v>2.7299810461673957</v>
      </c>
    </row>
    <row r="100" spans="1:18" x14ac:dyDescent="0.25">
      <c r="A100" s="18">
        <f t="shared" si="20"/>
        <v>43550</v>
      </c>
      <c r="B100" s="17">
        <f ca="1">+IFERROR(VLOOKUP(A100,BBG_CLP!$A$2:$B$30,2,FALSE),B99)</f>
        <v>1</v>
      </c>
      <c r="C100" s="17">
        <f ca="1">+VLOOKUP(B100,OWN_Curve!$B$2:$E$30,4,FALSE)</f>
        <v>4.7174840336752992E-9</v>
      </c>
      <c r="D100" s="17">
        <v>98</v>
      </c>
      <c r="E100" s="17" t="e">
        <f t="shared" si="13"/>
        <v>#N/A</v>
      </c>
      <c r="F100" s="17">
        <f t="shared" ca="1" si="16"/>
        <v>2.7500004623134497</v>
      </c>
      <c r="G100" s="2" t="e">
        <f t="shared" si="14"/>
        <v>#N/A</v>
      </c>
      <c r="H100" s="28">
        <f t="shared" si="21"/>
        <v>43578</v>
      </c>
      <c r="I100" s="30">
        <v>98</v>
      </c>
      <c r="J100" s="17" t="e">
        <f t="shared" si="15"/>
        <v>#N/A</v>
      </c>
      <c r="K100" s="27">
        <f t="shared" ca="1" si="17"/>
        <v>2.7441920433987828</v>
      </c>
      <c r="L100" s="34" t="e">
        <f t="shared" si="18"/>
        <v>#N/A</v>
      </c>
      <c r="M100" s="29">
        <f t="shared" si="22"/>
        <v>43593</v>
      </c>
      <c r="N100" s="27">
        <v>98</v>
      </c>
      <c r="O100" s="17" t="e">
        <f t="shared" si="23"/>
        <v>#N/A</v>
      </c>
      <c r="P100" s="27">
        <f t="shared" ca="1" si="24"/>
        <v>2.7411137816643718</v>
      </c>
      <c r="Q100" s="34" t="e">
        <f t="shared" si="19"/>
        <v>#N/A</v>
      </c>
      <c r="R100" s="17">
        <f t="shared" ca="1" si="25"/>
        <v>2.7297740491079026</v>
      </c>
    </row>
    <row r="101" spans="1:18" x14ac:dyDescent="0.25">
      <c r="A101" s="18">
        <f t="shared" si="20"/>
        <v>43551</v>
      </c>
      <c r="B101" s="17">
        <f ca="1">+IFERROR(VLOOKUP(A101,BBG_CLP!$A$2:$B$30,2,FALSE),B100)</f>
        <v>1</v>
      </c>
      <c r="C101" s="17">
        <f ca="1">+VLOOKUP(B101,OWN_Curve!$B$2:$E$30,4,FALSE)</f>
        <v>4.7174840336752992E-9</v>
      </c>
      <c r="D101" s="17">
        <v>99</v>
      </c>
      <c r="E101" s="17" t="e">
        <f t="shared" si="13"/>
        <v>#N/A</v>
      </c>
      <c r="F101" s="17">
        <f t="shared" ca="1" si="16"/>
        <v>2.7500004670309339</v>
      </c>
      <c r="G101" s="2" t="e">
        <f t="shared" si="14"/>
        <v>#N/A</v>
      </c>
      <c r="H101" s="28">
        <f t="shared" si="21"/>
        <v>43579</v>
      </c>
      <c r="I101" s="30">
        <v>99</v>
      </c>
      <c r="J101" s="17" t="e">
        <f t="shared" si="15"/>
        <v>#N/A</v>
      </c>
      <c r="K101" s="27">
        <f t="shared" ca="1" si="17"/>
        <v>2.7441947962597073</v>
      </c>
      <c r="L101" s="34" t="e">
        <f t="shared" si="18"/>
        <v>#N/A</v>
      </c>
      <c r="M101" s="29">
        <f t="shared" si="22"/>
        <v>43594</v>
      </c>
      <c r="N101" s="27">
        <v>99</v>
      </c>
      <c r="O101" s="17" t="e">
        <f t="shared" si="23"/>
        <v>#N/A</v>
      </c>
      <c r="P101" s="27">
        <f t="shared" ca="1" si="24"/>
        <v>2.7411166494414632</v>
      </c>
      <c r="Q101" s="34" t="e">
        <f t="shared" si="19"/>
        <v>#N/A</v>
      </c>
      <c r="R101" s="17">
        <f t="shared" ca="1" si="25"/>
        <v>2.7295670834392993</v>
      </c>
    </row>
    <row r="102" spans="1:18" x14ac:dyDescent="0.25">
      <c r="A102" s="18">
        <f t="shared" si="20"/>
        <v>43552</v>
      </c>
      <c r="B102" s="17">
        <f ca="1">+IFERROR(VLOOKUP(A102,BBG_CLP!$A$2:$B$30,2,FALSE),B101)</f>
        <v>1</v>
      </c>
      <c r="C102" s="17">
        <f ca="1">+VLOOKUP(B102,OWN_Curve!$B$2:$E$30,4,FALSE)</f>
        <v>4.7174840336752992E-9</v>
      </c>
      <c r="D102" s="17">
        <v>100</v>
      </c>
      <c r="E102" s="17" t="e">
        <f t="shared" si="13"/>
        <v>#N/A</v>
      </c>
      <c r="F102" s="17">
        <f t="shared" ca="1" si="16"/>
        <v>2.7500004717484181</v>
      </c>
      <c r="G102" s="2" t="e">
        <f t="shared" si="14"/>
        <v>#N/A</v>
      </c>
      <c r="H102" s="28">
        <f t="shared" si="21"/>
        <v>43580</v>
      </c>
      <c r="I102" s="30">
        <v>100</v>
      </c>
      <c r="J102" s="17" t="e">
        <f t="shared" si="15"/>
        <v>#N/A</v>
      </c>
      <c r="K102" s="27">
        <f t="shared" ca="1" si="17"/>
        <v>2.7441975391272866</v>
      </c>
      <c r="L102" s="34" t="e">
        <f t="shared" si="18"/>
        <v>#N/A</v>
      </c>
      <c r="M102" s="29">
        <f t="shared" si="22"/>
        <v>43595</v>
      </c>
      <c r="N102" s="27">
        <v>100</v>
      </c>
      <c r="O102" s="17" t="e">
        <f t="shared" si="23"/>
        <v>#N/A</v>
      </c>
      <c r="P102" s="27">
        <f t="shared" ca="1" si="24"/>
        <v>2.7411195048754866</v>
      </c>
      <c r="Q102" s="34" t="e">
        <f t="shared" si="19"/>
        <v>#N/A</v>
      </c>
      <c r="R102" s="17">
        <f t="shared" ca="1" si="25"/>
        <v>2.7293601491535924</v>
      </c>
    </row>
    <row r="103" spans="1:18" x14ac:dyDescent="0.25">
      <c r="A103" s="18">
        <f t="shared" si="20"/>
        <v>43553</v>
      </c>
      <c r="B103" s="17">
        <f ca="1">+IFERROR(VLOOKUP(A103,BBG_CLP!$A$2:$B$30,2,FALSE),B102)</f>
        <v>1</v>
      </c>
      <c r="C103" s="17">
        <f ca="1">+VLOOKUP(B103,OWN_Curve!$B$2:$E$30,4,FALSE)</f>
        <v>4.7174840336752992E-9</v>
      </c>
      <c r="D103" s="17">
        <v>101</v>
      </c>
      <c r="E103" s="17" t="e">
        <f t="shared" si="13"/>
        <v>#N/A</v>
      </c>
      <c r="F103" s="17">
        <f t="shared" ca="1" si="16"/>
        <v>2.7500004764659023</v>
      </c>
      <c r="G103" s="2" t="e">
        <f t="shared" si="14"/>
        <v>#N/A</v>
      </c>
      <c r="H103" s="28">
        <f t="shared" si="21"/>
        <v>43581</v>
      </c>
      <c r="I103" s="30">
        <v>101</v>
      </c>
      <c r="J103" s="17" t="e">
        <f t="shared" si="15"/>
        <v>#N/A</v>
      </c>
      <c r="K103" s="27">
        <f t="shared" ca="1" si="17"/>
        <v>2.7442002722984311</v>
      </c>
      <c r="L103" s="34" t="e">
        <f t="shared" si="18"/>
        <v>#N/A</v>
      </c>
      <c r="M103" s="29">
        <f t="shared" si="22"/>
        <v>43596</v>
      </c>
      <c r="N103" s="27">
        <v>101</v>
      </c>
      <c r="O103" s="17" t="e">
        <f t="shared" si="23"/>
        <v>#N/A</v>
      </c>
      <c r="P103" s="27">
        <f t="shared" ca="1" si="24"/>
        <v>2.7411223483330676</v>
      </c>
      <c r="Q103" s="34" t="e">
        <f t="shared" si="19"/>
        <v>#N/A</v>
      </c>
      <c r="R103" s="17">
        <f t="shared" ca="1" si="25"/>
        <v>2.7291532462268009</v>
      </c>
    </row>
    <row r="104" spans="1:18" x14ac:dyDescent="0.25">
      <c r="A104" s="18">
        <f t="shared" si="20"/>
        <v>43554</v>
      </c>
      <c r="B104" s="17">
        <f ca="1">+IFERROR(VLOOKUP(A104,BBG_CLP!$A$2:$B$30,2,FALSE),B103)</f>
        <v>1</v>
      </c>
      <c r="C104" s="17">
        <f ca="1">+VLOOKUP(B104,OWN_Curve!$B$2:$E$30,4,FALSE)</f>
        <v>4.7174840336752992E-9</v>
      </c>
      <c r="D104" s="17">
        <v>102</v>
      </c>
      <c r="E104" s="17" t="e">
        <f t="shared" si="13"/>
        <v>#N/A</v>
      </c>
      <c r="F104" s="17">
        <f t="shared" ca="1" si="16"/>
        <v>2.7500004811833865</v>
      </c>
      <c r="G104" s="2" t="e">
        <f t="shared" si="14"/>
        <v>#N/A</v>
      </c>
      <c r="H104" s="28">
        <f t="shared" si="21"/>
        <v>43582</v>
      </c>
      <c r="I104" s="30">
        <v>102</v>
      </c>
      <c r="J104" s="17" t="e">
        <f t="shared" si="15"/>
        <v>#N/A</v>
      </c>
      <c r="K104" s="27">
        <f t="shared" ca="1" si="17"/>
        <v>2.7442029960583301</v>
      </c>
      <c r="L104" s="34" t="e">
        <f t="shared" si="18"/>
        <v>#N/A</v>
      </c>
      <c r="M104" s="29">
        <f t="shared" si="22"/>
        <v>43597</v>
      </c>
      <c r="N104" s="27">
        <v>102</v>
      </c>
      <c r="O104" s="17" t="e">
        <f t="shared" si="23"/>
        <v>#N/A</v>
      </c>
      <c r="P104" s="27">
        <f t="shared" ca="1" si="24"/>
        <v>2.7411251801663763</v>
      </c>
      <c r="Q104" s="34" t="e">
        <f t="shared" si="19"/>
        <v>#N/A</v>
      </c>
      <c r="R104" s="17">
        <f t="shared" ca="1" si="25"/>
        <v>2.7289463746749121</v>
      </c>
    </row>
    <row r="105" spans="1:18" x14ac:dyDescent="0.25">
      <c r="A105" s="18">
        <f t="shared" si="20"/>
        <v>43555</v>
      </c>
      <c r="B105" s="17">
        <f ca="1">+IFERROR(VLOOKUP(A105,BBG_CLP!$A$2:$B$30,2,FALSE),B104)</f>
        <v>1</v>
      </c>
      <c r="C105" s="17">
        <f ca="1">+VLOOKUP(B105,OWN_Curve!$B$2:$E$30,4,FALSE)</f>
        <v>4.7174840336752992E-9</v>
      </c>
      <c r="D105" s="17">
        <v>103</v>
      </c>
      <c r="E105" s="17" t="e">
        <f t="shared" si="13"/>
        <v>#N/A</v>
      </c>
      <c r="F105" s="17">
        <f t="shared" ca="1" si="16"/>
        <v>2.7500004859008707</v>
      </c>
      <c r="G105" s="2" t="e">
        <f t="shared" si="14"/>
        <v>#N/A</v>
      </c>
      <c r="H105" s="28">
        <f t="shared" si="21"/>
        <v>43583</v>
      </c>
      <c r="I105" s="30">
        <v>103</v>
      </c>
      <c r="J105" s="17" t="e">
        <f t="shared" si="15"/>
        <v>#N/A</v>
      </c>
      <c r="K105" s="27">
        <f t="shared" ca="1" si="17"/>
        <v>2.7442057106810198</v>
      </c>
      <c r="L105" s="34" t="e">
        <f t="shared" si="18"/>
        <v>#N/A</v>
      </c>
      <c r="M105" s="29">
        <f t="shared" si="22"/>
        <v>43598</v>
      </c>
      <c r="N105" s="27">
        <v>103</v>
      </c>
      <c r="O105" s="17" t="e">
        <f t="shared" si="23"/>
        <v>#N/A</v>
      </c>
      <c r="P105" s="27">
        <f t="shared" ca="1" si="24"/>
        <v>2.7411280007140615</v>
      </c>
      <c r="Q105" s="34" t="e">
        <f t="shared" si="19"/>
        <v>#N/A</v>
      </c>
      <c r="R105" s="17">
        <f t="shared" ca="1" si="25"/>
        <v>2.7287395344899323</v>
      </c>
    </row>
    <row r="106" spans="1:18" x14ac:dyDescent="0.25">
      <c r="A106" s="18">
        <f t="shared" si="20"/>
        <v>43556</v>
      </c>
      <c r="B106" s="17">
        <f ca="1">+IFERROR(VLOOKUP(A106,BBG_CLP!$A$2:$B$30,2,FALSE),B105)</f>
        <v>1</v>
      </c>
      <c r="C106" s="17">
        <f ca="1">+VLOOKUP(B106,OWN_Curve!$B$2:$E$30,4,FALSE)</f>
        <v>4.7174840336752992E-9</v>
      </c>
      <c r="D106" s="17">
        <v>104</v>
      </c>
      <c r="E106" s="17" t="e">
        <f t="shared" si="13"/>
        <v>#N/A</v>
      </c>
      <c r="F106" s="17">
        <f t="shared" ca="1" si="16"/>
        <v>2.7500004906183548</v>
      </c>
      <c r="G106" s="2" t="e">
        <f t="shared" si="14"/>
        <v>#N/A</v>
      </c>
      <c r="H106" s="28">
        <f t="shared" si="21"/>
        <v>43584</v>
      </c>
      <c r="I106" s="30">
        <v>104</v>
      </c>
      <c r="J106" s="17" t="e">
        <f t="shared" si="15"/>
        <v>#N/A</v>
      </c>
      <c r="K106" s="27">
        <f t="shared" ca="1" si="17"/>
        <v>2.7442084164302281</v>
      </c>
      <c r="L106" s="34" t="e">
        <f t="shared" si="18"/>
        <v>#N/A</v>
      </c>
      <c r="M106" s="29">
        <f t="shared" si="22"/>
        <v>43599</v>
      </c>
      <c r="N106" s="27">
        <v>104</v>
      </c>
      <c r="O106" s="17" t="e">
        <f t="shared" si="23"/>
        <v>#N/A</v>
      </c>
      <c r="P106" s="27">
        <f t="shared" ca="1" si="24"/>
        <v>2.7411308103016694</v>
      </c>
      <c r="Q106" s="34" t="e">
        <f t="shared" si="19"/>
        <v>#N/A</v>
      </c>
      <c r="R106" s="17">
        <f t="shared" ca="1" si="25"/>
        <v>2.7285327256558745</v>
      </c>
    </row>
    <row r="107" spans="1:18" x14ac:dyDescent="0.25">
      <c r="A107" s="18">
        <f t="shared" si="20"/>
        <v>43557</v>
      </c>
      <c r="B107" s="17">
        <f ca="1">+IFERROR(VLOOKUP(A107,BBG_CLP!$A$2:$B$30,2,FALSE),B106)</f>
        <v>2</v>
      </c>
      <c r="C107" s="17">
        <f ca="1">+VLOOKUP(B107,OWN_Curve!$B$2:$E$30,4,FALSE)</f>
        <v>2.2580159566460855E-6</v>
      </c>
      <c r="D107" s="17">
        <v>105</v>
      </c>
      <c r="E107" s="17" t="e">
        <f t="shared" si="13"/>
        <v>#N/A</v>
      </c>
      <c r="F107" s="17">
        <f t="shared" ca="1" si="16"/>
        <v>2.750000495335839</v>
      </c>
      <c r="G107" s="2" t="e">
        <f t="shared" si="14"/>
        <v>#N/A</v>
      </c>
      <c r="H107" s="28">
        <f t="shared" si="21"/>
        <v>43585</v>
      </c>
      <c r="I107" s="30">
        <v>105</v>
      </c>
      <c r="J107" s="17" t="e">
        <f t="shared" si="15"/>
        <v>#N/A</v>
      </c>
      <c r="K107" s="27">
        <f t="shared" ca="1" si="17"/>
        <v>2.7442111135592535</v>
      </c>
      <c r="L107" s="34" t="e">
        <f t="shared" si="18"/>
        <v>#N/A</v>
      </c>
      <c r="M107" s="29">
        <f t="shared" si="22"/>
        <v>43600</v>
      </c>
      <c r="N107" s="27">
        <v>105</v>
      </c>
      <c r="O107" s="17" t="e">
        <f t="shared" si="23"/>
        <v>#N/A</v>
      </c>
      <c r="P107" s="27">
        <f t="shared" ca="1" si="24"/>
        <v>2.7411336092424223</v>
      </c>
      <c r="Q107" s="34" t="e">
        <f t="shared" si="19"/>
        <v>#N/A</v>
      </c>
      <c r="R107" s="17">
        <f t="shared" ca="1" si="25"/>
        <v>2.7283259481647448</v>
      </c>
    </row>
    <row r="108" spans="1:18" x14ac:dyDescent="0.25">
      <c r="A108" s="18">
        <f t="shared" si="20"/>
        <v>43558</v>
      </c>
      <c r="B108" s="17">
        <f ca="1">+IFERROR(VLOOKUP(A108,BBG_CLP!$A$2:$B$30,2,FALSE),B107)</f>
        <v>2</v>
      </c>
      <c r="C108" s="17">
        <f ca="1">+VLOOKUP(B108,OWN_Curve!$B$2:$E$30,4,FALSE)</f>
        <v>2.2580159566460855E-6</v>
      </c>
      <c r="D108" s="17">
        <v>106</v>
      </c>
      <c r="E108" s="17" t="e">
        <f t="shared" si="13"/>
        <v>#N/A</v>
      </c>
      <c r="F108" s="17">
        <f t="shared" ca="1" si="16"/>
        <v>2.7500027533517954</v>
      </c>
      <c r="G108" s="2" t="e">
        <f t="shared" si="14"/>
        <v>#N/A</v>
      </c>
      <c r="H108" s="28">
        <f t="shared" si="21"/>
        <v>43586</v>
      </c>
      <c r="I108" s="30">
        <v>106</v>
      </c>
      <c r="J108" s="17" t="e">
        <f t="shared" si="15"/>
        <v>#N/A</v>
      </c>
      <c r="K108" s="27">
        <f t="shared" ca="1" si="17"/>
        <v>2.7442138023122906</v>
      </c>
      <c r="L108" s="34" t="e">
        <f t="shared" si="18"/>
        <v>#N/A</v>
      </c>
      <c r="M108" s="29">
        <f t="shared" si="22"/>
        <v>43601</v>
      </c>
      <c r="N108" s="27">
        <v>106</v>
      </c>
      <c r="O108" s="17" t="e">
        <f t="shared" si="23"/>
        <v>#N/A</v>
      </c>
      <c r="P108" s="27">
        <f t="shared" ca="1" si="24"/>
        <v>2.7411363978374941</v>
      </c>
      <c r="Q108" s="34" t="e">
        <f t="shared" si="19"/>
        <v>#N/A</v>
      </c>
      <c r="R108" s="17">
        <f t="shared" ca="1" si="25"/>
        <v>2.7283561511248777</v>
      </c>
    </row>
    <row r="109" spans="1:18" x14ac:dyDescent="0.25">
      <c r="A109" s="18">
        <f t="shared" si="20"/>
        <v>43559</v>
      </c>
      <c r="B109" s="17">
        <f ca="1">+IFERROR(VLOOKUP(A109,BBG_CLP!$A$2:$B$30,2,FALSE),B108)</f>
        <v>2</v>
      </c>
      <c r="C109" s="17">
        <f ca="1">+VLOOKUP(B109,OWN_Curve!$B$2:$E$30,4,FALSE)</f>
        <v>2.2580159566460855E-6</v>
      </c>
      <c r="D109" s="17">
        <v>107</v>
      </c>
      <c r="E109" s="17" t="e">
        <f t="shared" si="13"/>
        <v>#N/A</v>
      </c>
      <c r="F109" s="17">
        <f t="shared" ca="1" si="16"/>
        <v>2.7500050113677519</v>
      </c>
      <c r="G109" s="2" t="e">
        <f t="shared" si="14"/>
        <v>#N/A</v>
      </c>
      <c r="H109" s="28">
        <f t="shared" si="21"/>
        <v>43587</v>
      </c>
      <c r="I109" s="30">
        <v>107</v>
      </c>
      <c r="J109" s="17" t="e">
        <f t="shared" si="15"/>
        <v>#N/A</v>
      </c>
      <c r="K109" s="27">
        <f t="shared" ca="1" si="17"/>
        <v>2.7442164829241049</v>
      </c>
      <c r="L109" s="34" t="e">
        <f t="shared" si="18"/>
        <v>#N/A</v>
      </c>
      <c r="M109" s="29">
        <f t="shared" si="22"/>
        <v>43602</v>
      </c>
      <c r="N109" s="27">
        <v>107</v>
      </c>
      <c r="O109" s="17" t="e">
        <f t="shared" si="23"/>
        <v>#N/A</v>
      </c>
      <c r="P109" s="27">
        <f t="shared" ca="1" si="24"/>
        <v>2.7411391763769513</v>
      </c>
      <c r="Q109" s="34" t="e">
        <f t="shared" si="19"/>
        <v>#N/A</v>
      </c>
      <c r="R109" s="17">
        <f t="shared" ca="1" si="25"/>
        <v>2.7281538707883968</v>
      </c>
    </row>
    <row r="110" spans="1:18" x14ac:dyDescent="0.25">
      <c r="A110" s="18">
        <f t="shared" si="20"/>
        <v>43560</v>
      </c>
      <c r="B110" s="17">
        <f ca="1">+IFERROR(VLOOKUP(A110,BBG_CLP!$A$2:$B$30,2,FALSE),B109)</f>
        <v>2</v>
      </c>
      <c r="C110" s="17">
        <f ca="1">+VLOOKUP(B110,OWN_Curve!$B$2:$E$30,4,FALSE)</f>
        <v>2.2580159566460855E-6</v>
      </c>
      <c r="D110" s="17">
        <v>108</v>
      </c>
      <c r="E110" s="17" t="e">
        <f t="shared" si="13"/>
        <v>#N/A</v>
      </c>
      <c r="F110" s="17">
        <f t="shared" ca="1" si="16"/>
        <v>2.7500072693837083</v>
      </c>
      <c r="G110" s="2" t="e">
        <f t="shared" si="14"/>
        <v>#N/A</v>
      </c>
      <c r="H110" s="28">
        <f t="shared" si="21"/>
        <v>43588</v>
      </c>
      <c r="I110" s="30">
        <v>108</v>
      </c>
      <c r="J110" s="17" t="e">
        <f t="shared" si="15"/>
        <v>#N/A</v>
      </c>
      <c r="K110" s="27">
        <f t="shared" ca="1" si="17"/>
        <v>2.744219155620768</v>
      </c>
      <c r="L110" s="34" t="e">
        <f t="shared" si="18"/>
        <v>#N/A</v>
      </c>
      <c r="M110" s="29">
        <f t="shared" si="22"/>
        <v>43603</v>
      </c>
      <c r="N110" s="27">
        <v>108</v>
      </c>
      <c r="O110" s="17" t="e">
        <f t="shared" si="23"/>
        <v>#N/A</v>
      </c>
      <c r="P110" s="27">
        <f t="shared" ca="1" si="24"/>
        <v>2.7411419451403387</v>
      </c>
      <c r="Q110" s="34" t="e">
        <f t="shared" si="19"/>
        <v>#N/A</v>
      </c>
      <c r="R110" s="17">
        <f t="shared" ca="1" si="25"/>
        <v>2.7279516207796561</v>
      </c>
    </row>
    <row r="111" spans="1:18" x14ac:dyDescent="0.25">
      <c r="A111" s="18">
        <f t="shared" si="20"/>
        <v>43561</v>
      </c>
      <c r="B111" s="17">
        <f ca="1">+IFERROR(VLOOKUP(A111,BBG_CLP!$A$2:$B$30,2,FALSE),B110)</f>
        <v>2</v>
      </c>
      <c r="C111" s="17">
        <f ca="1">+VLOOKUP(B111,OWN_Curve!$B$2:$E$30,4,FALSE)</f>
        <v>2.2580159566460855E-6</v>
      </c>
      <c r="D111" s="17">
        <v>109</v>
      </c>
      <c r="E111" s="17" t="e">
        <f t="shared" si="13"/>
        <v>#N/A</v>
      </c>
      <c r="F111" s="17">
        <f t="shared" ca="1" si="16"/>
        <v>2.7500095273996648</v>
      </c>
      <c r="G111" s="2" t="e">
        <f t="shared" si="14"/>
        <v>#N/A</v>
      </c>
      <c r="H111" s="28">
        <f t="shared" si="21"/>
        <v>43589</v>
      </c>
      <c r="I111" s="30">
        <v>109</v>
      </c>
      <c r="J111" s="17" t="e">
        <f t="shared" si="15"/>
        <v>#N/A</v>
      </c>
      <c r="K111" s="27">
        <f t="shared" ca="1" si="17"/>
        <v>2.7442218206202007</v>
      </c>
      <c r="L111" s="34" t="e">
        <f t="shared" si="18"/>
        <v>#N/A</v>
      </c>
      <c r="M111" s="29">
        <f t="shared" si="22"/>
        <v>43604</v>
      </c>
      <c r="N111" s="27">
        <v>109</v>
      </c>
      <c r="O111" s="17" t="e">
        <f t="shared" si="23"/>
        <v>#N/A</v>
      </c>
      <c r="P111" s="27">
        <f t="shared" ca="1" si="24"/>
        <v>2.7411447043964294</v>
      </c>
      <c r="Q111" s="34" t="e">
        <f t="shared" si="19"/>
        <v>#N/A</v>
      </c>
      <c r="R111" s="17">
        <f t="shared" ca="1" si="25"/>
        <v>2.727749401074675</v>
      </c>
    </row>
    <row r="112" spans="1:18" x14ac:dyDescent="0.25">
      <c r="A112" s="18">
        <f t="shared" si="20"/>
        <v>43562</v>
      </c>
      <c r="B112" s="17">
        <f ca="1">+IFERROR(VLOOKUP(A112,BBG_CLP!$A$2:$B$30,2,FALSE),B111)</f>
        <v>2</v>
      </c>
      <c r="C112" s="17">
        <f ca="1">+VLOOKUP(B112,OWN_Curve!$B$2:$E$30,4,FALSE)</f>
        <v>2.2580159566460855E-6</v>
      </c>
      <c r="D112" s="17">
        <v>110</v>
      </c>
      <c r="E112" s="17" t="e">
        <f t="shared" si="13"/>
        <v>#N/A</v>
      </c>
      <c r="F112" s="17">
        <f t="shared" ca="1" si="16"/>
        <v>2.7500117854156212</v>
      </c>
      <c r="G112" s="2" t="e">
        <f t="shared" si="14"/>
        <v>#N/A</v>
      </c>
      <c r="H112" s="28">
        <f t="shared" si="21"/>
        <v>43590</v>
      </c>
      <c r="I112" s="30">
        <v>110</v>
      </c>
      <c r="J112" s="17" t="e">
        <f t="shared" si="15"/>
        <v>#N/A</v>
      </c>
      <c r="K112" s="27">
        <f t="shared" ca="1" si="17"/>
        <v>2.7442244781322551</v>
      </c>
      <c r="L112" s="34" t="e">
        <f t="shared" si="18"/>
        <v>#N/A</v>
      </c>
      <c r="M112" s="29">
        <f t="shared" si="22"/>
        <v>43605</v>
      </c>
      <c r="N112" s="27">
        <v>110</v>
      </c>
      <c r="O112" s="17" t="e">
        <f t="shared" si="23"/>
        <v>#N/A</v>
      </c>
      <c r="P112" s="27">
        <f t="shared" ca="1" si="24"/>
        <v>2.7411474544047305</v>
      </c>
      <c r="Q112" s="34" t="e">
        <f t="shared" si="19"/>
        <v>#N/A</v>
      </c>
      <c r="R112" s="17">
        <f t="shared" ca="1" si="25"/>
        <v>2.727547211681447</v>
      </c>
    </row>
    <row r="113" spans="1:18" x14ac:dyDescent="0.25">
      <c r="A113" s="18">
        <f t="shared" si="20"/>
        <v>43563</v>
      </c>
      <c r="B113" s="17">
        <f ca="1">+IFERROR(VLOOKUP(A113,BBG_CLP!$A$2:$B$30,2,FALSE),B112)</f>
        <v>2</v>
      </c>
      <c r="C113" s="17">
        <f ca="1">+VLOOKUP(B113,OWN_Curve!$B$2:$E$30,4,FALSE)</f>
        <v>2.2580159566460855E-6</v>
      </c>
      <c r="D113" s="17">
        <v>111</v>
      </c>
      <c r="E113" s="17" t="e">
        <f t="shared" si="13"/>
        <v>#N/A</v>
      </c>
      <c r="F113" s="17">
        <f t="shared" ca="1" si="16"/>
        <v>2.7500140434315776</v>
      </c>
      <c r="G113" s="2" t="e">
        <f t="shared" si="14"/>
        <v>#N/A</v>
      </c>
      <c r="H113" s="28">
        <f t="shared" si="21"/>
        <v>43591</v>
      </c>
      <c r="I113" s="30">
        <v>111</v>
      </c>
      <c r="J113" s="17" t="e">
        <f t="shared" si="15"/>
        <v>#N/A</v>
      </c>
      <c r="K113" s="27">
        <f t="shared" ca="1" si="17"/>
        <v>2.7442271283594373</v>
      </c>
      <c r="L113" s="34" t="e">
        <f t="shared" si="18"/>
        <v>#N/A</v>
      </c>
      <c r="M113" s="29">
        <f t="shared" si="22"/>
        <v>43606</v>
      </c>
      <c r="N113" s="27">
        <v>111</v>
      </c>
      <c r="O113" s="17" t="e">
        <f t="shared" si="23"/>
        <v>#N/A</v>
      </c>
      <c r="P113" s="27">
        <f t="shared" ca="1" si="24"/>
        <v>2.7411501954151105</v>
      </c>
      <c r="Q113" s="34" t="e">
        <f t="shared" si="19"/>
        <v>#N/A</v>
      </c>
      <c r="R113" s="17">
        <f t="shared" ca="1" si="25"/>
        <v>2.7273450525679976</v>
      </c>
    </row>
    <row r="114" spans="1:18" x14ac:dyDescent="0.25">
      <c r="A114" s="18">
        <f t="shared" si="20"/>
        <v>43564</v>
      </c>
      <c r="B114" s="17">
        <f ca="1">+IFERROR(VLOOKUP(A114,BBG_CLP!$A$2:$B$30,2,FALSE),B113)</f>
        <v>2</v>
      </c>
      <c r="C114" s="17">
        <f ca="1">+VLOOKUP(B114,OWN_Curve!$B$2:$E$30,4,FALSE)</f>
        <v>2.2580159566460855E-6</v>
      </c>
      <c r="D114" s="17">
        <v>112</v>
      </c>
      <c r="E114" s="17" t="e">
        <f t="shared" si="13"/>
        <v>#N/A</v>
      </c>
      <c r="F114" s="17">
        <f t="shared" ca="1" si="16"/>
        <v>2.7500163014475341</v>
      </c>
      <c r="G114" s="2" t="e">
        <f t="shared" si="14"/>
        <v>#N/A</v>
      </c>
      <c r="H114" s="28">
        <f t="shared" si="21"/>
        <v>43592</v>
      </c>
      <c r="I114" s="30">
        <v>112</v>
      </c>
      <c r="J114" s="17" t="e">
        <f t="shared" si="15"/>
        <v>#N/A</v>
      </c>
      <c r="K114" s="27">
        <f t="shared" ca="1" si="17"/>
        <v>2.7442297714967343</v>
      </c>
      <c r="L114" s="34" t="e">
        <f t="shared" si="18"/>
        <v>#N/A</v>
      </c>
      <c r="M114" s="29">
        <f t="shared" si="22"/>
        <v>43607</v>
      </c>
      <c r="N114" s="27">
        <v>112</v>
      </c>
      <c r="O114" s="17" t="e">
        <f t="shared" si="23"/>
        <v>#N/A</v>
      </c>
      <c r="P114" s="27">
        <f t="shared" ca="1" si="24"/>
        <v>2.7411529276685145</v>
      </c>
      <c r="Q114" s="34" t="e">
        <f t="shared" si="19"/>
        <v>#N/A</v>
      </c>
      <c r="R114" s="17">
        <f t="shared" ca="1" si="25"/>
        <v>2.7271429237583078</v>
      </c>
    </row>
    <row r="115" spans="1:18" x14ac:dyDescent="0.25">
      <c r="A115" s="18">
        <f t="shared" si="20"/>
        <v>43565</v>
      </c>
      <c r="B115" s="17">
        <f ca="1">+IFERROR(VLOOKUP(A115,BBG_CLP!$A$2:$B$30,2,FALSE),B114)</f>
        <v>2</v>
      </c>
      <c r="C115" s="17">
        <f ca="1">+VLOOKUP(B115,OWN_Curve!$B$2:$E$30,4,FALSE)</f>
        <v>2.2580159566460855E-6</v>
      </c>
      <c r="D115" s="17">
        <v>113</v>
      </c>
      <c r="E115" s="17" t="e">
        <f t="shared" si="13"/>
        <v>#N/A</v>
      </c>
      <c r="F115" s="17">
        <f t="shared" ca="1" si="16"/>
        <v>2.7500185594634905</v>
      </c>
      <c r="G115" s="2" t="e">
        <f t="shared" si="14"/>
        <v>#N/A</v>
      </c>
      <c r="H115" s="28">
        <f t="shared" si="21"/>
        <v>43593</v>
      </c>
      <c r="I115" s="30">
        <v>113</v>
      </c>
      <c r="J115" s="17" t="e">
        <f t="shared" si="15"/>
        <v>#N/A</v>
      </c>
      <c r="K115" s="27">
        <f t="shared" ca="1" si="17"/>
        <v>2.7442324077324445</v>
      </c>
      <c r="L115" s="34" t="e">
        <f t="shared" si="18"/>
        <v>#N/A</v>
      </c>
      <c r="M115" s="29">
        <f t="shared" si="22"/>
        <v>43608</v>
      </c>
      <c r="N115" s="27">
        <v>113</v>
      </c>
      <c r="O115" s="17" t="e">
        <f t="shared" si="23"/>
        <v>#N/A</v>
      </c>
      <c r="P115" s="27">
        <f t="shared" ca="1" si="24"/>
        <v>2.7411556513974982</v>
      </c>
      <c r="Q115" s="34" t="e">
        <f t="shared" si="19"/>
        <v>#N/A</v>
      </c>
      <c r="R115" s="17">
        <f t="shared" ca="1" si="25"/>
        <v>2.7269408252283966</v>
      </c>
    </row>
    <row r="116" spans="1:18" x14ac:dyDescent="0.25">
      <c r="A116" s="18">
        <f t="shared" si="20"/>
        <v>43566</v>
      </c>
      <c r="B116" s="17">
        <f ca="1">+IFERROR(VLOOKUP(A116,BBG_CLP!$A$2:$B$30,2,FALSE),B115)</f>
        <v>2</v>
      </c>
      <c r="C116" s="17">
        <f ca="1">+VLOOKUP(B116,OWN_Curve!$B$2:$E$30,4,FALSE)</f>
        <v>2.2580159566460855E-6</v>
      </c>
      <c r="D116" s="17">
        <v>114</v>
      </c>
      <c r="E116" s="17" t="e">
        <f t="shared" si="13"/>
        <v>#N/A</v>
      </c>
      <c r="F116" s="17">
        <f t="shared" ca="1" si="16"/>
        <v>2.7500208174794469</v>
      </c>
      <c r="G116" s="2" t="e">
        <f t="shared" si="14"/>
        <v>#N/A</v>
      </c>
      <c r="H116" s="28">
        <f t="shared" si="21"/>
        <v>43594</v>
      </c>
      <c r="I116" s="30">
        <v>114</v>
      </c>
      <c r="J116" s="17" t="e">
        <f t="shared" si="15"/>
        <v>#N/A</v>
      </c>
      <c r="K116" s="27">
        <f t="shared" ca="1" si="17"/>
        <v>2.7442350372481883</v>
      </c>
      <c r="L116" s="34" t="e">
        <f t="shared" si="18"/>
        <v>#N/A</v>
      </c>
      <c r="M116" s="29">
        <f t="shared" si="22"/>
        <v>43609</v>
      </c>
      <c r="N116" s="27">
        <v>114</v>
      </c>
      <c r="O116" s="17" t="e">
        <f t="shared" si="23"/>
        <v>#N/A</v>
      </c>
      <c r="P116" s="27">
        <f t="shared" ca="1" si="24"/>
        <v>2.7411583668263888</v>
      </c>
      <c r="Q116" s="34" t="e">
        <f t="shared" si="19"/>
        <v>#N/A</v>
      </c>
      <c r="R116" s="17">
        <f t="shared" ca="1" si="25"/>
        <v>2.7267387569702706</v>
      </c>
    </row>
    <row r="117" spans="1:18" x14ac:dyDescent="0.25">
      <c r="A117" s="18">
        <f t="shared" si="20"/>
        <v>43567</v>
      </c>
      <c r="B117" s="17">
        <f ca="1">+IFERROR(VLOOKUP(A117,BBG_CLP!$A$2:$B$30,2,FALSE),B116)</f>
        <v>2</v>
      </c>
      <c r="C117" s="17">
        <f ca="1">+VLOOKUP(B117,OWN_Curve!$B$2:$E$30,4,FALSE)</f>
        <v>2.2580159566460855E-6</v>
      </c>
      <c r="D117" s="17">
        <v>115</v>
      </c>
      <c r="E117" s="17" t="e">
        <f t="shared" si="13"/>
        <v>#N/A</v>
      </c>
      <c r="F117" s="17">
        <f t="shared" ca="1" si="16"/>
        <v>2.7500230754954034</v>
      </c>
      <c r="G117" s="2" t="e">
        <f t="shared" si="14"/>
        <v>#N/A</v>
      </c>
      <c r="H117" s="28">
        <f t="shared" si="21"/>
        <v>43595</v>
      </c>
      <c r="I117" s="30">
        <v>115</v>
      </c>
      <c r="J117" s="17" t="e">
        <f t="shared" si="15"/>
        <v>#N/A</v>
      </c>
      <c r="K117" s="27">
        <f t="shared" ca="1" si="17"/>
        <v>2.7442376602192691</v>
      </c>
      <c r="L117" s="34" t="e">
        <f t="shared" si="18"/>
        <v>#N/A</v>
      </c>
      <c r="M117" s="29">
        <f t="shared" si="22"/>
        <v>43610</v>
      </c>
      <c r="N117" s="27">
        <v>115</v>
      </c>
      <c r="O117" s="17" t="e">
        <f t="shared" si="23"/>
        <v>#N/A</v>
      </c>
      <c r="P117" s="27">
        <f t="shared" ca="1" si="24"/>
        <v>2.741161074171711</v>
      </c>
      <c r="Q117" s="34" t="e">
        <f t="shared" si="19"/>
        <v>#N/A</v>
      </c>
      <c r="R117" s="17">
        <f t="shared" ca="1" si="25"/>
        <v>2.726536718975936</v>
      </c>
    </row>
    <row r="118" spans="1:18" x14ac:dyDescent="0.25">
      <c r="A118" s="18">
        <f t="shared" si="20"/>
        <v>43568</v>
      </c>
      <c r="B118" s="17">
        <f ca="1">+IFERROR(VLOOKUP(A118,BBG_CLP!$A$2:$B$30,2,FALSE),B117)</f>
        <v>2</v>
      </c>
      <c r="C118" s="17">
        <f ca="1">+VLOOKUP(B118,OWN_Curve!$B$2:$E$30,4,FALSE)</f>
        <v>2.2580159566460855E-6</v>
      </c>
      <c r="D118" s="17">
        <v>116</v>
      </c>
      <c r="E118" s="17" t="e">
        <f t="shared" si="13"/>
        <v>#N/A</v>
      </c>
      <c r="F118" s="17">
        <f t="shared" ca="1" si="16"/>
        <v>2.7500253335113598</v>
      </c>
      <c r="G118" s="2" t="e">
        <f t="shared" si="14"/>
        <v>#N/A</v>
      </c>
      <c r="H118" s="28">
        <f t="shared" si="21"/>
        <v>43596</v>
      </c>
      <c r="I118" s="30">
        <v>116</v>
      </c>
      <c r="J118" s="17" t="e">
        <f t="shared" si="15"/>
        <v>#N/A</v>
      </c>
      <c r="K118" s="27">
        <f t="shared" ca="1" si="17"/>
        <v>2.7442402768148768</v>
      </c>
      <c r="L118" s="34" t="e">
        <f t="shared" si="18"/>
        <v>#N/A</v>
      </c>
      <c r="M118" s="29">
        <f t="shared" si="22"/>
        <v>43611</v>
      </c>
      <c r="N118" s="27">
        <v>116</v>
      </c>
      <c r="O118" s="17" t="e">
        <f t="shared" si="23"/>
        <v>#N/A</v>
      </c>
      <c r="P118" s="27">
        <f t="shared" ca="1" si="24"/>
        <v>2.7411637736425223</v>
      </c>
      <c r="Q118" s="34" t="e">
        <f t="shared" si="19"/>
        <v>#N/A</v>
      </c>
      <c r="R118" s="17">
        <f t="shared" ca="1" si="25"/>
        <v>2.7263347112613801</v>
      </c>
    </row>
    <row r="119" spans="1:18" x14ac:dyDescent="0.25">
      <c r="A119" s="18">
        <f t="shared" si="20"/>
        <v>43569</v>
      </c>
      <c r="B119" s="17">
        <f ca="1">+IFERROR(VLOOKUP(A119,BBG_CLP!$A$2:$B$30,2,FALSE),B118)</f>
        <v>2</v>
      </c>
      <c r="C119" s="17">
        <f ca="1">+VLOOKUP(B119,OWN_Curve!$B$2:$E$30,4,FALSE)</f>
        <v>2.2580159566460855E-6</v>
      </c>
      <c r="D119" s="17">
        <v>117</v>
      </c>
      <c r="E119" s="17" t="e">
        <f t="shared" si="13"/>
        <v>#N/A</v>
      </c>
      <c r="F119" s="17">
        <f t="shared" ca="1" si="16"/>
        <v>2.7500275915273162</v>
      </c>
      <c r="G119" s="2" t="e">
        <f t="shared" si="14"/>
        <v>#N/A</v>
      </c>
      <c r="H119" s="28">
        <f t="shared" si="21"/>
        <v>43597</v>
      </c>
      <c r="I119" s="30">
        <v>117</v>
      </c>
      <c r="J119" s="17" t="e">
        <f t="shared" si="15"/>
        <v>#N/A</v>
      </c>
      <c r="K119" s="27">
        <f t="shared" ca="1" si="17"/>
        <v>2.7442428871985531</v>
      </c>
      <c r="L119" s="34" t="e">
        <f t="shared" si="18"/>
        <v>#N/A</v>
      </c>
      <c r="M119" s="29">
        <f t="shared" si="22"/>
        <v>43612</v>
      </c>
      <c r="N119" s="27">
        <v>117</v>
      </c>
      <c r="O119" s="17" t="e">
        <f t="shared" si="23"/>
        <v>#N/A</v>
      </c>
      <c r="P119" s="27">
        <f t="shared" ca="1" si="24"/>
        <v>2.7411664654407333</v>
      </c>
      <c r="Q119" s="34" t="e">
        <f t="shared" si="19"/>
        <v>#N/A</v>
      </c>
      <c r="R119" s="17">
        <f t="shared" ca="1" si="25"/>
        <v>2.7261327337786412</v>
      </c>
    </row>
    <row r="120" spans="1:18" x14ac:dyDescent="0.25">
      <c r="A120" s="18">
        <f t="shared" si="20"/>
        <v>43570</v>
      </c>
      <c r="B120" s="17">
        <f ca="1">+IFERROR(VLOOKUP(A120,BBG_CLP!$A$2:$B$30,2,FALSE),B119)</f>
        <v>2</v>
      </c>
      <c r="C120" s="17">
        <f ca="1">+VLOOKUP(B120,OWN_Curve!$B$2:$E$30,4,FALSE)</f>
        <v>2.2580159566460855E-6</v>
      </c>
      <c r="D120" s="17">
        <v>118</v>
      </c>
      <c r="E120" s="17" t="e">
        <f t="shared" si="13"/>
        <v>#N/A</v>
      </c>
      <c r="F120" s="17">
        <f t="shared" ca="1" si="16"/>
        <v>2.7500298495432727</v>
      </c>
      <c r="G120" s="2" t="e">
        <f t="shared" si="14"/>
        <v>#N/A</v>
      </c>
      <c r="H120" s="28">
        <f t="shared" si="21"/>
        <v>43598</v>
      </c>
      <c r="I120" s="30">
        <v>118</v>
      </c>
      <c r="J120" s="17" t="e">
        <f t="shared" si="15"/>
        <v>#N/A</v>
      </c>
      <c r="K120" s="27">
        <f t="shared" ca="1" si="17"/>
        <v>2.7442454915282286</v>
      </c>
      <c r="L120" s="34" t="e">
        <f t="shared" si="18"/>
        <v>#N/A</v>
      </c>
      <c r="M120" s="29">
        <f t="shared" si="22"/>
        <v>43613</v>
      </c>
      <c r="N120" s="27">
        <v>118</v>
      </c>
      <c r="O120" s="17" t="e">
        <f t="shared" si="23"/>
        <v>#N/A</v>
      </c>
      <c r="P120" s="27">
        <f t="shared" ca="1" si="24"/>
        <v>2.7411691497614092</v>
      </c>
      <c r="Q120" s="34" t="e">
        <f t="shared" si="19"/>
        <v>#N/A</v>
      </c>
      <c r="R120" s="17">
        <f t="shared" ca="1" si="25"/>
        <v>2.7259307865596938</v>
      </c>
    </row>
    <row r="121" spans="1:18" x14ac:dyDescent="0.25">
      <c r="A121" s="18">
        <f t="shared" si="20"/>
        <v>43571</v>
      </c>
      <c r="B121" s="17">
        <f ca="1">+IFERROR(VLOOKUP(A121,BBG_CLP!$A$2:$B$30,2,FALSE),B120)</f>
        <v>2</v>
      </c>
      <c r="C121" s="17">
        <f ca="1">+VLOOKUP(B121,OWN_Curve!$B$2:$E$30,4,FALSE)</f>
        <v>2.2580159566460855E-6</v>
      </c>
      <c r="D121" s="17">
        <v>119</v>
      </c>
      <c r="E121" s="17" t="e">
        <f t="shared" si="13"/>
        <v>#N/A</v>
      </c>
      <c r="F121" s="17">
        <f t="shared" ca="1" si="16"/>
        <v>2.7500321075592291</v>
      </c>
      <c r="G121" s="2" t="e">
        <f t="shared" si="14"/>
        <v>#N/A</v>
      </c>
      <c r="H121" s="28">
        <f t="shared" si="21"/>
        <v>43599</v>
      </c>
      <c r="I121" s="30">
        <v>119</v>
      </c>
      <c r="J121" s="17" t="e">
        <f t="shared" si="15"/>
        <v>#N/A</v>
      </c>
      <c r="K121" s="27">
        <f t="shared" ca="1" si="17"/>
        <v>2.7442480899564581</v>
      </c>
      <c r="L121" s="34" t="e">
        <f t="shared" si="18"/>
        <v>#N/A</v>
      </c>
      <c r="M121" s="29">
        <f t="shared" si="22"/>
        <v>43614</v>
      </c>
      <c r="N121" s="27">
        <v>119</v>
      </c>
      <c r="O121" s="17" t="e">
        <f t="shared" si="23"/>
        <v>#N/A</v>
      </c>
      <c r="P121" s="27">
        <f t="shared" ca="1" si="24"/>
        <v>2.7411718267930612</v>
      </c>
      <c r="Q121" s="34" t="e">
        <f t="shared" si="19"/>
        <v>#N/A</v>
      </c>
      <c r="R121" s="17">
        <f t="shared" ca="1" si="25"/>
        <v>2.7257288695885507</v>
      </c>
    </row>
    <row r="122" spans="1:18" x14ac:dyDescent="0.25">
      <c r="A122" s="18">
        <f t="shared" si="20"/>
        <v>43572</v>
      </c>
      <c r="B122" s="17">
        <f ca="1">+IFERROR(VLOOKUP(A122,BBG_CLP!$A$2:$B$30,2,FALSE),B121)</f>
        <v>2</v>
      </c>
      <c r="C122" s="17">
        <f ca="1">+VLOOKUP(B122,OWN_Curve!$B$2:$E$30,4,FALSE)</f>
        <v>2.2580159566460855E-6</v>
      </c>
      <c r="D122" s="17">
        <v>120</v>
      </c>
      <c r="E122" s="17" t="e">
        <f t="shared" si="13"/>
        <v>#N/A</v>
      </c>
      <c r="F122" s="17">
        <f t="shared" ca="1" si="16"/>
        <v>2.7500343655751855</v>
      </c>
      <c r="G122" s="2" t="e">
        <f t="shared" si="14"/>
        <v>#N/A</v>
      </c>
      <c r="H122" s="28">
        <f t="shared" si="21"/>
        <v>43600</v>
      </c>
      <c r="I122" s="30">
        <v>120</v>
      </c>
      <c r="J122" s="17" t="e">
        <f t="shared" si="15"/>
        <v>#N/A</v>
      </c>
      <c r="K122" s="27">
        <f t="shared" ca="1" si="17"/>
        <v>2.744250682630911</v>
      </c>
      <c r="L122" s="34" t="e">
        <f t="shared" si="18"/>
        <v>#N/A</v>
      </c>
      <c r="M122" s="29">
        <f t="shared" si="22"/>
        <v>43615</v>
      </c>
      <c r="N122" s="27">
        <v>120</v>
      </c>
      <c r="O122" s="17" t="e">
        <f t="shared" si="23"/>
        <v>#N/A</v>
      </c>
      <c r="P122" s="27">
        <f t="shared" ca="1" si="24"/>
        <v>2.7411744967178464</v>
      </c>
      <c r="Q122" s="34" t="e">
        <f t="shared" si="19"/>
        <v>#N/A</v>
      </c>
      <c r="R122" s="17">
        <f t="shared" ca="1" si="25"/>
        <v>2.7255269828492246</v>
      </c>
    </row>
    <row r="123" spans="1:18" x14ac:dyDescent="0.25">
      <c r="A123" s="18">
        <f t="shared" si="20"/>
        <v>43573</v>
      </c>
      <c r="B123" s="17">
        <f ca="1">+IFERROR(VLOOKUP(A123,BBG_CLP!$A$2:$B$30,2,FALSE),B122)</f>
        <v>2</v>
      </c>
      <c r="C123" s="17">
        <f ca="1">+VLOOKUP(B123,OWN_Curve!$B$2:$E$30,4,FALSE)</f>
        <v>2.2580159566460855E-6</v>
      </c>
      <c r="D123" s="17">
        <v>121</v>
      </c>
      <c r="E123" s="17" t="e">
        <f t="shared" si="13"/>
        <v>#N/A</v>
      </c>
      <c r="F123" s="17">
        <f t="shared" ca="1" si="16"/>
        <v>2.750036623591142</v>
      </c>
      <c r="G123" s="2" t="e">
        <f t="shared" si="14"/>
        <v>#N/A</v>
      </c>
      <c r="H123" s="28">
        <f t="shared" si="21"/>
        <v>43601</v>
      </c>
      <c r="I123" s="30">
        <v>121</v>
      </c>
      <c r="J123" s="17" t="e">
        <f t="shared" si="15"/>
        <v>#N/A</v>
      </c>
      <c r="K123" s="27">
        <f t="shared" ca="1" si="17"/>
        <v>2.7442532696941107</v>
      </c>
      <c r="L123" s="34" t="e">
        <f t="shared" si="18"/>
        <v>#N/A</v>
      </c>
      <c r="M123" s="29">
        <f t="shared" si="22"/>
        <v>43616</v>
      </c>
      <c r="N123" s="27">
        <v>121</v>
      </c>
      <c r="O123" s="17" t="e">
        <f t="shared" si="23"/>
        <v>#N/A</v>
      </c>
      <c r="P123" s="27">
        <f t="shared" ca="1" si="24"/>
        <v>2.7411771597121013</v>
      </c>
      <c r="Q123" s="34" t="e">
        <f t="shared" si="19"/>
        <v>#N/A</v>
      </c>
      <c r="R123" s="17">
        <f t="shared" ca="1" si="25"/>
        <v>2.7253251263177347</v>
      </c>
    </row>
    <row r="124" spans="1:18" x14ac:dyDescent="0.25">
      <c r="A124" s="18">
        <f t="shared" si="20"/>
        <v>43574</v>
      </c>
      <c r="B124" s="17">
        <f ca="1">+IFERROR(VLOOKUP(A124,BBG_CLP!$A$2:$B$30,2,FALSE),B123)</f>
        <v>2</v>
      </c>
      <c r="C124" s="17">
        <f ca="1">+VLOOKUP(B124,OWN_Curve!$B$2:$E$30,4,FALSE)</f>
        <v>2.2580159566460855E-6</v>
      </c>
      <c r="D124" s="17">
        <v>122</v>
      </c>
      <c r="E124" s="17" t="e">
        <f t="shared" si="13"/>
        <v>#N/A</v>
      </c>
      <c r="F124" s="17">
        <f t="shared" ca="1" si="16"/>
        <v>2.7500388816070984</v>
      </c>
      <c r="G124" s="2" t="e">
        <f t="shared" si="14"/>
        <v>#N/A</v>
      </c>
      <c r="H124" s="28">
        <f t="shared" si="21"/>
        <v>43602</v>
      </c>
      <c r="I124" s="30">
        <v>122</v>
      </c>
      <c r="J124" s="17" t="e">
        <f t="shared" si="15"/>
        <v>#N/A</v>
      </c>
      <c r="K124" s="27">
        <f t="shared" ca="1" si="17"/>
        <v>2.7442558512840383</v>
      </c>
      <c r="L124" s="34" t="e">
        <f t="shared" si="18"/>
        <v>#N/A</v>
      </c>
      <c r="M124" s="29">
        <f t="shared" si="22"/>
        <v>43617</v>
      </c>
      <c r="N124" s="27">
        <v>122</v>
      </c>
      <c r="O124" s="17" t="e">
        <f t="shared" si="23"/>
        <v>#N/A</v>
      </c>
      <c r="P124" s="27">
        <f t="shared" ca="1" si="24"/>
        <v>2.7411798159461176</v>
      </c>
      <c r="Q124" s="34" t="e">
        <f t="shared" si="19"/>
        <v>#N/A</v>
      </c>
      <c r="R124" s="17">
        <f t="shared" ca="1" si="25"/>
        <v>2.7251233000340491</v>
      </c>
    </row>
    <row r="125" spans="1:18" x14ac:dyDescent="0.25">
      <c r="A125" s="18">
        <f t="shared" si="20"/>
        <v>43575</v>
      </c>
      <c r="B125" s="17">
        <f ca="1">+IFERROR(VLOOKUP(A125,BBG_CLP!$A$2:$B$30,2,FALSE),B124)</f>
        <v>2</v>
      </c>
      <c r="C125" s="17">
        <f ca="1">+VLOOKUP(B125,OWN_Curve!$B$2:$E$30,4,FALSE)</f>
        <v>2.2580159566460855E-6</v>
      </c>
      <c r="D125" s="17">
        <v>123</v>
      </c>
      <c r="E125" s="17" t="e">
        <f t="shared" si="13"/>
        <v>#N/A</v>
      </c>
      <c r="F125" s="17">
        <f t="shared" ca="1" si="16"/>
        <v>2.7500411396230549</v>
      </c>
      <c r="G125" s="2" t="e">
        <f t="shared" si="14"/>
        <v>#N/A</v>
      </c>
      <c r="H125" s="28">
        <f t="shared" si="21"/>
        <v>43603</v>
      </c>
      <c r="I125" s="30">
        <v>123</v>
      </c>
      <c r="J125" s="17" t="e">
        <f t="shared" si="15"/>
        <v>#N/A</v>
      </c>
      <c r="K125" s="27">
        <f t="shared" ca="1" si="17"/>
        <v>2.7442584275343189</v>
      </c>
      <c r="L125" s="34" t="e">
        <f t="shared" si="18"/>
        <v>#N/A</v>
      </c>
      <c r="M125" s="29">
        <f t="shared" si="22"/>
        <v>43618</v>
      </c>
      <c r="N125" s="27">
        <v>123</v>
      </c>
      <c r="O125" s="17" t="e">
        <f t="shared" si="23"/>
        <v>#N/A</v>
      </c>
      <c r="P125" s="27">
        <f t="shared" ca="1" si="24"/>
        <v>2.7411824655848438</v>
      </c>
      <c r="Q125" s="34" t="e">
        <f t="shared" si="19"/>
        <v>#N/A</v>
      </c>
      <c r="R125" s="17">
        <f t="shared" ca="1" si="25"/>
        <v>2.7249215039502062</v>
      </c>
    </row>
    <row r="126" spans="1:18" x14ac:dyDescent="0.25">
      <c r="A126" s="18">
        <f t="shared" si="20"/>
        <v>43576</v>
      </c>
      <c r="B126" s="17">
        <f ca="1">+IFERROR(VLOOKUP(A126,BBG_CLP!$A$2:$B$30,2,FALSE),B125)</f>
        <v>2</v>
      </c>
      <c r="C126" s="17">
        <f ca="1">+VLOOKUP(B126,OWN_Curve!$B$2:$E$30,4,FALSE)</f>
        <v>2.2580159566460855E-6</v>
      </c>
      <c r="D126" s="17">
        <v>124</v>
      </c>
      <c r="E126" s="17" t="e">
        <f t="shared" si="13"/>
        <v>#N/A</v>
      </c>
      <c r="F126" s="17">
        <f t="shared" ca="1" si="16"/>
        <v>2.7500433976390113</v>
      </c>
      <c r="G126" s="2" t="e">
        <f t="shared" si="14"/>
        <v>#N/A</v>
      </c>
      <c r="H126" s="28">
        <f t="shared" si="21"/>
        <v>43604</v>
      </c>
      <c r="I126" s="30">
        <v>124</v>
      </c>
      <c r="J126" s="17" t="e">
        <f t="shared" si="15"/>
        <v>#N/A</v>
      </c>
      <c r="K126" s="27">
        <f t="shared" ca="1" si="17"/>
        <v>2.7442609985739441</v>
      </c>
      <c r="L126" s="34" t="e">
        <f t="shared" si="18"/>
        <v>#N/A</v>
      </c>
      <c r="M126" s="29">
        <f t="shared" si="22"/>
        <v>43619</v>
      </c>
      <c r="N126" s="27">
        <v>124</v>
      </c>
      <c r="O126" s="17" t="e">
        <f t="shared" si="23"/>
        <v>#N/A</v>
      </c>
      <c r="P126" s="27">
        <f t="shared" ca="1" si="24"/>
        <v>2.7411851087878434</v>
      </c>
      <c r="Q126" s="34" t="e">
        <f t="shared" si="19"/>
        <v>#N/A</v>
      </c>
      <c r="R126" s="17">
        <f t="shared" ca="1" si="25"/>
        <v>2.7247197380741994</v>
      </c>
    </row>
    <row r="127" spans="1:18" x14ac:dyDescent="0.25">
      <c r="A127" s="18">
        <f t="shared" si="20"/>
        <v>43577</v>
      </c>
      <c r="B127" s="17">
        <f ca="1">+IFERROR(VLOOKUP(A127,BBG_CLP!$A$2:$B$30,2,FALSE),B126)</f>
        <v>2</v>
      </c>
      <c r="C127" s="17">
        <f ca="1">+VLOOKUP(B127,OWN_Curve!$B$2:$E$30,4,FALSE)</f>
        <v>2.2580159566460855E-6</v>
      </c>
      <c r="D127" s="17">
        <v>125</v>
      </c>
      <c r="E127" s="17" t="e">
        <f t="shared" si="13"/>
        <v>#N/A</v>
      </c>
      <c r="F127" s="17">
        <f t="shared" ca="1" si="16"/>
        <v>2.7500456556549677</v>
      </c>
      <c r="G127" s="2" t="e">
        <f t="shared" si="14"/>
        <v>#N/A</v>
      </c>
      <c r="H127" s="28">
        <f t="shared" si="21"/>
        <v>43605</v>
      </c>
      <c r="I127" s="30">
        <v>125</v>
      </c>
      <c r="J127" s="17" t="e">
        <f t="shared" si="15"/>
        <v>#N/A</v>
      </c>
      <c r="K127" s="27">
        <f t="shared" ca="1" si="17"/>
        <v>2.7442635645282252</v>
      </c>
      <c r="L127" s="34" t="e">
        <f t="shared" si="18"/>
        <v>#N/A</v>
      </c>
      <c r="M127" s="29">
        <f t="shared" si="22"/>
        <v>43620</v>
      </c>
      <c r="N127" s="27">
        <v>125</v>
      </c>
      <c r="O127" s="17" t="e">
        <f t="shared" si="23"/>
        <v>#N/A</v>
      </c>
      <c r="P127" s="27">
        <f t="shared" ca="1" si="24"/>
        <v>2.7411877457096381</v>
      </c>
      <c r="Q127" s="34" t="e">
        <f t="shared" si="19"/>
        <v>#N/A</v>
      </c>
      <c r="R127" s="17">
        <f t="shared" ca="1" si="25"/>
        <v>2.7245180024060289</v>
      </c>
    </row>
    <row r="128" spans="1:18" x14ac:dyDescent="0.25">
      <c r="A128" s="18">
        <f t="shared" si="20"/>
        <v>43578</v>
      </c>
      <c r="B128" s="17">
        <f ca="1">+IFERROR(VLOOKUP(A128,BBG_CLP!$A$2:$B$30,2,FALSE),B127)</f>
        <v>2</v>
      </c>
      <c r="C128" s="17">
        <f ca="1">+VLOOKUP(B128,OWN_Curve!$B$2:$E$30,4,FALSE)</f>
        <v>2.2580159566460855E-6</v>
      </c>
      <c r="D128" s="17">
        <v>126</v>
      </c>
      <c r="E128" s="17" t="e">
        <f t="shared" si="13"/>
        <v>#N/A</v>
      </c>
      <c r="F128" s="17">
        <f t="shared" ca="1" si="16"/>
        <v>2.7500479136709242</v>
      </c>
      <c r="G128" s="2" t="e">
        <f t="shared" si="14"/>
        <v>#N/A</v>
      </c>
      <c r="H128" s="28">
        <f t="shared" si="21"/>
        <v>43606</v>
      </c>
      <c r="I128" s="30">
        <v>126</v>
      </c>
      <c r="J128" s="17" t="e">
        <f t="shared" si="15"/>
        <v>#N/A</v>
      </c>
      <c r="K128" s="27">
        <f t="shared" ca="1" si="17"/>
        <v>2.7442661255180512</v>
      </c>
      <c r="L128" s="34" t="e">
        <f t="shared" si="18"/>
        <v>#N/A</v>
      </c>
      <c r="M128" s="29">
        <f t="shared" si="22"/>
        <v>43621</v>
      </c>
      <c r="N128" s="27">
        <v>126</v>
      </c>
      <c r="O128" s="17" t="e">
        <f t="shared" si="23"/>
        <v>#N/A</v>
      </c>
      <c r="P128" s="27">
        <f t="shared" ca="1" si="24"/>
        <v>2.7411903764996532</v>
      </c>
      <c r="Q128" s="34" t="e">
        <f t="shared" si="19"/>
        <v>#N/A</v>
      </c>
      <c r="R128" s="17">
        <f t="shared" ca="1" si="25"/>
        <v>2.7243162969297074</v>
      </c>
    </row>
    <row r="129" spans="1:18" x14ac:dyDescent="0.25">
      <c r="A129" s="18">
        <f t="shared" si="20"/>
        <v>43579</v>
      </c>
      <c r="B129" s="17">
        <f ca="1">+IFERROR(VLOOKUP(A129,BBG_CLP!$A$2:$B$30,2,FALSE),B128)</f>
        <v>2</v>
      </c>
      <c r="C129" s="17">
        <f ca="1">+VLOOKUP(B129,OWN_Curve!$B$2:$E$30,4,FALSE)</f>
        <v>2.2580159566460855E-6</v>
      </c>
      <c r="D129" s="17">
        <v>127</v>
      </c>
      <c r="E129" s="17" t="e">
        <f t="shared" si="13"/>
        <v>#N/A</v>
      </c>
      <c r="F129" s="17">
        <f t="shared" ca="1" si="16"/>
        <v>2.7500501716868806</v>
      </c>
      <c r="G129" s="2" t="e">
        <f t="shared" si="14"/>
        <v>#N/A</v>
      </c>
      <c r="H129" s="28">
        <f t="shared" si="21"/>
        <v>43607</v>
      </c>
      <c r="I129" s="30">
        <v>127</v>
      </c>
      <c r="J129" s="17" t="e">
        <f t="shared" si="15"/>
        <v>#N/A</v>
      </c>
      <c r="K129" s="27">
        <f t="shared" ca="1" si="17"/>
        <v>2.7442686816606936</v>
      </c>
      <c r="L129" s="34" t="e">
        <f t="shared" si="18"/>
        <v>#N/A</v>
      </c>
      <c r="M129" s="29">
        <f t="shared" si="22"/>
        <v>43622</v>
      </c>
      <c r="N129" s="27">
        <v>127</v>
      </c>
      <c r="O129" s="17" t="e">
        <f t="shared" si="23"/>
        <v>#N/A</v>
      </c>
      <c r="P129" s="27">
        <f t="shared" ca="1" si="24"/>
        <v>2.7411930013027344</v>
      </c>
      <c r="Q129" s="34" t="e">
        <f t="shared" si="19"/>
        <v>#N/A</v>
      </c>
      <c r="R129" s="17">
        <f t="shared" ca="1" si="25"/>
        <v>2.7241146216372414</v>
      </c>
    </row>
    <row r="130" spans="1:18" x14ac:dyDescent="0.25">
      <c r="A130" s="18">
        <f t="shared" si="20"/>
        <v>43580</v>
      </c>
      <c r="B130" s="17">
        <f ca="1">+IFERROR(VLOOKUP(A130,BBG_CLP!$A$2:$B$30,2,FALSE),B129)</f>
        <v>2</v>
      </c>
      <c r="C130" s="17">
        <f ca="1">+VLOOKUP(B130,OWN_Curve!$B$2:$E$30,4,FALSE)</f>
        <v>2.2580159566460855E-6</v>
      </c>
      <c r="D130" s="17">
        <v>128</v>
      </c>
      <c r="E130" s="17" t="e">
        <f t="shared" ref="E130:E193" si="26">+IF(D130-$W$5&lt;0,NA(),D130-$W$5)</f>
        <v>#N/A</v>
      </c>
      <c r="F130" s="17">
        <f t="shared" ca="1" si="16"/>
        <v>2.750052429702837</v>
      </c>
      <c r="G130" s="2" t="e">
        <f t="shared" ref="G130:G193" si="27">++IF(E130&gt;0,((1+F130*D130/36000)/(1+$X$2*$W$5/36000)-1)*(36000/(D130-$W$5)),NA())</f>
        <v>#N/A</v>
      </c>
      <c r="H130" s="28">
        <f t="shared" si="21"/>
        <v>43608</v>
      </c>
      <c r="I130" s="30">
        <v>128</v>
      </c>
      <c r="J130" s="17" t="e">
        <f t="shared" ref="J130:J193" si="28">+IF(I130-$W$5&lt;0,NA(),I130-$W$5)</f>
        <v>#N/A</v>
      </c>
      <c r="K130" s="27">
        <f t="shared" ca="1" si="17"/>
        <v>2.7442712330698198</v>
      </c>
      <c r="L130" s="34" t="e">
        <f t="shared" si="18"/>
        <v>#N/A</v>
      </c>
      <c r="M130" s="29">
        <f t="shared" si="22"/>
        <v>43623</v>
      </c>
      <c r="N130" s="27">
        <v>128</v>
      </c>
      <c r="O130" s="17" t="e">
        <f t="shared" si="23"/>
        <v>#N/A</v>
      </c>
      <c r="P130" s="27">
        <f t="shared" ca="1" si="24"/>
        <v>2.7411956202593872</v>
      </c>
      <c r="Q130" s="34" t="e">
        <f t="shared" si="19"/>
        <v>#N/A</v>
      </c>
      <c r="R130" s="17">
        <f t="shared" ca="1" si="25"/>
        <v>2.7239129765286307</v>
      </c>
    </row>
    <row r="131" spans="1:18" x14ac:dyDescent="0.25">
      <c r="A131" s="18">
        <f t="shared" si="20"/>
        <v>43581</v>
      </c>
      <c r="B131" s="17">
        <f ca="1">+IFERROR(VLOOKUP(A131,BBG_CLP!$A$2:$B$30,2,FALSE),B130)</f>
        <v>2</v>
      </c>
      <c r="C131" s="17">
        <f ca="1">+VLOOKUP(B131,OWN_Curve!$B$2:$E$30,4,FALSE)</f>
        <v>2.2580159566460855E-6</v>
      </c>
      <c r="D131" s="17">
        <v>129</v>
      </c>
      <c r="E131" s="17" t="e">
        <f t="shared" si="26"/>
        <v>#N/A</v>
      </c>
      <c r="F131" s="17">
        <f t="shared" ref="F131:F194" ca="1" si="29">+F130+C130*1</f>
        <v>2.7500546877187935</v>
      </c>
      <c r="G131" s="2" t="e">
        <f t="shared" si="27"/>
        <v>#N/A</v>
      </c>
      <c r="H131" s="28">
        <f t="shared" si="21"/>
        <v>43609</v>
      </c>
      <c r="I131" s="30">
        <v>129</v>
      </c>
      <c r="J131" s="17" t="e">
        <f t="shared" si="28"/>
        <v>#N/A</v>
      </c>
      <c r="K131" s="27">
        <f t="shared" ref="K131:K194" ca="1" si="30">+((1+VLOOKUP(H131,$A$2:$F$930,6,FALSE)*($Y$3+I131)/36000)/(1+$Z$3*$Y$3/36000)-1)*36000/I131</f>
        <v>2.7442737798555119</v>
      </c>
      <c r="L131" s="34" t="e">
        <f t="shared" ref="L131:L194" si="31">++IF(J131&gt;0,((1+K131*I131/36000)/(1+$X$3*$W$5/36000)-1)*(36000/(I131-$W$5)),NA())</f>
        <v>#N/A</v>
      </c>
      <c r="M131" s="29">
        <f t="shared" si="22"/>
        <v>43624</v>
      </c>
      <c r="N131" s="27">
        <v>129</v>
      </c>
      <c r="O131" s="17" t="e">
        <f t="shared" si="23"/>
        <v>#N/A</v>
      </c>
      <c r="P131" s="27">
        <f t="shared" ca="1" si="24"/>
        <v>2.7411982335053278</v>
      </c>
      <c r="Q131" s="34" t="e">
        <f t="shared" ref="Q131:Q194" si="32">++IF(O131&gt;0,((1+P131*N131/36000)/(1+$X$4*$W$5/36000)-1)*(36000/(N131-$W$5)),NA())</f>
        <v>#N/A</v>
      </c>
      <c r="R131" s="17">
        <f t="shared" ca="1" si="25"/>
        <v>2.7237113615878883</v>
      </c>
    </row>
    <row r="132" spans="1:18" x14ac:dyDescent="0.25">
      <c r="A132" s="18">
        <f t="shared" ref="A132:A195" si="33">+A131+1</f>
        <v>43582</v>
      </c>
      <c r="B132" s="17">
        <f ca="1">+IFERROR(VLOOKUP(A132,BBG_CLP!$A$2:$B$30,2,FALSE),B131)</f>
        <v>2</v>
      </c>
      <c r="C132" s="17">
        <f ca="1">+VLOOKUP(B132,OWN_Curve!$B$2:$E$30,4,FALSE)</f>
        <v>2.2580159566460855E-6</v>
      </c>
      <c r="D132" s="17">
        <v>130</v>
      </c>
      <c r="E132" s="17" t="e">
        <f t="shared" si="26"/>
        <v>#N/A</v>
      </c>
      <c r="F132" s="17">
        <f t="shared" ca="1" si="29"/>
        <v>2.7500569457347499</v>
      </c>
      <c r="G132" s="2" t="e">
        <f t="shared" si="27"/>
        <v>#N/A</v>
      </c>
      <c r="H132" s="28">
        <f t="shared" ref="H132:H195" si="34">+H131+1</f>
        <v>43610</v>
      </c>
      <c r="I132" s="30">
        <v>130</v>
      </c>
      <c r="J132" s="17" t="e">
        <f t="shared" si="28"/>
        <v>#N/A</v>
      </c>
      <c r="K132" s="27">
        <f t="shared" ca="1" si="30"/>
        <v>2.7442763221244038</v>
      </c>
      <c r="L132" s="34" t="e">
        <f t="shared" si="31"/>
        <v>#N/A</v>
      </c>
      <c r="M132" s="29">
        <f t="shared" ref="M132:M195" si="35">+M131+1</f>
        <v>43625</v>
      </c>
      <c r="N132" s="27">
        <v>130</v>
      </c>
      <c r="O132" s="17" t="e">
        <f t="shared" ref="O132:O195" si="36">+IF(N132-$W$5&lt;0,NA(),N132-$W$5)</f>
        <v>#N/A</v>
      </c>
      <c r="P132" s="27">
        <f t="shared" ref="P132:P195" ca="1" si="37">+((1+VLOOKUP(M132,$A$2:$F$930,6,FALSE)*($Y$4+N132)/36000)/(1+$Z$4*$Y$4/36000)-1)*36000/N132</f>
        <v>2.7412008411724642</v>
      </c>
      <c r="Q132" s="34" t="e">
        <f t="shared" si="32"/>
        <v>#N/A</v>
      </c>
      <c r="R132" s="17">
        <f t="shared" ref="R132:R195" ca="1" si="38">+((1+F132/100*D132/360)/(1+F131/100*D131/360)-1)*36000</f>
        <v>2.7235097768230077</v>
      </c>
    </row>
    <row r="133" spans="1:18" x14ac:dyDescent="0.25">
      <c r="A133" s="18">
        <f t="shared" si="33"/>
        <v>43583</v>
      </c>
      <c r="B133" s="17">
        <f ca="1">+IFERROR(VLOOKUP(A133,BBG_CLP!$A$2:$B$30,2,FALSE),B132)</f>
        <v>2</v>
      </c>
      <c r="C133" s="17">
        <f ca="1">+VLOOKUP(B133,OWN_Curve!$B$2:$E$30,4,FALSE)</f>
        <v>2.2580159566460855E-6</v>
      </c>
      <c r="D133" s="17">
        <v>131</v>
      </c>
      <c r="E133" s="17" t="e">
        <f t="shared" si="26"/>
        <v>#N/A</v>
      </c>
      <c r="F133" s="17">
        <f t="shared" ca="1" si="29"/>
        <v>2.7500592037507063</v>
      </c>
      <c r="G133" s="2" t="e">
        <f t="shared" si="27"/>
        <v>#N/A</v>
      </c>
      <c r="H133" s="28">
        <f t="shared" si="34"/>
        <v>43611</v>
      </c>
      <c r="I133" s="30">
        <v>131</v>
      </c>
      <c r="J133" s="17" t="e">
        <f t="shared" si="28"/>
        <v>#N/A</v>
      </c>
      <c r="K133" s="27">
        <f t="shared" ca="1" si="30"/>
        <v>2.7442788599800538</v>
      </c>
      <c r="L133" s="34" t="e">
        <f t="shared" si="31"/>
        <v>#N/A</v>
      </c>
      <c r="M133" s="29">
        <f t="shared" si="35"/>
        <v>43626</v>
      </c>
      <c r="N133" s="27">
        <v>131</v>
      </c>
      <c r="O133" s="17" t="e">
        <f t="shared" si="36"/>
        <v>#N/A</v>
      </c>
      <c r="P133" s="27">
        <f t="shared" ca="1" si="37"/>
        <v>2.7412034433886165</v>
      </c>
      <c r="Q133" s="34" t="e">
        <f t="shared" si="32"/>
        <v>#N/A</v>
      </c>
      <c r="R133" s="17">
        <f t="shared" ca="1" si="38"/>
        <v>2.723308222210008</v>
      </c>
    </row>
    <row r="134" spans="1:18" x14ac:dyDescent="0.25">
      <c r="A134" s="18">
        <f t="shared" si="33"/>
        <v>43584</v>
      </c>
      <c r="B134" s="17">
        <f ca="1">+IFERROR(VLOOKUP(A134,BBG_CLP!$A$2:$B$30,2,FALSE),B133)</f>
        <v>2</v>
      </c>
      <c r="C134" s="17">
        <f ca="1">+VLOOKUP(B134,OWN_Curve!$B$2:$E$30,4,FALSE)</f>
        <v>2.2580159566460855E-6</v>
      </c>
      <c r="D134" s="17">
        <v>132</v>
      </c>
      <c r="E134" s="17" t="e">
        <f t="shared" si="26"/>
        <v>#N/A</v>
      </c>
      <c r="F134" s="17">
        <f t="shared" ca="1" si="29"/>
        <v>2.7500614617666628</v>
      </c>
      <c r="G134" s="2" t="e">
        <f t="shared" si="27"/>
        <v>#N/A</v>
      </c>
      <c r="H134" s="28">
        <f t="shared" si="34"/>
        <v>43612</v>
      </c>
      <c r="I134" s="30">
        <v>132</v>
      </c>
      <c r="J134" s="17" t="e">
        <f t="shared" si="28"/>
        <v>#N/A</v>
      </c>
      <c r="K134" s="27">
        <f t="shared" ca="1" si="30"/>
        <v>2.7442813935226438</v>
      </c>
      <c r="L134" s="34" t="e">
        <f t="shared" si="31"/>
        <v>#N/A</v>
      </c>
      <c r="M134" s="29">
        <f t="shared" si="35"/>
        <v>43627</v>
      </c>
      <c r="N134" s="27">
        <v>132</v>
      </c>
      <c r="O134" s="17" t="e">
        <f t="shared" si="36"/>
        <v>#N/A</v>
      </c>
      <c r="P134" s="27">
        <f t="shared" ca="1" si="37"/>
        <v>2.7412060402776106</v>
      </c>
      <c r="Q134" s="34" t="e">
        <f t="shared" si="32"/>
        <v>#N/A</v>
      </c>
      <c r="R134" s="17">
        <f t="shared" ca="1" si="38"/>
        <v>2.7231066977648766</v>
      </c>
    </row>
    <row r="135" spans="1:18" x14ac:dyDescent="0.25">
      <c r="A135" s="18">
        <f t="shared" si="33"/>
        <v>43585</v>
      </c>
      <c r="B135" s="17">
        <f ca="1">+IFERROR(VLOOKUP(A135,BBG_CLP!$A$2:$B$30,2,FALSE),B134)</f>
        <v>2</v>
      </c>
      <c r="C135" s="17">
        <f ca="1">+VLOOKUP(B135,OWN_Curve!$B$2:$E$30,4,FALSE)</f>
        <v>2.2580159566460855E-6</v>
      </c>
      <c r="D135" s="17">
        <v>133</v>
      </c>
      <c r="E135" s="17" t="e">
        <f t="shared" si="26"/>
        <v>#N/A</v>
      </c>
      <c r="F135" s="17">
        <f t="shared" ca="1" si="29"/>
        <v>2.7500637197826192</v>
      </c>
      <c r="G135" s="2" t="e">
        <f t="shared" si="27"/>
        <v>#N/A</v>
      </c>
      <c r="H135" s="28">
        <f t="shared" si="34"/>
        <v>43613</v>
      </c>
      <c r="I135" s="30">
        <v>133</v>
      </c>
      <c r="J135" s="17" t="e">
        <f t="shared" si="28"/>
        <v>#N/A</v>
      </c>
      <c r="K135" s="27">
        <f t="shared" ca="1" si="30"/>
        <v>2.7442839228495193</v>
      </c>
      <c r="L135" s="34" t="e">
        <f t="shared" si="31"/>
        <v>#N/A</v>
      </c>
      <c r="M135" s="29">
        <f t="shared" si="35"/>
        <v>43628</v>
      </c>
      <c r="N135" s="27">
        <v>133</v>
      </c>
      <c r="O135" s="17" t="e">
        <f t="shared" si="36"/>
        <v>#N/A</v>
      </c>
      <c r="P135" s="27">
        <f t="shared" ca="1" si="37"/>
        <v>2.7412086319595472</v>
      </c>
      <c r="Q135" s="34" t="e">
        <f t="shared" si="32"/>
        <v>#N/A</v>
      </c>
      <c r="R135" s="17">
        <f t="shared" ca="1" si="38"/>
        <v>2.7229052034476453</v>
      </c>
    </row>
    <row r="136" spans="1:18" x14ac:dyDescent="0.25">
      <c r="A136" s="18">
        <f t="shared" si="33"/>
        <v>43586</v>
      </c>
      <c r="B136" s="17">
        <f ca="1">+IFERROR(VLOOKUP(A136,BBG_CLP!$A$2:$B$30,2,FALSE),B135)</f>
        <v>2</v>
      </c>
      <c r="C136" s="17">
        <f ca="1">+VLOOKUP(B136,OWN_Curve!$B$2:$E$30,4,FALSE)</f>
        <v>2.2580159566460855E-6</v>
      </c>
      <c r="D136" s="17">
        <v>134</v>
      </c>
      <c r="E136" s="17" t="e">
        <f t="shared" si="26"/>
        <v>#N/A</v>
      </c>
      <c r="F136" s="17">
        <f t="shared" ca="1" si="29"/>
        <v>2.7500659777985756</v>
      </c>
      <c r="G136" s="2" t="e">
        <f t="shared" si="27"/>
        <v>#N/A</v>
      </c>
      <c r="H136" s="28">
        <f t="shared" si="34"/>
        <v>43614</v>
      </c>
      <c r="I136" s="30">
        <v>134</v>
      </c>
      <c r="J136" s="17" t="e">
        <f t="shared" si="28"/>
        <v>#N/A</v>
      </c>
      <c r="K136" s="27">
        <f t="shared" ca="1" si="30"/>
        <v>2.7442864480550639</v>
      </c>
      <c r="L136" s="34" t="e">
        <f t="shared" si="31"/>
        <v>#N/A</v>
      </c>
      <c r="M136" s="29">
        <f t="shared" si="35"/>
        <v>43629</v>
      </c>
      <c r="N136" s="27">
        <v>134</v>
      </c>
      <c r="O136" s="17" t="e">
        <f t="shared" si="36"/>
        <v>#N/A</v>
      </c>
      <c r="P136" s="27">
        <f t="shared" ca="1" si="37"/>
        <v>2.7412112185511219</v>
      </c>
      <c r="Q136" s="34" t="e">
        <f t="shared" si="32"/>
        <v>#N/A</v>
      </c>
      <c r="R136" s="17">
        <f t="shared" ca="1" si="38"/>
        <v>2.7227037392902886</v>
      </c>
    </row>
    <row r="137" spans="1:18" x14ac:dyDescent="0.25">
      <c r="A137" s="18">
        <f t="shared" si="33"/>
        <v>43587</v>
      </c>
      <c r="B137" s="17">
        <f ca="1">+IFERROR(VLOOKUP(A137,BBG_CLP!$A$2:$B$30,2,FALSE),B136)</f>
        <v>2</v>
      </c>
      <c r="C137" s="17">
        <f ca="1">+VLOOKUP(B137,OWN_Curve!$B$2:$E$30,4,FALSE)</f>
        <v>2.2580159566460855E-6</v>
      </c>
      <c r="D137" s="17">
        <v>135</v>
      </c>
      <c r="E137" s="17" t="e">
        <f t="shared" si="26"/>
        <v>#N/A</v>
      </c>
      <c r="F137" s="17">
        <f t="shared" ca="1" si="29"/>
        <v>2.7500682358145321</v>
      </c>
      <c r="G137" s="2" t="e">
        <f t="shared" si="27"/>
        <v>#N/A</v>
      </c>
      <c r="H137" s="28">
        <f t="shared" si="34"/>
        <v>43615</v>
      </c>
      <c r="I137" s="30">
        <v>135</v>
      </c>
      <c r="J137" s="17" t="e">
        <f t="shared" si="28"/>
        <v>#N/A</v>
      </c>
      <c r="K137" s="27">
        <f t="shared" ca="1" si="30"/>
        <v>2.7442889692308015</v>
      </c>
      <c r="L137" s="34" t="e">
        <f t="shared" si="31"/>
        <v>#N/A</v>
      </c>
      <c r="M137" s="29">
        <f t="shared" si="35"/>
        <v>43630</v>
      </c>
      <c r="N137" s="27">
        <v>135</v>
      </c>
      <c r="O137" s="17" t="e">
        <f t="shared" si="36"/>
        <v>#N/A</v>
      </c>
      <c r="P137" s="27">
        <f t="shared" ca="1" si="37"/>
        <v>2.7412138001653359</v>
      </c>
      <c r="Q137" s="34" t="e">
        <f t="shared" si="32"/>
        <v>#N/A</v>
      </c>
      <c r="R137" s="17">
        <f t="shared" ca="1" si="38"/>
        <v>2.7225023052528385</v>
      </c>
    </row>
    <row r="138" spans="1:18" x14ac:dyDescent="0.25">
      <c r="A138" s="18">
        <f t="shared" si="33"/>
        <v>43588</v>
      </c>
      <c r="B138" s="17">
        <f ca="1">+IFERROR(VLOOKUP(A138,BBG_CLP!$A$2:$B$30,2,FALSE),B137)</f>
        <v>2</v>
      </c>
      <c r="C138" s="17">
        <f ca="1">+VLOOKUP(B138,OWN_Curve!$B$2:$E$30,4,FALSE)</f>
        <v>2.2580159566460855E-6</v>
      </c>
      <c r="D138" s="17">
        <v>136</v>
      </c>
      <c r="E138" s="17" t="e">
        <f t="shared" si="26"/>
        <v>#N/A</v>
      </c>
      <c r="F138" s="17">
        <f t="shared" ca="1" si="29"/>
        <v>2.7500704938304885</v>
      </c>
      <c r="G138" s="2" t="e">
        <f t="shared" si="27"/>
        <v>#N/A</v>
      </c>
      <c r="H138" s="28">
        <f t="shared" si="34"/>
        <v>43616</v>
      </c>
      <c r="I138" s="30">
        <v>136</v>
      </c>
      <c r="J138" s="17" t="e">
        <f t="shared" si="28"/>
        <v>#N/A</v>
      </c>
      <c r="K138" s="27">
        <f t="shared" ca="1" si="30"/>
        <v>2.7442914864656847</v>
      </c>
      <c r="L138" s="34" t="e">
        <f t="shared" si="31"/>
        <v>#N/A</v>
      </c>
      <c r="M138" s="29">
        <f t="shared" si="35"/>
        <v>43631</v>
      </c>
      <c r="N138" s="27">
        <v>136</v>
      </c>
      <c r="O138" s="17" t="e">
        <f t="shared" si="36"/>
        <v>#N/A</v>
      </c>
      <c r="P138" s="27">
        <f t="shared" ca="1" si="37"/>
        <v>2.7412163769119826</v>
      </c>
      <c r="Q138" s="34" t="e">
        <f t="shared" si="32"/>
        <v>#N/A</v>
      </c>
      <c r="R138" s="17">
        <f t="shared" ca="1" si="38"/>
        <v>2.7223009013432886</v>
      </c>
    </row>
    <row r="139" spans="1:18" x14ac:dyDescent="0.25">
      <c r="A139" s="18">
        <f t="shared" si="33"/>
        <v>43589</v>
      </c>
      <c r="B139" s="17">
        <f ca="1">+IFERROR(VLOOKUP(A139,BBG_CLP!$A$2:$B$30,2,FALSE),B138)</f>
        <v>2</v>
      </c>
      <c r="C139" s="17">
        <f ca="1">+VLOOKUP(B139,OWN_Curve!$B$2:$E$30,4,FALSE)</f>
        <v>2.2580159566460855E-6</v>
      </c>
      <c r="D139" s="17">
        <v>137</v>
      </c>
      <c r="E139" s="17" t="e">
        <f t="shared" si="26"/>
        <v>#N/A</v>
      </c>
      <c r="F139" s="17">
        <f t="shared" ca="1" si="29"/>
        <v>2.750072751846445</v>
      </c>
      <c r="G139" s="2" t="e">
        <f t="shared" si="27"/>
        <v>#N/A</v>
      </c>
      <c r="H139" s="28">
        <f t="shared" si="34"/>
        <v>43617</v>
      </c>
      <c r="I139" s="30">
        <v>137</v>
      </c>
      <c r="J139" s="17" t="e">
        <f t="shared" si="28"/>
        <v>#N/A</v>
      </c>
      <c r="K139" s="27">
        <f t="shared" ca="1" si="30"/>
        <v>2.7442939998460094</v>
      </c>
      <c r="L139" s="34" t="e">
        <f t="shared" si="31"/>
        <v>#N/A</v>
      </c>
      <c r="M139" s="29">
        <f t="shared" si="35"/>
        <v>43632</v>
      </c>
      <c r="N139" s="27">
        <v>137</v>
      </c>
      <c r="O139" s="17" t="e">
        <f t="shared" si="36"/>
        <v>#N/A</v>
      </c>
      <c r="P139" s="27">
        <f t="shared" ca="1" si="37"/>
        <v>2.7412189488977687</v>
      </c>
      <c r="Q139" s="34" t="e">
        <f t="shared" si="32"/>
        <v>#N/A</v>
      </c>
      <c r="R139" s="17">
        <f t="shared" ca="1" si="38"/>
        <v>2.7220995275536453</v>
      </c>
    </row>
    <row r="140" spans="1:18" x14ac:dyDescent="0.25">
      <c r="A140" s="18">
        <f t="shared" si="33"/>
        <v>43590</v>
      </c>
      <c r="B140" s="17">
        <f ca="1">+IFERROR(VLOOKUP(A140,BBG_CLP!$A$2:$B$30,2,FALSE),B139)</f>
        <v>2</v>
      </c>
      <c r="C140" s="17">
        <f ca="1">+VLOOKUP(B140,OWN_Curve!$B$2:$E$30,4,FALSE)</f>
        <v>2.2580159566460855E-6</v>
      </c>
      <c r="D140" s="17">
        <v>138</v>
      </c>
      <c r="E140" s="17" t="e">
        <f t="shared" si="26"/>
        <v>#N/A</v>
      </c>
      <c r="F140" s="17">
        <f t="shared" ca="1" si="29"/>
        <v>2.7500750098624014</v>
      </c>
      <c r="G140" s="2" t="e">
        <f t="shared" si="27"/>
        <v>#N/A</v>
      </c>
      <c r="H140" s="28">
        <f t="shared" si="34"/>
        <v>43618</v>
      </c>
      <c r="I140" s="30">
        <v>138</v>
      </c>
      <c r="J140" s="17" t="e">
        <f t="shared" si="28"/>
        <v>#N/A</v>
      </c>
      <c r="K140" s="27">
        <f t="shared" ca="1" si="30"/>
        <v>2.7442965094555709</v>
      </c>
      <c r="L140" s="34" t="e">
        <f t="shared" si="31"/>
        <v>#N/A</v>
      </c>
      <c r="M140" s="29">
        <f t="shared" si="35"/>
        <v>43633</v>
      </c>
      <c r="N140" s="27">
        <v>138</v>
      </c>
      <c r="O140" s="17" t="e">
        <f t="shared" si="36"/>
        <v>#N/A</v>
      </c>
      <c r="P140" s="27">
        <f t="shared" ca="1" si="37"/>
        <v>2.7412215162261333</v>
      </c>
      <c r="Q140" s="34" t="e">
        <f t="shared" si="32"/>
        <v>#N/A</v>
      </c>
      <c r="R140" s="17">
        <f t="shared" ca="1" si="38"/>
        <v>2.7218981838839085</v>
      </c>
    </row>
    <row r="141" spans="1:18" x14ac:dyDescent="0.25">
      <c r="A141" s="18">
        <f t="shared" si="33"/>
        <v>43591</v>
      </c>
      <c r="B141" s="17">
        <f ca="1">+IFERROR(VLOOKUP(A141,BBG_CLP!$A$2:$B$30,2,FALSE),B140)</f>
        <v>2</v>
      </c>
      <c r="C141" s="17">
        <f ca="1">+VLOOKUP(B141,OWN_Curve!$B$2:$E$30,4,FALSE)</f>
        <v>2.2580159566460855E-6</v>
      </c>
      <c r="D141" s="17">
        <v>139</v>
      </c>
      <c r="E141" s="17" t="e">
        <f t="shared" si="26"/>
        <v>#N/A</v>
      </c>
      <c r="F141" s="17">
        <f t="shared" ca="1" si="29"/>
        <v>2.7500772678783578</v>
      </c>
      <c r="G141" s="2" t="e">
        <f t="shared" si="27"/>
        <v>#N/A</v>
      </c>
      <c r="H141" s="28">
        <f t="shared" si="34"/>
        <v>43619</v>
      </c>
      <c r="I141" s="30">
        <v>139</v>
      </c>
      <c r="J141" s="17" t="e">
        <f t="shared" si="28"/>
        <v>#N/A</v>
      </c>
      <c r="K141" s="27">
        <f t="shared" ca="1" si="30"/>
        <v>2.7442990153756939</v>
      </c>
      <c r="L141" s="34" t="e">
        <f t="shared" si="31"/>
        <v>#N/A</v>
      </c>
      <c r="M141" s="29">
        <f t="shared" si="35"/>
        <v>43634</v>
      </c>
      <c r="N141" s="27">
        <v>139</v>
      </c>
      <c r="O141" s="17" t="e">
        <f t="shared" si="36"/>
        <v>#N/A</v>
      </c>
      <c r="P141" s="27">
        <f t="shared" ca="1" si="37"/>
        <v>2.7412240789975959</v>
      </c>
      <c r="Q141" s="34" t="e">
        <f t="shared" si="32"/>
        <v>#N/A</v>
      </c>
      <c r="R141" s="17">
        <f t="shared" ca="1" si="38"/>
        <v>2.721696870318091</v>
      </c>
    </row>
    <row r="142" spans="1:18" x14ac:dyDescent="0.25">
      <c r="A142" s="18">
        <f t="shared" si="33"/>
        <v>43592</v>
      </c>
      <c r="B142" s="17">
        <f ca="1">+IFERROR(VLOOKUP(A142,BBG_CLP!$A$2:$B$30,2,FALSE),B141)</f>
        <v>2</v>
      </c>
      <c r="C142" s="17">
        <f ca="1">+VLOOKUP(B142,OWN_Curve!$B$2:$E$30,4,FALSE)</f>
        <v>2.2580159566460855E-6</v>
      </c>
      <c r="D142" s="17">
        <v>140</v>
      </c>
      <c r="E142" s="17" t="e">
        <f t="shared" si="26"/>
        <v>#N/A</v>
      </c>
      <c r="F142" s="17">
        <f t="shared" ca="1" si="29"/>
        <v>2.7500795258943143</v>
      </c>
      <c r="G142" s="2" t="e">
        <f t="shared" si="27"/>
        <v>#N/A</v>
      </c>
      <c r="H142" s="28">
        <f t="shared" si="34"/>
        <v>43620</v>
      </c>
      <c r="I142" s="30">
        <v>140</v>
      </c>
      <c r="J142" s="17" t="e">
        <f t="shared" si="28"/>
        <v>#N/A</v>
      </c>
      <c r="K142" s="27">
        <f t="shared" ca="1" si="30"/>
        <v>2.7443015176855532</v>
      </c>
      <c r="L142" s="34" t="e">
        <f t="shared" si="31"/>
        <v>#N/A</v>
      </c>
      <c r="M142" s="29">
        <f t="shared" si="35"/>
        <v>43635</v>
      </c>
      <c r="N142" s="27">
        <v>140</v>
      </c>
      <c r="O142" s="17" t="e">
        <f t="shared" si="36"/>
        <v>#N/A</v>
      </c>
      <c r="P142" s="27">
        <f t="shared" ca="1" si="37"/>
        <v>2.7412266373098046</v>
      </c>
      <c r="Q142" s="34" t="e">
        <f t="shared" si="32"/>
        <v>#N/A</v>
      </c>
      <c r="R142" s="17">
        <f t="shared" ca="1" si="38"/>
        <v>2.7214955868481994</v>
      </c>
    </row>
    <row r="143" spans="1:18" x14ac:dyDescent="0.25">
      <c r="A143" s="18">
        <f t="shared" si="33"/>
        <v>43593</v>
      </c>
      <c r="B143" s="17">
        <f ca="1">+IFERROR(VLOOKUP(A143,BBG_CLP!$A$2:$B$30,2,FALSE),B142)</f>
        <v>2</v>
      </c>
      <c r="C143" s="17">
        <f ca="1">+VLOOKUP(B143,OWN_Curve!$B$2:$E$30,4,FALSE)</f>
        <v>2.2580159566460855E-6</v>
      </c>
      <c r="D143" s="17">
        <v>141</v>
      </c>
      <c r="E143" s="17" t="e">
        <f t="shared" si="26"/>
        <v>#N/A</v>
      </c>
      <c r="F143" s="17">
        <f t="shared" ca="1" si="29"/>
        <v>2.7500817839102707</v>
      </c>
      <c r="G143" s="2" t="e">
        <f t="shared" si="27"/>
        <v>#N/A</v>
      </c>
      <c r="H143" s="28">
        <f t="shared" si="34"/>
        <v>43621</v>
      </c>
      <c r="I143" s="30">
        <v>141</v>
      </c>
      <c r="J143" s="17" t="e">
        <f t="shared" si="28"/>
        <v>#N/A</v>
      </c>
      <c r="K143" s="27">
        <f t="shared" ca="1" si="30"/>
        <v>2.7443040164618484</v>
      </c>
      <c r="L143" s="34" t="e">
        <f t="shared" si="31"/>
        <v>#N/A</v>
      </c>
      <c r="M143" s="29">
        <f t="shared" si="35"/>
        <v>43636</v>
      </c>
      <c r="N143" s="27">
        <v>141</v>
      </c>
      <c r="O143" s="17" t="e">
        <f t="shared" si="36"/>
        <v>#N/A</v>
      </c>
      <c r="P143" s="27">
        <f t="shared" ca="1" si="37"/>
        <v>2.7412291912575806</v>
      </c>
      <c r="Q143" s="34" t="e">
        <f t="shared" si="32"/>
        <v>#N/A</v>
      </c>
      <c r="R143" s="17">
        <f t="shared" ca="1" si="38"/>
        <v>2.7212943334742334</v>
      </c>
    </row>
    <row r="144" spans="1:18" x14ac:dyDescent="0.25">
      <c r="A144" s="18">
        <f t="shared" si="33"/>
        <v>43594</v>
      </c>
      <c r="B144" s="17">
        <f ca="1">+IFERROR(VLOOKUP(A144,BBG_CLP!$A$2:$B$30,2,FALSE),B143)</f>
        <v>2</v>
      </c>
      <c r="C144" s="17">
        <f ca="1">+VLOOKUP(B144,OWN_Curve!$B$2:$E$30,4,FALSE)</f>
        <v>2.2580159566460855E-6</v>
      </c>
      <c r="D144" s="17">
        <v>142</v>
      </c>
      <c r="E144" s="17" t="e">
        <f t="shared" si="26"/>
        <v>#N/A</v>
      </c>
      <c r="F144" s="17">
        <f t="shared" ca="1" si="29"/>
        <v>2.7500840419262271</v>
      </c>
      <c r="G144" s="2" t="e">
        <f t="shared" si="27"/>
        <v>#N/A</v>
      </c>
      <c r="H144" s="28">
        <f t="shared" si="34"/>
        <v>43622</v>
      </c>
      <c r="I144" s="30">
        <v>142</v>
      </c>
      <c r="J144" s="17" t="e">
        <f t="shared" si="28"/>
        <v>#N/A</v>
      </c>
      <c r="K144" s="27">
        <f t="shared" ca="1" si="30"/>
        <v>2.7443065117792331</v>
      </c>
      <c r="L144" s="34" t="e">
        <f t="shared" si="31"/>
        <v>#N/A</v>
      </c>
      <c r="M144" s="29">
        <f t="shared" si="35"/>
        <v>43637</v>
      </c>
      <c r="N144" s="27">
        <v>142</v>
      </c>
      <c r="O144" s="17" t="e">
        <f t="shared" si="36"/>
        <v>#N/A</v>
      </c>
      <c r="P144" s="27">
        <f t="shared" ca="1" si="37"/>
        <v>2.7412317409332423</v>
      </c>
      <c r="Q144" s="34" t="e">
        <f t="shared" si="32"/>
        <v>#N/A</v>
      </c>
      <c r="R144" s="17">
        <f t="shared" ca="1" si="38"/>
        <v>2.7210931101802061</v>
      </c>
    </row>
    <row r="145" spans="1:18" x14ac:dyDescent="0.25">
      <c r="A145" s="18">
        <f t="shared" si="33"/>
        <v>43595</v>
      </c>
      <c r="B145" s="17">
        <f ca="1">+IFERROR(VLOOKUP(A145,BBG_CLP!$A$2:$B$30,2,FALSE),B144)</f>
        <v>2</v>
      </c>
      <c r="C145" s="17">
        <f ca="1">+VLOOKUP(B145,OWN_Curve!$B$2:$E$30,4,FALSE)</f>
        <v>2.2580159566460855E-6</v>
      </c>
      <c r="D145" s="17">
        <v>143</v>
      </c>
      <c r="E145" s="17" t="e">
        <f t="shared" si="26"/>
        <v>#N/A</v>
      </c>
      <c r="F145" s="17">
        <f t="shared" ca="1" si="29"/>
        <v>2.7500862999421836</v>
      </c>
      <c r="G145" s="2" t="e">
        <f t="shared" si="27"/>
        <v>#N/A</v>
      </c>
      <c r="H145" s="28">
        <f t="shared" si="34"/>
        <v>43623</v>
      </c>
      <c r="I145" s="30">
        <v>143</v>
      </c>
      <c r="J145" s="17" t="e">
        <f t="shared" si="28"/>
        <v>#N/A</v>
      </c>
      <c r="K145" s="27">
        <f t="shared" ca="1" si="30"/>
        <v>2.7443090037103834</v>
      </c>
      <c r="L145" s="34" t="e">
        <f t="shared" si="31"/>
        <v>#N/A</v>
      </c>
      <c r="M145" s="29">
        <f t="shared" si="35"/>
        <v>43638</v>
      </c>
      <c r="N145" s="27">
        <v>143</v>
      </c>
      <c r="O145" s="17" t="e">
        <f t="shared" si="36"/>
        <v>#N/A</v>
      </c>
      <c r="P145" s="27">
        <f t="shared" ca="1" si="37"/>
        <v>2.7412342864263035</v>
      </c>
      <c r="Q145" s="34" t="e">
        <f t="shared" si="32"/>
        <v>#N/A</v>
      </c>
      <c r="R145" s="17">
        <f t="shared" ca="1" si="38"/>
        <v>2.7208919169741108</v>
      </c>
    </row>
    <row r="146" spans="1:18" x14ac:dyDescent="0.25">
      <c r="A146" s="18">
        <f t="shared" si="33"/>
        <v>43596</v>
      </c>
      <c r="B146" s="17">
        <f ca="1">+IFERROR(VLOOKUP(A146,BBG_CLP!$A$2:$B$30,2,FALSE),B145)</f>
        <v>2</v>
      </c>
      <c r="C146" s="17">
        <f ca="1">+VLOOKUP(B146,OWN_Curve!$B$2:$E$30,4,FALSE)</f>
        <v>2.2580159566460855E-6</v>
      </c>
      <c r="D146" s="17">
        <v>144</v>
      </c>
      <c r="E146" s="17" t="e">
        <f t="shared" si="26"/>
        <v>#N/A</v>
      </c>
      <c r="F146" s="17">
        <f t="shared" ca="1" si="29"/>
        <v>2.75008855795814</v>
      </c>
      <c r="G146" s="2" t="e">
        <f t="shared" si="27"/>
        <v>#N/A</v>
      </c>
      <c r="H146" s="28">
        <f t="shared" si="34"/>
        <v>43624</v>
      </c>
      <c r="I146" s="30">
        <v>144</v>
      </c>
      <c r="J146" s="17" t="e">
        <f t="shared" si="28"/>
        <v>#N/A</v>
      </c>
      <c r="K146" s="27">
        <f t="shared" ca="1" si="30"/>
        <v>2.744311492325735</v>
      </c>
      <c r="L146" s="34" t="e">
        <f t="shared" si="31"/>
        <v>#N/A</v>
      </c>
      <c r="M146" s="29">
        <f t="shared" si="35"/>
        <v>43639</v>
      </c>
      <c r="N146" s="27">
        <v>144</v>
      </c>
      <c r="O146" s="17" t="e">
        <f t="shared" si="36"/>
        <v>#N/A</v>
      </c>
      <c r="P146" s="27">
        <f t="shared" ca="1" si="37"/>
        <v>2.7412368278239563</v>
      </c>
      <c r="Q146" s="34" t="e">
        <f t="shared" si="32"/>
        <v>#N/A</v>
      </c>
      <c r="R146" s="17">
        <f t="shared" ca="1" si="38"/>
        <v>2.7206907538399605</v>
      </c>
    </row>
    <row r="147" spans="1:18" x14ac:dyDescent="0.25">
      <c r="A147" s="18">
        <f t="shared" si="33"/>
        <v>43597</v>
      </c>
      <c r="B147" s="17">
        <f ca="1">+IFERROR(VLOOKUP(A147,BBG_CLP!$A$2:$B$30,2,FALSE),B146)</f>
        <v>2</v>
      </c>
      <c r="C147" s="17">
        <f ca="1">+VLOOKUP(B147,OWN_Curve!$B$2:$E$30,4,FALSE)</f>
        <v>2.2580159566460855E-6</v>
      </c>
      <c r="D147" s="17">
        <v>145</v>
      </c>
      <c r="E147" s="17" t="e">
        <f t="shared" si="26"/>
        <v>#N/A</v>
      </c>
      <c r="F147" s="17">
        <f t="shared" ca="1" si="29"/>
        <v>2.7500908159740964</v>
      </c>
      <c r="G147" s="2" t="e">
        <f t="shared" si="27"/>
        <v>#N/A</v>
      </c>
      <c r="H147" s="28">
        <f t="shared" si="34"/>
        <v>43625</v>
      </c>
      <c r="I147" s="30">
        <v>145</v>
      </c>
      <c r="J147" s="17" t="e">
        <f t="shared" si="28"/>
        <v>#N/A</v>
      </c>
      <c r="K147" s="27">
        <f t="shared" ca="1" si="30"/>
        <v>2.7443139776938903</v>
      </c>
      <c r="L147" s="34" t="e">
        <f t="shared" si="31"/>
        <v>#N/A</v>
      </c>
      <c r="M147" s="29">
        <f t="shared" si="35"/>
        <v>43640</v>
      </c>
      <c r="N147" s="27">
        <v>145</v>
      </c>
      <c r="O147" s="17" t="e">
        <f t="shared" si="36"/>
        <v>#N/A</v>
      </c>
      <c r="P147" s="27">
        <f t="shared" ca="1" si="37"/>
        <v>2.7412393652109337</v>
      </c>
      <c r="Q147" s="34" t="e">
        <f t="shared" si="32"/>
        <v>#N/A</v>
      </c>
      <c r="R147" s="17">
        <f t="shared" ca="1" si="38"/>
        <v>2.7204896207617679</v>
      </c>
    </row>
    <row r="148" spans="1:18" x14ac:dyDescent="0.25">
      <c r="A148" s="18">
        <f t="shared" si="33"/>
        <v>43598</v>
      </c>
      <c r="B148" s="17">
        <f ca="1">+IFERROR(VLOOKUP(A148,BBG_CLP!$A$2:$B$30,2,FALSE),B147)</f>
        <v>2</v>
      </c>
      <c r="C148" s="17">
        <f ca="1">+VLOOKUP(B148,OWN_Curve!$B$2:$E$30,4,FALSE)</f>
        <v>2.2580159566460855E-6</v>
      </c>
      <c r="D148" s="17">
        <v>146</v>
      </c>
      <c r="E148" s="17" t="e">
        <f t="shared" si="26"/>
        <v>#N/A</v>
      </c>
      <c r="F148" s="17">
        <f t="shared" ca="1" si="29"/>
        <v>2.7500930739900529</v>
      </c>
      <c r="G148" s="2" t="e">
        <f t="shared" si="27"/>
        <v>#N/A</v>
      </c>
      <c r="H148" s="28">
        <f t="shared" si="34"/>
        <v>43626</v>
      </c>
      <c r="I148" s="30">
        <v>146</v>
      </c>
      <c r="J148" s="17" t="e">
        <f t="shared" si="28"/>
        <v>#N/A</v>
      </c>
      <c r="K148" s="27">
        <f t="shared" ca="1" si="30"/>
        <v>2.744316459881682</v>
      </c>
      <c r="L148" s="34" t="e">
        <f t="shared" si="31"/>
        <v>#N/A</v>
      </c>
      <c r="M148" s="29">
        <f t="shared" si="35"/>
        <v>43641</v>
      </c>
      <c r="N148" s="27">
        <v>146</v>
      </c>
      <c r="O148" s="17" t="e">
        <f t="shared" si="36"/>
        <v>#N/A</v>
      </c>
      <c r="P148" s="27">
        <f t="shared" ca="1" si="37"/>
        <v>2.7412418986696472</v>
      </c>
      <c r="Q148" s="34" t="e">
        <f t="shared" si="32"/>
        <v>#N/A</v>
      </c>
      <c r="R148" s="17">
        <f t="shared" ca="1" si="38"/>
        <v>2.7202885177395331</v>
      </c>
    </row>
    <row r="149" spans="1:18" x14ac:dyDescent="0.25">
      <c r="A149" s="18">
        <f t="shared" si="33"/>
        <v>43599</v>
      </c>
      <c r="B149" s="17">
        <f ca="1">+IFERROR(VLOOKUP(A149,BBG_CLP!$A$2:$B$30,2,FALSE),B148)</f>
        <v>2</v>
      </c>
      <c r="C149" s="17">
        <f ca="1">+VLOOKUP(B149,OWN_Curve!$B$2:$E$30,4,FALSE)</f>
        <v>2.2580159566460855E-6</v>
      </c>
      <c r="D149" s="17">
        <v>147</v>
      </c>
      <c r="E149" s="17" t="e">
        <f t="shared" si="26"/>
        <v>#N/A</v>
      </c>
      <c r="F149" s="17">
        <f t="shared" ca="1" si="29"/>
        <v>2.7500953320060093</v>
      </c>
      <c r="G149" s="2" t="e">
        <f t="shared" si="27"/>
        <v>#N/A</v>
      </c>
      <c r="H149" s="28">
        <f t="shared" si="34"/>
        <v>43627</v>
      </c>
      <c r="I149" s="30">
        <v>147</v>
      </c>
      <c r="J149" s="17" t="e">
        <f t="shared" si="28"/>
        <v>#N/A</v>
      </c>
      <c r="K149" s="27">
        <f t="shared" ca="1" si="30"/>
        <v>2.7443189389539615</v>
      </c>
      <c r="L149" s="34" t="e">
        <f t="shared" si="31"/>
        <v>#N/A</v>
      </c>
      <c r="M149" s="29">
        <f t="shared" si="35"/>
        <v>43642</v>
      </c>
      <c r="N149" s="27">
        <v>147</v>
      </c>
      <c r="O149" s="17" t="e">
        <f t="shared" si="36"/>
        <v>#N/A</v>
      </c>
      <c r="P149" s="27">
        <f t="shared" ca="1" si="37"/>
        <v>2.7412444282802646</v>
      </c>
      <c r="Q149" s="34" t="e">
        <f t="shared" si="32"/>
        <v>#N/A</v>
      </c>
      <c r="R149" s="17">
        <f t="shared" ca="1" si="38"/>
        <v>2.7200874447812495</v>
      </c>
    </row>
    <row r="150" spans="1:18" x14ac:dyDescent="0.25">
      <c r="A150" s="18">
        <f t="shared" si="33"/>
        <v>43600</v>
      </c>
      <c r="B150" s="17">
        <f ca="1">+IFERROR(VLOOKUP(A150,BBG_CLP!$A$2:$B$30,2,FALSE),B149)</f>
        <v>2</v>
      </c>
      <c r="C150" s="17">
        <f ca="1">+VLOOKUP(B150,OWN_Curve!$B$2:$E$30,4,FALSE)</f>
        <v>2.2580159566460855E-6</v>
      </c>
      <c r="D150" s="17">
        <v>148</v>
      </c>
      <c r="E150" s="17" t="e">
        <f t="shared" si="26"/>
        <v>#N/A</v>
      </c>
      <c r="F150" s="17">
        <f t="shared" ca="1" si="29"/>
        <v>2.7500975900219657</v>
      </c>
      <c r="G150" s="2" t="e">
        <f t="shared" si="27"/>
        <v>#N/A</v>
      </c>
      <c r="H150" s="28">
        <f t="shared" si="34"/>
        <v>43628</v>
      </c>
      <c r="I150" s="30">
        <v>148</v>
      </c>
      <c r="J150" s="17" t="e">
        <f t="shared" si="28"/>
        <v>#N/A</v>
      </c>
      <c r="K150" s="27">
        <f t="shared" ca="1" si="30"/>
        <v>2.7443214149737729</v>
      </c>
      <c r="L150" s="34" t="e">
        <f t="shared" si="31"/>
        <v>#N/A</v>
      </c>
      <c r="M150" s="29">
        <f t="shared" si="35"/>
        <v>43643</v>
      </c>
      <c r="N150" s="27">
        <v>148</v>
      </c>
      <c r="O150" s="17" t="e">
        <f t="shared" si="36"/>
        <v>#N/A</v>
      </c>
      <c r="P150" s="27">
        <f t="shared" ca="1" si="37"/>
        <v>2.7412469541207889</v>
      </c>
      <c r="Q150" s="34" t="e">
        <f t="shared" si="32"/>
        <v>#N/A</v>
      </c>
      <c r="R150" s="17">
        <f t="shared" ca="1" si="38"/>
        <v>2.7198864018709301</v>
      </c>
    </row>
    <row r="151" spans="1:18" x14ac:dyDescent="0.25">
      <c r="A151" s="18">
        <f t="shared" si="33"/>
        <v>43601</v>
      </c>
      <c r="B151" s="17">
        <f ca="1">+IFERROR(VLOOKUP(A151,BBG_CLP!$A$2:$B$30,2,FALSE),B150)</f>
        <v>2</v>
      </c>
      <c r="C151" s="17">
        <f ca="1">+VLOOKUP(B151,OWN_Curve!$B$2:$E$30,4,FALSE)</f>
        <v>2.2580159566460855E-6</v>
      </c>
      <c r="D151" s="17">
        <v>149</v>
      </c>
      <c r="E151" s="17" t="e">
        <f t="shared" si="26"/>
        <v>#N/A</v>
      </c>
      <c r="F151" s="17">
        <f t="shared" ca="1" si="29"/>
        <v>2.7500998480379222</v>
      </c>
      <c r="G151" s="2" t="e">
        <f t="shared" si="27"/>
        <v>#N/A</v>
      </c>
      <c r="H151" s="28">
        <f t="shared" si="34"/>
        <v>43629</v>
      </c>
      <c r="I151" s="30">
        <v>149</v>
      </c>
      <c r="J151" s="17" t="e">
        <f t="shared" si="28"/>
        <v>#N/A</v>
      </c>
      <c r="K151" s="27">
        <f t="shared" ca="1" si="30"/>
        <v>2.74432388800279</v>
      </c>
      <c r="L151" s="34" t="e">
        <f t="shared" si="31"/>
        <v>#N/A</v>
      </c>
      <c r="M151" s="29">
        <f t="shared" si="35"/>
        <v>43644</v>
      </c>
      <c r="N151" s="27">
        <v>149</v>
      </c>
      <c r="O151" s="17" t="e">
        <f t="shared" si="36"/>
        <v>#N/A</v>
      </c>
      <c r="P151" s="27">
        <f t="shared" ca="1" si="37"/>
        <v>2.7412494762670736</v>
      </c>
      <c r="Q151" s="34" t="e">
        <f t="shared" si="32"/>
        <v>#N/A</v>
      </c>
      <c r="R151" s="17">
        <f t="shared" ca="1" si="38"/>
        <v>2.7196853889925876</v>
      </c>
    </row>
    <row r="152" spans="1:18" x14ac:dyDescent="0.25">
      <c r="A152" s="18">
        <f t="shared" si="33"/>
        <v>43602</v>
      </c>
      <c r="B152" s="17">
        <f ca="1">+IFERROR(VLOOKUP(A152,BBG_CLP!$A$2:$B$30,2,FALSE),B151)</f>
        <v>2</v>
      </c>
      <c r="C152" s="17">
        <f ca="1">+VLOOKUP(B152,OWN_Curve!$B$2:$E$30,4,FALSE)</f>
        <v>2.2580159566460855E-6</v>
      </c>
      <c r="D152" s="17">
        <v>150</v>
      </c>
      <c r="E152" s="17" t="e">
        <f t="shared" si="26"/>
        <v>#N/A</v>
      </c>
      <c r="F152" s="17">
        <f t="shared" ca="1" si="29"/>
        <v>2.7501021060538786</v>
      </c>
      <c r="G152" s="2" t="e">
        <f t="shared" si="27"/>
        <v>#N/A</v>
      </c>
      <c r="H152" s="28">
        <f t="shared" si="34"/>
        <v>43630</v>
      </c>
      <c r="I152" s="30">
        <v>150</v>
      </c>
      <c r="J152" s="17" t="e">
        <f t="shared" si="28"/>
        <v>#N/A</v>
      </c>
      <c r="K152" s="27">
        <f t="shared" ca="1" si="30"/>
        <v>2.7443263581006683</v>
      </c>
      <c r="L152" s="34" t="e">
        <f t="shared" si="31"/>
        <v>#N/A</v>
      </c>
      <c r="M152" s="29">
        <f t="shared" si="35"/>
        <v>43645</v>
      </c>
      <c r="N152" s="27">
        <v>150</v>
      </c>
      <c r="O152" s="17" t="e">
        <f t="shared" si="36"/>
        <v>#N/A</v>
      </c>
      <c r="P152" s="27">
        <f t="shared" ca="1" si="37"/>
        <v>2.7412519947930569</v>
      </c>
      <c r="Q152" s="34" t="e">
        <f t="shared" si="32"/>
        <v>#N/A</v>
      </c>
      <c r="R152" s="17">
        <f t="shared" ca="1" si="38"/>
        <v>2.719484406146222</v>
      </c>
    </row>
    <row r="153" spans="1:18" x14ac:dyDescent="0.25">
      <c r="A153" s="18">
        <f t="shared" si="33"/>
        <v>43603</v>
      </c>
      <c r="B153" s="17">
        <f ca="1">+IFERROR(VLOOKUP(A153,BBG_CLP!$A$2:$B$30,2,FALSE),B152)</f>
        <v>2</v>
      </c>
      <c r="C153" s="17">
        <f ca="1">+VLOOKUP(B153,OWN_Curve!$B$2:$E$30,4,FALSE)</f>
        <v>2.2580159566460855E-6</v>
      </c>
      <c r="D153" s="17">
        <v>151</v>
      </c>
      <c r="E153" s="17" t="e">
        <f t="shared" si="26"/>
        <v>#N/A</v>
      </c>
      <c r="F153" s="17">
        <f t="shared" ca="1" si="29"/>
        <v>2.7501043640698351</v>
      </c>
      <c r="G153" s="2" t="e">
        <f t="shared" si="27"/>
        <v>#N/A</v>
      </c>
      <c r="H153" s="28">
        <f t="shared" si="34"/>
        <v>43631</v>
      </c>
      <c r="I153" s="30">
        <v>151</v>
      </c>
      <c r="J153" s="17" t="e">
        <f t="shared" si="28"/>
        <v>#N/A</v>
      </c>
      <c r="K153" s="27">
        <f t="shared" ca="1" si="30"/>
        <v>2.7443288253256428</v>
      </c>
      <c r="L153" s="34" t="e">
        <f t="shared" si="31"/>
        <v>#N/A</v>
      </c>
      <c r="M153" s="29">
        <f t="shared" si="35"/>
        <v>43646</v>
      </c>
      <c r="N153" s="27">
        <v>151</v>
      </c>
      <c r="O153" s="17" t="e">
        <f t="shared" si="36"/>
        <v>#N/A</v>
      </c>
      <c r="P153" s="27">
        <f t="shared" ca="1" si="37"/>
        <v>2.7412545097707182</v>
      </c>
      <c r="Q153" s="34" t="e">
        <f t="shared" si="32"/>
        <v>#N/A</v>
      </c>
      <c r="R153" s="17">
        <f t="shared" ca="1" si="38"/>
        <v>2.7192834533398269</v>
      </c>
    </row>
    <row r="154" spans="1:18" x14ac:dyDescent="0.25">
      <c r="A154" s="18">
        <f t="shared" si="33"/>
        <v>43604</v>
      </c>
      <c r="B154" s="17">
        <f ca="1">+IFERROR(VLOOKUP(A154,BBG_CLP!$A$2:$B$30,2,FALSE),B153)</f>
        <v>2</v>
      </c>
      <c r="C154" s="17">
        <f ca="1">+VLOOKUP(B154,OWN_Curve!$B$2:$E$30,4,FALSE)</f>
        <v>2.2580159566460855E-6</v>
      </c>
      <c r="D154" s="17">
        <v>152</v>
      </c>
      <c r="E154" s="17" t="e">
        <f t="shared" si="26"/>
        <v>#N/A</v>
      </c>
      <c r="F154" s="17">
        <f t="shared" ca="1" si="29"/>
        <v>2.7501066220857915</v>
      </c>
      <c r="G154" s="2" t="e">
        <f t="shared" si="27"/>
        <v>#N/A</v>
      </c>
      <c r="H154" s="28">
        <f t="shared" si="34"/>
        <v>43632</v>
      </c>
      <c r="I154" s="30">
        <v>152</v>
      </c>
      <c r="J154" s="17" t="e">
        <f t="shared" si="28"/>
        <v>#N/A</v>
      </c>
      <c r="K154" s="27">
        <f t="shared" ca="1" si="30"/>
        <v>2.7443312897344678</v>
      </c>
      <c r="L154" s="34" t="e">
        <f t="shared" si="31"/>
        <v>#N/A</v>
      </c>
      <c r="M154" s="29">
        <f t="shared" si="35"/>
        <v>43647</v>
      </c>
      <c r="N154" s="27">
        <v>152</v>
      </c>
      <c r="O154" s="17" t="e">
        <f t="shared" si="36"/>
        <v>#N/A</v>
      </c>
      <c r="P154" s="27">
        <f t="shared" ca="1" si="37"/>
        <v>2.7412570212699858</v>
      </c>
      <c r="Q154" s="34" t="e">
        <f t="shared" si="32"/>
        <v>#N/A</v>
      </c>
      <c r="R154" s="17">
        <f t="shared" ca="1" si="38"/>
        <v>2.7190825305254407</v>
      </c>
    </row>
    <row r="155" spans="1:18" x14ac:dyDescent="0.25">
      <c r="A155" s="18">
        <f t="shared" si="33"/>
        <v>43605</v>
      </c>
      <c r="B155" s="17">
        <f ca="1">+IFERROR(VLOOKUP(A155,BBG_CLP!$A$2:$B$30,2,FALSE),B154)</f>
        <v>2</v>
      </c>
      <c r="C155" s="17">
        <f ca="1">+VLOOKUP(B155,OWN_Curve!$B$2:$E$30,4,FALSE)</f>
        <v>2.2580159566460855E-6</v>
      </c>
      <c r="D155" s="17">
        <v>153</v>
      </c>
      <c r="E155" s="17" t="e">
        <f t="shared" si="26"/>
        <v>#N/A</v>
      </c>
      <c r="F155" s="17">
        <f t="shared" ca="1" si="29"/>
        <v>2.7501088801017479</v>
      </c>
      <c r="G155" s="2" t="e">
        <f t="shared" si="27"/>
        <v>#N/A</v>
      </c>
      <c r="H155" s="28">
        <f t="shared" si="34"/>
        <v>43633</v>
      </c>
      <c r="I155" s="30">
        <v>153</v>
      </c>
      <c r="J155" s="17" t="e">
        <f t="shared" si="28"/>
        <v>#N/A</v>
      </c>
      <c r="K155" s="27">
        <f t="shared" ca="1" si="30"/>
        <v>2.7443337513823622</v>
      </c>
      <c r="L155" s="34" t="e">
        <f t="shared" si="31"/>
        <v>#N/A</v>
      </c>
      <c r="M155" s="29">
        <f t="shared" si="35"/>
        <v>43648</v>
      </c>
      <c r="N155" s="27">
        <v>153</v>
      </c>
      <c r="O155" s="17" t="e">
        <f t="shared" si="36"/>
        <v>#N/A</v>
      </c>
      <c r="P155" s="27">
        <f t="shared" ca="1" si="37"/>
        <v>2.7412595293591666</v>
      </c>
      <c r="Q155" s="34" t="e">
        <f t="shared" si="32"/>
        <v>#N/A</v>
      </c>
      <c r="R155" s="17">
        <f t="shared" ca="1" si="38"/>
        <v>2.7188816377430314</v>
      </c>
    </row>
    <row r="156" spans="1:18" x14ac:dyDescent="0.25">
      <c r="A156" s="18">
        <f t="shared" si="33"/>
        <v>43606</v>
      </c>
      <c r="B156" s="17">
        <f ca="1">+IFERROR(VLOOKUP(A156,BBG_CLP!$A$2:$B$30,2,FALSE),B155)</f>
        <v>2</v>
      </c>
      <c r="C156" s="17">
        <f ca="1">+VLOOKUP(B156,OWN_Curve!$B$2:$E$30,4,FALSE)</f>
        <v>2.2580159566460855E-6</v>
      </c>
      <c r="D156" s="17">
        <v>154</v>
      </c>
      <c r="E156" s="17" t="e">
        <f t="shared" si="26"/>
        <v>#N/A</v>
      </c>
      <c r="F156" s="17">
        <f t="shared" ca="1" si="29"/>
        <v>2.7501111381177044</v>
      </c>
      <c r="G156" s="2" t="e">
        <f t="shared" si="27"/>
        <v>#N/A</v>
      </c>
      <c r="H156" s="28">
        <f t="shared" si="34"/>
        <v>43634</v>
      </c>
      <c r="I156" s="30">
        <v>154</v>
      </c>
      <c r="J156" s="17" t="e">
        <f t="shared" si="28"/>
        <v>#N/A</v>
      </c>
      <c r="K156" s="27">
        <f t="shared" ca="1" si="30"/>
        <v>2.7443362103230586</v>
      </c>
      <c r="L156" s="34" t="e">
        <f t="shared" si="31"/>
        <v>#N/A</v>
      </c>
      <c r="M156" s="29">
        <f t="shared" si="35"/>
        <v>43649</v>
      </c>
      <c r="N156" s="27">
        <v>154</v>
      </c>
      <c r="O156" s="17" t="e">
        <f t="shared" si="36"/>
        <v>#N/A</v>
      </c>
      <c r="P156" s="27">
        <f t="shared" ca="1" si="37"/>
        <v>2.7412629520606893</v>
      </c>
      <c r="Q156" s="34" t="e">
        <f t="shared" si="32"/>
        <v>#N/A</v>
      </c>
      <c r="R156" s="17">
        <f t="shared" ca="1" si="38"/>
        <v>2.7186807749606245</v>
      </c>
    </row>
    <row r="157" spans="1:18" x14ac:dyDescent="0.25">
      <c r="A157" s="18">
        <f t="shared" si="33"/>
        <v>43607</v>
      </c>
      <c r="B157" s="17">
        <f ca="1">+IFERROR(VLOOKUP(A157,BBG_CLP!$A$2:$B$30,2,FALSE),B156)</f>
        <v>2</v>
      </c>
      <c r="C157" s="17">
        <f ca="1">+VLOOKUP(B157,OWN_Curve!$B$2:$E$30,4,FALSE)</f>
        <v>2.2580159566460855E-6</v>
      </c>
      <c r="D157" s="17">
        <v>155</v>
      </c>
      <c r="E157" s="17" t="e">
        <f t="shared" si="26"/>
        <v>#N/A</v>
      </c>
      <c r="F157" s="17">
        <f t="shared" ca="1" si="29"/>
        <v>2.7501133961336608</v>
      </c>
      <c r="G157" s="2" t="e">
        <f t="shared" si="27"/>
        <v>#N/A</v>
      </c>
      <c r="H157" s="28">
        <f t="shared" si="34"/>
        <v>43635</v>
      </c>
      <c r="I157" s="30">
        <v>155</v>
      </c>
      <c r="J157" s="17" t="e">
        <f t="shared" si="28"/>
        <v>#N/A</v>
      </c>
      <c r="K157" s="27">
        <f t="shared" ca="1" si="30"/>
        <v>2.7443386666090572</v>
      </c>
      <c r="L157" s="34" t="e">
        <f t="shared" si="31"/>
        <v>#N/A</v>
      </c>
      <c r="M157" s="29">
        <f t="shared" si="35"/>
        <v>43650</v>
      </c>
      <c r="N157" s="27">
        <v>155</v>
      </c>
      <c r="O157" s="17" t="e">
        <f t="shared" si="36"/>
        <v>#N/A</v>
      </c>
      <c r="P157" s="27">
        <f t="shared" ca="1" si="37"/>
        <v>2.7412663688978522</v>
      </c>
      <c r="Q157" s="34" t="e">
        <f t="shared" si="32"/>
        <v>#N/A</v>
      </c>
      <c r="R157" s="17">
        <f t="shared" ca="1" si="38"/>
        <v>2.7184799421702266</v>
      </c>
    </row>
    <row r="158" spans="1:18" x14ac:dyDescent="0.25">
      <c r="A158" s="18">
        <f t="shared" si="33"/>
        <v>43608</v>
      </c>
      <c r="B158" s="17">
        <f ca="1">+IFERROR(VLOOKUP(A158,BBG_CLP!$A$2:$B$30,2,FALSE),B157)</f>
        <v>2</v>
      </c>
      <c r="C158" s="17">
        <f ca="1">+VLOOKUP(B158,OWN_Curve!$B$2:$E$30,4,FALSE)</f>
        <v>2.2580159566460855E-6</v>
      </c>
      <c r="D158" s="17">
        <v>156</v>
      </c>
      <c r="E158" s="17" t="e">
        <f t="shared" si="26"/>
        <v>#N/A</v>
      </c>
      <c r="F158" s="17">
        <f t="shared" ca="1" si="29"/>
        <v>2.7501156541496172</v>
      </c>
      <c r="G158" s="2" t="e">
        <f t="shared" si="27"/>
        <v>#N/A</v>
      </c>
      <c r="H158" s="28">
        <f t="shared" si="34"/>
        <v>43636</v>
      </c>
      <c r="I158" s="30">
        <v>156</v>
      </c>
      <c r="J158" s="17" t="e">
        <f t="shared" si="28"/>
        <v>#N/A</v>
      </c>
      <c r="K158" s="27">
        <f t="shared" ca="1" si="30"/>
        <v>2.7443411202913075</v>
      </c>
      <c r="L158" s="34" t="e">
        <f t="shared" si="31"/>
        <v>#N/A</v>
      </c>
      <c r="M158" s="29">
        <f t="shared" si="35"/>
        <v>43651</v>
      </c>
      <c r="N158" s="27">
        <v>156</v>
      </c>
      <c r="O158" s="17" t="e">
        <f t="shared" si="36"/>
        <v>#N/A</v>
      </c>
      <c r="P158" s="27">
        <f t="shared" ca="1" si="37"/>
        <v>2.7412697799833805</v>
      </c>
      <c r="Q158" s="34" t="e">
        <f t="shared" si="32"/>
        <v>#N/A</v>
      </c>
      <c r="R158" s="17">
        <f t="shared" ca="1" si="38"/>
        <v>2.7182791393798311</v>
      </c>
    </row>
    <row r="159" spans="1:18" x14ac:dyDescent="0.25">
      <c r="A159" s="18">
        <f t="shared" si="33"/>
        <v>43609</v>
      </c>
      <c r="B159" s="17">
        <f ca="1">+IFERROR(VLOOKUP(A159,BBG_CLP!$A$2:$B$30,2,FALSE),B158)</f>
        <v>2</v>
      </c>
      <c r="C159" s="17">
        <f ca="1">+VLOOKUP(B159,OWN_Curve!$B$2:$E$30,4,FALSE)</f>
        <v>2.2580159566460855E-6</v>
      </c>
      <c r="D159" s="17">
        <v>157</v>
      </c>
      <c r="E159" s="17" t="e">
        <f t="shared" si="26"/>
        <v>#N/A</v>
      </c>
      <c r="F159" s="17">
        <f t="shared" ca="1" si="29"/>
        <v>2.7501179121655737</v>
      </c>
      <c r="G159" s="2" t="e">
        <f t="shared" si="27"/>
        <v>#N/A</v>
      </c>
      <c r="H159" s="28">
        <f t="shared" si="34"/>
        <v>43637</v>
      </c>
      <c r="I159" s="30">
        <v>157</v>
      </c>
      <c r="J159" s="17" t="e">
        <f t="shared" si="28"/>
        <v>#N/A</v>
      </c>
      <c r="K159" s="27">
        <f t="shared" ca="1" si="30"/>
        <v>2.7443435714196132</v>
      </c>
      <c r="L159" s="34" t="e">
        <f t="shared" si="31"/>
        <v>#N/A</v>
      </c>
      <c r="M159" s="29">
        <f t="shared" si="35"/>
        <v>43652</v>
      </c>
      <c r="N159" s="27">
        <v>157</v>
      </c>
      <c r="O159" s="17" t="e">
        <f t="shared" si="36"/>
        <v>#N/A</v>
      </c>
      <c r="P159" s="27">
        <f t="shared" ca="1" si="37"/>
        <v>2.7412731854272296</v>
      </c>
      <c r="Q159" s="34" t="e">
        <f t="shared" si="32"/>
        <v>#N/A</v>
      </c>
      <c r="R159" s="17">
        <f t="shared" ca="1" si="38"/>
        <v>2.7180783665654573</v>
      </c>
    </row>
    <row r="160" spans="1:18" x14ac:dyDescent="0.25">
      <c r="A160" s="18">
        <f t="shared" si="33"/>
        <v>43610</v>
      </c>
      <c r="B160" s="17">
        <f ca="1">+IFERROR(VLOOKUP(A160,BBG_CLP!$A$2:$B$30,2,FALSE),B159)</f>
        <v>2</v>
      </c>
      <c r="C160" s="17">
        <f ca="1">+VLOOKUP(B160,OWN_Curve!$B$2:$E$30,4,FALSE)</f>
        <v>2.2580159566460855E-6</v>
      </c>
      <c r="D160" s="17">
        <v>158</v>
      </c>
      <c r="E160" s="17" t="e">
        <f t="shared" si="26"/>
        <v>#N/A</v>
      </c>
      <c r="F160" s="17">
        <f t="shared" ca="1" si="29"/>
        <v>2.7501201701815301</v>
      </c>
      <c r="G160" s="2" t="e">
        <f t="shared" si="27"/>
        <v>#N/A</v>
      </c>
      <c r="H160" s="28">
        <f t="shared" si="34"/>
        <v>43638</v>
      </c>
      <c r="I160" s="30">
        <v>158</v>
      </c>
      <c r="J160" s="17" t="e">
        <f t="shared" si="28"/>
        <v>#N/A</v>
      </c>
      <c r="K160" s="27">
        <f t="shared" ca="1" si="30"/>
        <v>2.7443460200424172</v>
      </c>
      <c r="L160" s="34" t="e">
        <f t="shared" si="31"/>
        <v>#N/A</v>
      </c>
      <c r="M160" s="29">
        <f t="shared" si="35"/>
        <v>43653</v>
      </c>
      <c r="N160" s="27">
        <v>158</v>
      </c>
      <c r="O160" s="17" t="e">
        <f t="shared" si="36"/>
        <v>#N/A</v>
      </c>
      <c r="P160" s="27">
        <f t="shared" ca="1" si="37"/>
        <v>2.7412765853365699</v>
      </c>
      <c r="Q160" s="34" t="e">
        <f t="shared" si="32"/>
        <v>#N/A</v>
      </c>
      <c r="R160" s="17">
        <f t="shared" ca="1" si="38"/>
        <v>2.7178776237430924</v>
      </c>
    </row>
    <row r="161" spans="1:18" x14ac:dyDescent="0.25">
      <c r="A161" s="18">
        <f t="shared" si="33"/>
        <v>43611</v>
      </c>
      <c r="B161" s="17">
        <f ca="1">+IFERROR(VLOOKUP(A161,BBG_CLP!$A$2:$B$30,2,FALSE),B160)</f>
        <v>2</v>
      </c>
      <c r="C161" s="17">
        <f ca="1">+VLOOKUP(B161,OWN_Curve!$B$2:$E$30,4,FALSE)</f>
        <v>2.2580159566460855E-6</v>
      </c>
      <c r="D161" s="17">
        <v>159</v>
      </c>
      <c r="E161" s="17" t="e">
        <f t="shared" si="26"/>
        <v>#N/A</v>
      </c>
      <c r="F161" s="17">
        <f t="shared" ca="1" si="29"/>
        <v>2.7501224281974865</v>
      </c>
      <c r="G161" s="2" t="e">
        <f t="shared" si="27"/>
        <v>#N/A</v>
      </c>
      <c r="H161" s="28">
        <f t="shared" si="34"/>
        <v>43639</v>
      </c>
      <c r="I161" s="30">
        <v>159</v>
      </c>
      <c r="J161" s="17" t="e">
        <f t="shared" si="28"/>
        <v>#N/A</v>
      </c>
      <c r="K161" s="27">
        <f t="shared" ca="1" si="30"/>
        <v>2.7443484662070934</v>
      </c>
      <c r="L161" s="34" t="e">
        <f t="shared" si="31"/>
        <v>#N/A</v>
      </c>
      <c r="M161" s="29">
        <f t="shared" si="35"/>
        <v>43654</v>
      </c>
      <c r="N161" s="27">
        <v>159</v>
      </c>
      <c r="O161" s="17" t="e">
        <f t="shared" si="36"/>
        <v>#N/A</v>
      </c>
      <c r="P161" s="27">
        <f t="shared" ca="1" si="37"/>
        <v>2.7412799798157255</v>
      </c>
      <c r="Q161" s="34" t="e">
        <f t="shared" si="32"/>
        <v>#N/A</v>
      </c>
      <c r="R161" s="17">
        <f t="shared" ca="1" si="38"/>
        <v>2.7176769108887555</v>
      </c>
    </row>
    <row r="162" spans="1:18" x14ac:dyDescent="0.25">
      <c r="A162" s="18">
        <f t="shared" si="33"/>
        <v>43612</v>
      </c>
      <c r="B162" s="17">
        <f ca="1">+IFERROR(VLOOKUP(A162,BBG_CLP!$A$2:$B$30,2,FALSE),B161)</f>
        <v>2</v>
      </c>
      <c r="C162" s="17">
        <f ca="1">+VLOOKUP(B162,OWN_Curve!$B$2:$E$30,4,FALSE)</f>
        <v>2.2580159566460855E-6</v>
      </c>
      <c r="D162" s="17">
        <v>160</v>
      </c>
      <c r="E162" s="17" t="e">
        <f t="shared" si="26"/>
        <v>#N/A</v>
      </c>
      <c r="F162" s="17">
        <f t="shared" ca="1" si="29"/>
        <v>2.750124686213443</v>
      </c>
      <c r="G162" s="2" t="e">
        <f t="shared" si="27"/>
        <v>#N/A</v>
      </c>
      <c r="H162" s="28">
        <f t="shared" si="34"/>
        <v>43640</v>
      </c>
      <c r="I162" s="30">
        <v>160</v>
      </c>
      <c r="J162" s="17" t="e">
        <f t="shared" si="28"/>
        <v>#N/A</v>
      </c>
      <c r="K162" s="27">
        <f t="shared" ca="1" si="30"/>
        <v>2.744350909959631</v>
      </c>
      <c r="L162" s="34" t="e">
        <f t="shared" si="31"/>
        <v>#N/A</v>
      </c>
      <c r="M162" s="29">
        <f t="shared" si="35"/>
        <v>43655</v>
      </c>
      <c r="N162" s="27">
        <v>160</v>
      </c>
      <c r="O162" s="17" t="e">
        <f t="shared" si="36"/>
        <v>#N/A</v>
      </c>
      <c r="P162" s="27">
        <f t="shared" ca="1" si="37"/>
        <v>2.7412833689665628</v>
      </c>
      <c r="Q162" s="34" t="e">
        <f t="shared" si="32"/>
        <v>#N/A</v>
      </c>
      <c r="R162" s="17">
        <f t="shared" ca="1" si="38"/>
        <v>2.7174762279944531</v>
      </c>
    </row>
    <row r="163" spans="1:18" x14ac:dyDescent="0.25">
      <c r="A163" s="18">
        <f t="shared" si="33"/>
        <v>43613</v>
      </c>
      <c r="B163" s="17">
        <f ca="1">+IFERROR(VLOOKUP(A163,BBG_CLP!$A$2:$B$30,2,FALSE),B162)</f>
        <v>2</v>
      </c>
      <c r="C163" s="17">
        <f ca="1">+VLOOKUP(B163,OWN_Curve!$B$2:$E$30,4,FALSE)</f>
        <v>2.2580159566460855E-6</v>
      </c>
      <c r="D163" s="17">
        <v>161</v>
      </c>
      <c r="E163" s="17" t="e">
        <f t="shared" si="26"/>
        <v>#N/A</v>
      </c>
      <c r="F163" s="17">
        <f t="shared" ca="1" si="29"/>
        <v>2.7501269442293994</v>
      </c>
      <c r="G163" s="2" t="e">
        <f t="shared" si="27"/>
        <v>#N/A</v>
      </c>
      <c r="H163" s="28">
        <f t="shared" si="34"/>
        <v>43641</v>
      </c>
      <c r="I163" s="30">
        <v>161</v>
      </c>
      <c r="J163" s="17" t="e">
        <f t="shared" si="28"/>
        <v>#N/A</v>
      </c>
      <c r="K163" s="27">
        <f t="shared" ca="1" si="30"/>
        <v>2.7443533513450267</v>
      </c>
      <c r="L163" s="34" t="e">
        <f t="shared" si="31"/>
        <v>#N/A</v>
      </c>
      <c r="M163" s="29">
        <f t="shared" si="35"/>
        <v>43656</v>
      </c>
      <c r="N163" s="27">
        <v>161</v>
      </c>
      <c r="O163" s="17" t="e">
        <f t="shared" si="36"/>
        <v>#N/A</v>
      </c>
      <c r="P163" s="27">
        <f t="shared" ca="1" si="37"/>
        <v>2.7412867528884166</v>
      </c>
      <c r="Q163" s="34" t="e">
        <f t="shared" si="32"/>
        <v>#N/A</v>
      </c>
      <c r="R163" s="17">
        <f t="shared" ca="1" si="38"/>
        <v>2.7172755750601851</v>
      </c>
    </row>
    <row r="164" spans="1:18" x14ac:dyDescent="0.25">
      <c r="A164" s="18">
        <f t="shared" si="33"/>
        <v>43614</v>
      </c>
      <c r="B164" s="17">
        <f ca="1">+IFERROR(VLOOKUP(A164,BBG_CLP!$A$2:$B$30,2,FALSE),B163)</f>
        <v>2</v>
      </c>
      <c r="C164" s="17">
        <f ca="1">+VLOOKUP(B164,OWN_Curve!$B$2:$E$30,4,FALSE)</f>
        <v>2.2580159566460855E-6</v>
      </c>
      <c r="D164" s="17">
        <v>162</v>
      </c>
      <c r="E164" s="17" t="e">
        <f t="shared" si="26"/>
        <v>#N/A</v>
      </c>
      <c r="F164" s="17">
        <f t="shared" ca="1" si="29"/>
        <v>2.7501292022453558</v>
      </c>
      <c r="G164" s="2" t="e">
        <f t="shared" si="27"/>
        <v>#N/A</v>
      </c>
      <c r="H164" s="28">
        <f t="shared" si="34"/>
        <v>43642</v>
      </c>
      <c r="I164" s="30">
        <v>162</v>
      </c>
      <c r="J164" s="17" t="e">
        <f t="shared" si="28"/>
        <v>#N/A</v>
      </c>
      <c r="K164" s="27">
        <f t="shared" ca="1" si="30"/>
        <v>2.7443557904071172</v>
      </c>
      <c r="L164" s="34" t="e">
        <f t="shared" si="31"/>
        <v>#N/A</v>
      </c>
      <c r="M164" s="29">
        <f t="shared" si="35"/>
        <v>43657</v>
      </c>
      <c r="N164" s="27">
        <v>162</v>
      </c>
      <c r="O164" s="17" t="e">
        <f t="shared" si="36"/>
        <v>#N/A</v>
      </c>
      <c r="P164" s="27">
        <f t="shared" ca="1" si="37"/>
        <v>2.7412901316780216</v>
      </c>
      <c r="Q164" s="34" t="e">
        <f t="shared" si="32"/>
        <v>#N/A</v>
      </c>
      <c r="R164" s="17">
        <f t="shared" ca="1" si="38"/>
        <v>2.7170749520699644</v>
      </c>
    </row>
    <row r="165" spans="1:18" x14ac:dyDescent="0.25">
      <c r="A165" s="18">
        <f t="shared" si="33"/>
        <v>43615</v>
      </c>
      <c r="B165" s="17">
        <f ca="1">+IFERROR(VLOOKUP(A165,BBG_CLP!$A$2:$B$30,2,FALSE),B164)</f>
        <v>2</v>
      </c>
      <c r="C165" s="17">
        <f ca="1">+VLOOKUP(B165,OWN_Curve!$B$2:$E$30,4,FALSE)</f>
        <v>2.2580159566460855E-6</v>
      </c>
      <c r="D165" s="17">
        <v>163</v>
      </c>
      <c r="E165" s="17" t="e">
        <f t="shared" si="26"/>
        <v>#N/A</v>
      </c>
      <c r="F165" s="17">
        <f t="shared" ca="1" si="29"/>
        <v>2.7501314602613123</v>
      </c>
      <c r="G165" s="2" t="e">
        <f t="shared" si="27"/>
        <v>#N/A</v>
      </c>
      <c r="H165" s="28">
        <f t="shared" si="34"/>
        <v>43643</v>
      </c>
      <c r="I165" s="30">
        <v>163</v>
      </c>
      <c r="J165" s="17" t="e">
        <f t="shared" si="28"/>
        <v>#N/A</v>
      </c>
      <c r="K165" s="27">
        <f t="shared" ca="1" si="30"/>
        <v>2.7443582271886129</v>
      </c>
      <c r="L165" s="34" t="e">
        <f t="shared" si="31"/>
        <v>#N/A</v>
      </c>
      <c r="M165" s="29">
        <f t="shared" si="35"/>
        <v>43658</v>
      </c>
      <c r="N165" s="27">
        <v>163</v>
      </c>
      <c r="O165" s="17" t="e">
        <f t="shared" si="36"/>
        <v>#N/A</v>
      </c>
      <c r="P165" s="27">
        <f t="shared" ca="1" si="37"/>
        <v>2.7412935054298848</v>
      </c>
      <c r="Q165" s="34" t="e">
        <f t="shared" si="32"/>
        <v>#N/A</v>
      </c>
      <c r="R165" s="17">
        <f t="shared" ca="1" si="38"/>
        <v>2.7168743590397781</v>
      </c>
    </row>
    <row r="166" spans="1:18" x14ac:dyDescent="0.25">
      <c r="A166" s="18">
        <f t="shared" si="33"/>
        <v>43616</v>
      </c>
      <c r="B166" s="17">
        <f ca="1">+IFERROR(VLOOKUP(A166,BBG_CLP!$A$2:$B$30,2,FALSE),B165)</f>
        <v>2</v>
      </c>
      <c r="C166" s="17">
        <f ca="1">+VLOOKUP(B166,OWN_Curve!$B$2:$E$30,4,FALSE)</f>
        <v>2.2580159566460855E-6</v>
      </c>
      <c r="D166" s="17">
        <v>164</v>
      </c>
      <c r="E166" s="17" t="e">
        <f t="shared" si="26"/>
        <v>#N/A</v>
      </c>
      <c r="F166" s="17">
        <f t="shared" ca="1" si="29"/>
        <v>2.7501337182772687</v>
      </c>
      <c r="G166" s="2" t="e">
        <f t="shared" si="27"/>
        <v>#N/A</v>
      </c>
      <c r="H166" s="28">
        <f t="shared" si="34"/>
        <v>43644</v>
      </c>
      <c r="I166" s="30">
        <v>164</v>
      </c>
      <c r="J166" s="17" t="e">
        <f t="shared" si="28"/>
        <v>#N/A</v>
      </c>
      <c r="K166" s="27">
        <f t="shared" ca="1" si="30"/>
        <v>2.7443606617312808</v>
      </c>
      <c r="L166" s="34" t="e">
        <f t="shared" si="31"/>
        <v>#N/A</v>
      </c>
      <c r="M166" s="29">
        <f t="shared" si="35"/>
        <v>43659</v>
      </c>
      <c r="N166" s="27">
        <v>164</v>
      </c>
      <c r="O166" s="17" t="e">
        <f t="shared" si="36"/>
        <v>#N/A</v>
      </c>
      <c r="P166" s="27">
        <f t="shared" ca="1" si="37"/>
        <v>2.7412968742361605</v>
      </c>
      <c r="Q166" s="34" t="e">
        <f t="shared" si="32"/>
        <v>#N/A</v>
      </c>
      <c r="R166" s="17">
        <f t="shared" ca="1" si="38"/>
        <v>2.7166737959296583</v>
      </c>
    </row>
    <row r="167" spans="1:18" x14ac:dyDescent="0.25">
      <c r="A167" s="18">
        <f t="shared" si="33"/>
        <v>43617</v>
      </c>
      <c r="B167" s="17">
        <f ca="1">+IFERROR(VLOOKUP(A167,BBG_CLP!$A$2:$B$30,2,FALSE),B166)</f>
        <v>2</v>
      </c>
      <c r="C167" s="17">
        <f ca="1">+VLOOKUP(B167,OWN_Curve!$B$2:$E$30,4,FALSE)</f>
        <v>2.2580159566460855E-6</v>
      </c>
      <c r="D167" s="17">
        <v>165</v>
      </c>
      <c r="E167" s="17" t="e">
        <f t="shared" si="26"/>
        <v>#N/A</v>
      </c>
      <c r="F167" s="17">
        <f t="shared" ca="1" si="29"/>
        <v>2.7501359762932251</v>
      </c>
      <c r="G167" s="2" t="e">
        <f t="shared" si="27"/>
        <v>#N/A</v>
      </c>
      <c r="H167" s="28">
        <f t="shared" si="34"/>
        <v>43645</v>
      </c>
      <c r="I167" s="30">
        <v>165</v>
      </c>
      <c r="J167" s="17" t="e">
        <f t="shared" si="28"/>
        <v>#N/A</v>
      </c>
      <c r="K167" s="27">
        <f t="shared" ca="1" si="30"/>
        <v>2.7443630940757786</v>
      </c>
      <c r="L167" s="34" t="e">
        <f t="shared" si="31"/>
        <v>#N/A</v>
      </c>
      <c r="M167" s="29">
        <f t="shared" si="35"/>
        <v>43660</v>
      </c>
      <c r="N167" s="27">
        <v>165</v>
      </c>
      <c r="O167" s="17" t="e">
        <f t="shared" si="36"/>
        <v>#N/A</v>
      </c>
      <c r="P167" s="27">
        <f t="shared" ca="1" si="37"/>
        <v>2.7413002381867684</v>
      </c>
      <c r="Q167" s="34" t="e">
        <f t="shared" si="32"/>
        <v>#N/A</v>
      </c>
      <c r="R167" s="17">
        <f t="shared" ca="1" si="38"/>
        <v>2.7164732627635857</v>
      </c>
    </row>
    <row r="168" spans="1:18" x14ac:dyDescent="0.25">
      <c r="A168" s="18">
        <f t="shared" si="33"/>
        <v>43618</v>
      </c>
      <c r="B168" s="17">
        <f ca="1">+IFERROR(VLOOKUP(A168,BBG_CLP!$A$2:$B$30,2,FALSE),B167)</f>
        <v>2</v>
      </c>
      <c r="C168" s="17">
        <f ca="1">+VLOOKUP(B168,OWN_Curve!$B$2:$E$30,4,FALSE)</f>
        <v>2.2580159566460855E-6</v>
      </c>
      <c r="D168" s="17">
        <v>166</v>
      </c>
      <c r="E168" s="17" t="e">
        <f t="shared" si="26"/>
        <v>#N/A</v>
      </c>
      <c r="F168" s="17">
        <f t="shared" ca="1" si="29"/>
        <v>2.7501382343091816</v>
      </c>
      <c r="G168" s="2" t="e">
        <f t="shared" si="27"/>
        <v>#N/A</v>
      </c>
      <c r="H168" s="28">
        <f t="shared" si="34"/>
        <v>43646</v>
      </c>
      <c r="I168" s="30">
        <v>166</v>
      </c>
      <c r="J168" s="17" t="e">
        <f t="shared" si="28"/>
        <v>#N/A</v>
      </c>
      <c r="K168" s="27">
        <f t="shared" ca="1" si="30"/>
        <v>2.7443655242619287</v>
      </c>
      <c r="L168" s="34" t="e">
        <f t="shared" si="31"/>
        <v>#N/A</v>
      </c>
      <c r="M168" s="29">
        <f t="shared" si="35"/>
        <v>43661</v>
      </c>
      <c r="N168" s="27">
        <v>166</v>
      </c>
      <c r="O168" s="17" t="e">
        <f t="shared" si="36"/>
        <v>#N/A</v>
      </c>
      <c r="P168" s="27">
        <f t="shared" ca="1" si="37"/>
        <v>2.7413035973694613</v>
      </c>
      <c r="Q168" s="34" t="e">
        <f t="shared" si="32"/>
        <v>#N/A</v>
      </c>
      <c r="R168" s="17">
        <f t="shared" ca="1" si="38"/>
        <v>2.7162727595175795</v>
      </c>
    </row>
    <row r="169" spans="1:18" x14ac:dyDescent="0.25">
      <c r="A169" s="18">
        <f t="shared" si="33"/>
        <v>43619</v>
      </c>
      <c r="B169" s="17">
        <f ca="1">+IFERROR(VLOOKUP(A169,BBG_CLP!$A$2:$B$30,2,FALSE),B168)</f>
        <v>2</v>
      </c>
      <c r="C169" s="17">
        <f ca="1">+VLOOKUP(B169,OWN_Curve!$B$2:$E$30,4,FALSE)</f>
        <v>2.2580159566460855E-6</v>
      </c>
      <c r="D169" s="17">
        <v>167</v>
      </c>
      <c r="E169" s="17" t="e">
        <f t="shared" si="26"/>
        <v>#N/A</v>
      </c>
      <c r="F169" s="17">
        <f t="shared" ca="1" si="29"/>
        <v>2.750140492325138</v>
      </c>
      <c r="G169" s="2" t="e">
        <f t="shared" si="27"/>
        <v>#N/A</v>
      </c>
      <c r="H169" s="28">
        <f t="shared" si="34"/>
        <v>43647</v>
      </c>
      <c r="I169" s="30">
        <v>167</v>
      </c>
      <c r="J169" s="17" t="e">
        <f t="shared" si="28"/>
        <v>#N/A</v>
      </c>
      <c r="K169" s="27">
        <f t="shared" ca="1" si="30"/>
        <v>2.7443679523284077</v>
      </c>
      <c r="L169" s="34" t="e">
        <f t="shared" si="31"/>
        <v>#N/A</v>
      </c>
      <c r="M169" s="29">
        <f t="shared" si="35"/>
        <v>43662</v>
      </c>
      <c r="N169" s="27">
        <v>167</v>
      </c>
      <c r="O169" s="17" t="e">
        <f t="shared" si="36"/>
        <v>#N/A</v>
      </c>
      <c r="P169" s="27">
        <f t="shared" ca="1" si="37"/>
        <v>2.7413069518698427</v>
      </c>
      <c r="Q169" s="34" t="e">
        <f t="shared" si="32"/>
        <v>#N/A</v>
      </c>
      <c r="R169" s="17">
        <f t="shared" ca="1" si="38"/>
        <v>2.7160722861916398</v>
      </c>
    </row>
    <row r="170" spans="1:18" x14ac:dyDescent="0.25">
      <c r="A170" s="18">
        <f t="shared" si="33"/>
        <v>43620</v>
      </c>
      <c r="B170" s="17">
        <f ca="1">+IFERROR(VLOOKUP(A170,BBG_CLP!$A$2:$B$30,2,FALSE),B169)</f>
        <v>2</v>
      </c>
      <c r="C170" s="17">
        <f ca="1">+VLOOKUP(B170,OWN_Curve!$B$2:$E$30,4,FALSE)</f>
        <v>2.2580159566460855E-6</v>
      </c>
      <c r="D170" s="17">
        <v>168</v>
      </c>
      <c r="E170" s="17" t="e">
        <f t="shared" si="26"/>
        <v>#N/A</v>
      </c>
      <c r="F170" s="17">
        <f t="shared" ca="1" si="29"/>
        <v>2.7501427503410945</v>
      </c>
      <c r="G170" s="2" t="e">
        <f t="shared" si="27"/>
        <v>#N/A</v>
      </c>
      <c r="H170" s="28">
        <f t="shared" si="34"/>
        <v>43648</v>
      </c>
      <c r="I170" s="30">
        <v>168</v>
      </c>
      <c r="J170" s="17" t="e">
        <f t="shared" si="28"/>
        <v>#N/A</v>
      </c>
      <c r="K170" s="27">
        <f t="shared" ca="1" si="30"/>
        <v>2.7443703783131626</v>
      </c>
      <c r="L170" s="34" t="e">
        <f t="shared" si="31"/>
        <v>#N/A</v>
      </c>
      <c r="M170" s="29">
        <f t="shared" si="35"/>
        <v>43663</v>
      </c>
      <c r="N170" s="27">
        <v>168</v>
      </c>
      <c r="O170" s="17" t="e">
        <f t="shared" si="36"/>
        <v>#N/A</v>
      </c>
      <c r="P170" s="27">
        <f t="shared" ca="1" si="37"/>
        <v>2.7413103017716205</v>
      </c>
      <c r="Q170" s="34" t="e">
        <f t="shared" si="32"/>
        <v>#N/A</v>
      </c>
      <c r="R170" s="17">
        <f t="shared" ca="1" si="38"/>
        <v>2.7158718427857664</v>
      </c>
    </row>
    <row r="171" spans="1:18" x14ac:dyDescent="0.25">
      <c r="A171" s="18">
        <f t="shared" si="33"/>
        <v>43621</v>
      </c>
      <c r="B171" s="17">
        <f ca="1">+IFERROR(VLOOKUP(A171,BBG_CLP!$A$2:$B$30,2,FALSE),B170)</f>
        <v>2</v>
      </c>
      <c r="C171" s="17">
        <f ca="1">+VLOOKUP(B171,OWN_Curve!$B$2:$E$30,4,FALSE)</f>
        <v>2.2580159566460855E-6</v>
      </c>
      <c r="D171" s="17">
        <v>169</v>
      </c>
      <c r="E171" s="17" t="e">
        <f t="shared" si="26"/>
        <v>#N/A</v>
      </c>
      <c r="F171" s="17">
        <f t="shared" ca="1" si="29"/>
        <v>2.7501450083570509</v>
      </c>
      <c r="G171" s="2" t="e">
        <f t="shared" si="27"/>
        <v>#N/A</v>
      </c>
      <c r="H171" s="28">
        <f t="shared" si="34"/>
        <v>43649</v>
      </c>
      <c r="I171" s="30">
        <v>169</v>
      </c>
      <c r="J171" s="17" t="e">
        <f t="shared" si="28"/>
        <v>#N/A</v>
      </c>
      <c r="K171" s="27">
        <f t="shared" ca="1" si="30"/>
        <v>2.7443736396901537</v>
      </c>
      <c r="L171" s="34" t="e">
        <f t="shared" si="31"/>
        <v>#N/A</v>
      </c>
      <c r="M171" s="29">
        <f t="shared" si="35"/>
        <v>43664</v>
      </c>
      <c r="N171" s="27">
        <v>169</v>
      </c>
      <c r="O171" s="17" t="e">
        <f t="shared" si="36"/>
        <v>#N/A</v>
      </c>
      <c r="P171" s="27">
        <f t="shared" ca="1" si="37"/>
        <v>2.7413136471563315</v>
      </c>
      <c r="Q171" s="34" t="e">
        <f t="shared" si="32"/>
        <v>#N/A</v>
      </c>
      <c r="R171" s="17">
        <f t="shared" ca="1" si="38"/>
        <v>2.7156714292679851</v>
      </c>
    </row>
    <row r="172" spans="1:18" x14ac:dyDescent="0.25">
      <c r="A172" s="18">
        <f t="shared" si="33"/>
        <v>43622</v>
      </c>
      <c r="B172" s="17">
        <f ca="1">+IFERROR(VLOOKUP(A172,BBG_CLP!$A$2:$B$30,2,FALSE),B171)</f>
        <v>2</v>
      </c>
      <c r="C172" s="17">
        <f ca="1">+VLOOKUP(B172,OWN_Curve!$B$2:$E$30,4,FALSE)</f>
        <v>2.2580159566460855E-6</v>
      </c>
      <c r="D172" s="17">
        <v>170</v>
      </c>
      <c r="E172" s="17" t="e">
        <f t="shared" si="26"/>
        <v>#N/A</v>
      </c>
      <c r="F172" s="17">
        <f t="shared" ca="1" si="29"/>
        <v>2.7501472663730073</v>
      </c>
      <c r="G172" s="2" t="e">
        <f t="shared" si="27"/>
        <v>#N/A</v>
      </c>
      <c r="H172" s="28">
        <f t="shared" si="34"/>
        <v>43650</v>
      </c>
      <c r="I172" s="30">
        <v>170</v>
      </c>
      <c r="J172" s="17" t="e">
        <f t="shared" si="28"/>
        <v>#N/A</v>
      </c>
      <c r="K172" s="27">
        <f t="shared" ca="1" si="30"/>
        <v>2.7443768976580856</v>
      </c>
      <c r="L172" s="34" t="e">
        <f t="shared" si="31"/>
        <v>#N/A</v>
      </c>
      <c r="M172" s="29">
        <f t="shared" si="35"/>
        <v>43665</v>
      </c>
      <c r="N172" s="27">
        <v>170</v>
      </c>
      <c r="O172" s="17" t="e">
        <f t="shared" si="36"/>
        <v>#N/A</v>
      </c>
      <c r="P172" s="27">
        <f t="shared" ca="1" si="37"/>
        <v>2.7413169881037369</v>
      </c>
      <c r="Q172" s="34" t="e">
        <f t="shared" si="32"/>
        <v>#N/A</v>
      </c>
      <c r="R172" s="17">
        <f t="shared" ca="1" si="38"/>
        <v>2.715471045654283</v>
      </c>
    </row>
    <row r="173" spans="1:18" x14ac:dyDescent="0.25">
      <c r="A173" s="18">
        <f t="shared" si="33"/>
        <v>43623</v>
      </c>
      <c r="B173" s="17">
        <f ca="1">+IFERROR(VLOOKUP(A173,BBG_CLP!$A$2:$B$30,2,FALSE),B172)</f>
        <v>2</v>
      </c>
      <c r="C173" s="17">
        <f ca="1">+VLOOKUP(B173,OWN_Curve!$B$2:$E$30,4,FALSE)</f>
        <v>2.2580159566460855E-6</v>
      </c>
      <c r="D173" s="17">
        <v>171</v>
      </c>
      <c r="E173" s="17" t="e">
        <f t="shared" si="26"/>
        <v>#N/A</v>
      </c>
      <c r="F173" s="17">
        <f t="shared" ca="1" si="29"/>
        <v>2.7501495243889638</v>
      </c>
      <c r="G173" s="2" t="e">
        <f t="shared" si="27"/>
        <v>#N/A</v>
      </c>
      <c r="H173" s="28">
        <f t="shared" si="34"/>
        <v>43651</v>
      </c>
      <c r="I173" s="30">
        <v>171</v>
      </c>
      <c r="J173" s="17" t="e">
        <f t="shared" si="28"/>
        <v>#N/A</v>
      </c>
      <c r="K173" s="27">
        <f t="shared" ca="1" si="30"/>
        <v>2.7443801522767668</v>
      </c>
      <c r="L173" s="34" t="e">
        <f t="shared" si="31"/>
        <v>#N/A</v>
      </c>
      <c r="M173" s="29">
        <f t="shared" si="35"/>
        <v>43666</v>
      </c>
      <c r="N173" s="27">
        <v>171</v>
      </c>
      <c r="O173" s="17" t="e">
        <f t="shared" si="36"/>
        <v>#N/A</v>
      </c>
      <c r="P173" s="27">
        <f t="shared" ca="1" si="37"/>
        <v>2.7413203246917299</v>
      </c>
      <c r="Q173" s="34" t="e">
        <f t="shared" si="32"/>
        <v>#N/A</v>
      </c>
      <c r="R173" s="17">
        <f t="shared" ca="1" si="38"/>
        <v>2.7152706919366665</v>
      </c>
    </row>
    <row r="174" spans="1:18" x14ac:dyDescent="0.25">
      <c r="A174" s="18">
        <f t="shared" si="33"/>
        <v>43624</v>
      </c>
      <c r="B174" s="17">
        <f ca="1">+IFERROR(VLOOKUP(A174,BBG_CLP!$A$2:$B$30,2,FALSE),B173)</f>
        <v>2</v>
      </c>
      <c r="C174" s="17">
        <f ca="1">+VLOOKUP(B174,OWN_Curve!$B$2:$E$30,4,FALSE)</f>
        <v>2.2580159566460855E-6</v>
      </c>
      <c r="D174" s="17">
        <v>172</v>
      </c>
      <c r="E174" s="17" t="e">
        <f t="shared" si="26"/>
        <v>#N/A</v>
      </c>
      <c r="F174" s="17">
        <f t="shared" ca="1" si="29"/>
        <v>2.7501517824049202</v>
      </c>
      <c r="G174" s="2" t="e">
        <f t="shared" si="27"/>
        <v>#N/A</v>
      </c>
      <c r="H174" s="28">
        <f t="shared" si="34"/>
        <v>43652</v>
      </c>
      <c r="I174" s="30">
        <v>172</v>
      </c>
      <c r="J174" s="17" t="e">
        <f t="shared" si="28"/>
        <v>#N/A</v>
      </c>
      <c r="K174" s="27">
        <f t="shared" ca="1" si="30"/>
        <v>2.7443834036046137</v>
      </c>
      <c r="L174" s="34" t="e">
        <f t="shared" si="31"/>
        <v>#N/A</v>
      </c>
      <c r="M174" s="29">
        <f t="shared" si="35"/>
        <v>43667</v>
      </c>
      <c r="N174" s="27">
        <v>172</v>
      </c>
      <c r="O174" s="17" t="e">
        <f t="shared" si="36"/>
        <v>#N/A</v>
      </c>
      <c r="P174" s="27">
        <f t="shared" ca="1" si="37"/>
        <v>2.7413236569962542</v>
      </c>
      <c r="Q174" s="34" t="e">
        <f t="shared" si="32"/>
        <v>#N/A</v>
      </c>
      <c r="R174" s="17">
        <f t="shared" ca="1" si="38"/>
        <v>2.7150703680911548</v>
      </c>
    </row>
    <row r="175" spans="1:18" x14ac:dyDescent="0.25">
      <c r="A175" s="18">
        <f t="shared" si="33"/>
        <v>43625</v>
      </c>
      <c r="B175" s="17">
        <f ca="1">+IFERROR(VLOOKUP(A175,BBG_CLP!$A$2:$B$30,2,FALSE),B174)</f>
        <v>2</v>
      </c>
      <c r="C175" s="17">
        <f ca="1">+VLOOKUP(B175,OWN_Curve!$B$2:$E$30,4,FALSE)</f>
        <v>2.2580159566460855E-6</v>
      </c>
      <c r="D175" s="17">
        <v>173</v>
      </c>
      <c r="E175" s="17" t="e">
        <f t="shared" si="26"/>
        <v>#N/A</v>
      </c>
      <c r="F175" s="17">
        <f t="shared" ca="1" si="29"/>
        <v>2.7501540404208766</v>
      </c>
      <c r="G175" s="2" t="e">
        <f t="shared" si="27"/>
        <v>#N/A</v>
      </c>
      <c r="H175" s="28">
        <f t="shared" si="34"/>
        <v>43653</v>
      </c>
      <c r="I175" s="30">
        <v>173</v>
      </c>
      <c r="J175" s="17" t="e">
        <f t="shared" si="28"/>
        <v>#N/A</v>
      </c>
      <c r="K175" s="27">
        <f t="shared" ca="1" si="30"/>
        <v>2.7443866516986932</v>
      </c>
      <c r="L175" s="34" t="e">
        <f t="shared" si="31"/>
        <v>#N/A</v>
      </c>
      <c r="M175" s="29">
        <f t="shared" si="35"/>
        <v>43668</v>
      </c>
      <c r="N175" s="27">
        <v>173</v>
      </c>
      <c r="O175" s="17" t="e">
        <f t="shared" si="36"/>
        <v>#N/A</v>
      </c>
      <c r="P175" s="27">
        <f t="shared" ca="1" si="37"/>
        <v>2.7413269850916357</v>
      </c>
      <c r="Q175" s="34" t="e">
        <f t="shared" si="32"/>
        <v>#N/A</v>
      </c>
      <c r="R175" s="17">
        <f t="shared" ca="1" si="38"/>
        <v>2.714870074133735</v>
      </c>
    </row>
    <row r="176" spans="1:18" x14ac:dyDescent="0.25">
      <c r="A176" s="18">
        <f t="shared" si="33"/>
        <v>43626</v>
      </c>
      <c r="B176" s="17">
        <f ca="1">+IFERROR(VLOOKUP(A176,BBG_CLP!$A$2:$B$30,2,FALSE),B175)</f>
        <v>2</v>
      </c>
      <c r="C176" s="17">
        <f ca="1">+VLOOKUP(B176,OWN_Curve!$B$2:$E$30,4,FALSE)</f>
        <v>2.2580159566460855E-6</v>
      </c>
      <c r="D176" s="17">
        <v>174</v>
      </c>
      <c r="E176" s="17" t="e">
        <f t="shared" si="26"/>
        <v>#N/A</v>
      </c>
      <c r="F176" s="17">
        <f t="shared" ca="1" si="29"/>
        <v>2.7501562984368331</v>
      </c>
      <c r="G176" s="2" t="e">
        <f t="shared" si="27"/>
        <v>#N/A</v>
      </c>
      <c r="H176" s="28">
        <f t="shared" si="34"/>
        <v>43654</v>
      </c>
      <c r="I176" s="30">
        <v>174</v>
      </c>
      <c r="J176" s="17" t="e">
        <f t="shared" si="28"/>
        <v>#N/A</v>
      </c>
      <c r="K176" s="27">
        <f t="shared" ca="1" si="30"/>
        <v>2.7443898966148055</v>
      </c>
      <c r="L176" s="34" t="e">
        <f t="shared" si="31"/>
        <v>#N/A</v>
      </c>
      <c r="M176" s="29">
        <f t="shared" si="35"/>
        <v>43669</v>
      </c>
      <c r="N176" s="27">
        <v>174</v>
      </c>
      <c r="O176" s="17" t="e">
        <f t="shared" si="36"/>
        <v>#N/A</v>
      </c>
      <c r="P176" s="27">
        <f t="shared" ca="1" si="37"/>
        <v>2.7413303090504457</v>
      </c>
      <c r="Q176" s="34" t="e">
        <f t="shared" si="32"/>
        <v>#N/A</v>
      </c>
      <c r="R176" s="17">
        <f t="shared" ca="1" si="38"/>
        <v>2.7146698100484201</v>
      </c>
    </row>
    <row r="177" spans="1:18" x14ac:dyDescent="0.25">
      <c r="A177" s="18">
        <f t="shared" si="33"/>
        <v>43627</v>
      </c>
      <c r="B177" s="17">
        <f ca="1">+IFERROR(VLOOKUP(A177,BBG_CLP!$A$2:$B$30,2,FALSE),B176)</f>
        <v>2</v>
      </c>
      <c r="C177" s="17">
        <f ca="1">+VLOOKUP(B177,OWN_Curve!$B$2:$E$30,4,FALSE)</f>
        <v>2.2580159566460855E-6</v>
      </c>
      <c r="D177" s="17">
        <v>175</v>
      </c>
      <c r="E177" s="17" t="e">
        <f t="shared" si="26"/>
        <v>#N/A</v>
      </c>
      <c r="F177" s="17">
        <f t="shared" ca="1" si="29"/>
        <v>2.7501585564527895</v>
      </c>
      <c r="G177" s="2" t="e">
        <f t="shared" si="27"/>
        <v>#N/A</v>
      </c>
      <c r="H177" s="28">
        <f t="shared" si="34"/>
        <v>43655</v>
      </c>
      <c r="I177" s="30">
        <v>175</v>
      </c>
      <c r="J177" s="17" t="e">
        <f t="shared" si="28"/>
        <v>#N/A</v>
      </c>
      <c r="K177" s="27">
        <f t="shared" ca="1" si="30"/>
        <v>2.7443931384073394</v>
      </c>
      <c r="L177" s="34" t="e">
        <f t="shared" si="31"/>
        <v>#N/A</v>
      </c>
      <c r="M177" s="29">
        <f t="shared" si="35"/>
        <v>43670</v>
      </c>
      <c r="N177" s="27">
        <v>175</v>
      </c>
      <c r="O177" s="17" t="e">
        <f t="shared" si="36"/>
        <v>#N/A</v>
      </c>
      <c r="P177" s="27">
        <f t="shared" ca="1" si="37"/>
        <v>2.7413336289435972</v>
      </c>
      <c r="Q177" s="34" t="e">
        <f t="shared" si="32"/>
        <v>#N/A</v>
      </c>
      <c r="R177" s="17">
        <f t="shared" ca="1" si="38"/>
        <v>2.7144695758272164</v>
      </c>
    </row>
    <row r="178" spans="1:18" x14ac:dyDescent="0.25">
      <c r="A178" s="18">
        <f t="shared" si="33"/>
        <v>43628</v>
      </c>
      <c r="B178" s="17">
        <f ca="1">+IFERROR(VLOOKUP(A178,BBG_CLP!$A$2:$B$30,2,FALSE),B177)</f>
        <v>2</v>
      </c>
      <c r="C178" s="17">
        <f ca="1">+VLOOKUP(B178,OWN_Curve!$B$2:$E$30,4,FALSE)</f>
        <v>2.2580159566460855E-6</v>
      </c>
      <c r="D178" s="17">
        <v>176</v>
      </c>
      <c r="E178" s="17" t="e">
        <f t="shared" si="26"/>
        <v>#N/A</v>
      </c>
      <c r="F178" s="17">
        <f t="shared" ca="1" si="29"/>
        <v>2.7501608144687459</v>
      </c>
      <c r="G178" s="2" t="e">
        <f t="shared" si="27"/>
        <v>#N/A</v>
      </c>
      <c r="H178" s="28">
        <f t="shared" si="34"/>
        <v>43656</v>
      </c>
      <c r="I178" s="30">
        <v>176</v>
      </c>
      <c r="J178" s="17" t="e">
        <f t="shared" si="28"/>
        <v>#N/A</v>
      </c>
      <c r="K178" s="27">
        <f t="shared" ca="1" si="30"/>
        <v>2.7443963771295827</v>
      </c>
      <c r="L178" s="34" t="e">
        <f t="shared" si="31"/>
        <v>#N/A</v>
      </c>
      <c r="M178" s="29">
        <f t="shared" si="35"/>
        <v>43671</v>
      </c>
      <c r="N178" s="27">
        <v>176</v>
      </c>
      <c r="O178" s="17" t="e">
        <f t="shared" si="36"/>
        <v>#N/A</v>
      </c>
      <c r="P178" s="27">
        <f t="shared" ca="1" si="37"/>
        <v>2.7413369448403908</v>
      </c>
      <c r="Q178" s="34" t="e">
        <f t="shared" si="32"/>
        <v>#N/A</v>
      </c>
      <c r="R178" s="17">
        <f t="shared" ca="1" si="38"/>
        <v>2.7142693714541366</v>
      </c>
    </row>
    <row r="179" spans="1:18" x14ac:dyDescent="0.25">
      <c r="A179" s="18">
        <f t="shared" si="33"/>
        <v>43629</v>
      </c>
      <c r="B179" s="17">
        <f ca="1">+IFERROR(VLOOKUP(A179,BBG_CLP!$A$2:$B$30,2,FALSE),B178)</f>
        <v>2</v>
      </c>
      <c r="C179" s="17">
        <f ca="1">+VLOOKUP(B179,OWN_Curve!$B$2:$E$30,4,FALSE)</f>
        <v>2.2580159566460855E-6</v>
      </c>
      <c r="D179" s="17">
        <v>177</v>
      </c>
      <c r="E179" s="17" t="e">
        <f t="shared" si="26"/>
        <v>#N/A</v>
      </c>
      <c r="F179" s="17">
        <f t="shared" ca="1" si="29"/>
        <v>2.7501630724847024</v>
      </c>
      <c r="G179" s="2" t="e">
        <f t="shared" si="27"/>
        <v>#N/A</v>
      </c>
      <c r="H179" s="28">
        <f t="shared" si="34"/>
        <v>43657</v>
      </c>
      <c r="I179" s="30">
        <v>177</v>
      </c>
      <c r="J179" s="17" t="e">
        <f t="shared" si="28"/>
        <v>#N/A</v>
      </c>
      <c r="K179" s="27">
        <f t="shared" ca="1" si="30"/>
        <v>2.744399612833619</v>
      </c>
      <c r="L179" s="34" t="e">
        <f t="shared" si="31"/>
        <v>#N/A</v>
      </c>
      <c r="M179" s="29">
        <f t="shared" si="35"/>
        <v>43672</v>
      </c>
      <c r="N179" s="27">
        <v>177</v>
      </c>
      <c r="O179" s="17" t="e">
        <f t="shared" si="36"/>
        <v>#N/A</v>
      </c>
      <c r="P179" s="27">
        <f t="shared" ca="1" si="37"/>
        <v>2.7413402568085168</v>
      </c>
      <c r="Q179" s="34" t="e">
        <f t="shared" si="32"/>
        <v>#N/A</v>
      </c>
      <c r="R179" s="17">
        <f t="shared" ca="1" si="38"/>
        <v>2.714069196945168</v>
      </c>
    </row>
    <row r="180" spans="1:18" x14ac:dyDescent="0.25">
      <c r="A180" s="18">
        <f t="shared" si="33"/>
        <v>43630</v>
      </c>
      <c r="B180" s="17">
        <f ca="1">+IFERROR(VLOOKUP(A180,BBG_CLP!$A$2:$B$30,2,FALSE),B179)</f>
        <v>2</v>
      </c>
      <c r="C180" s="17">
        <f ca="1">+VLOOKUP(B180,OWN_Curve!$B$2:$E$30,4,FALSE)</f>
        <v>2.2580159566460855E-6</v>
      </c>
      <c r="D180" s="17">
        <v>178</v>
      </c>
      <c r="E180" s="17" t="e">
        <f t="shared" si="26"/>
        <v>#N/A</v>
      </c>
      <c r="F180" s="17">
        <f t="shared" ca="1" si="29"/>
        <v>2.7501653305006588</v>
      </c>
      <c r="G180" s="2" t="e">
        <f t="shared" si="27"/>
        <v>#N/A</v>
      </c>
      <c r="H180" s="28">
        <f t="shared" si="34"/>
        <v>43658</v>
      </c>
      <c r="I180" s="30">
        <v>178</v>
      </c>
      <c r="J180" s="17" t="e">
        <f t="shared" si="28"/>
        <v>#N/A</v>
      </c>
      <c r="K180" s="27">
        <f t="shared" ca="1" si="30"/>
        <v>2.7444028455702276</v>
      </c>
      <c r="L180" s="34" t="e">
        <f t="shared" si="31"/>
        <v>#N/A</v>
      </c>
      <c r="M180" s="29">
        <f t="shared" si="35"/>
        <v>43673</v>
      </c>
      <c r="N180" s="27">
        <v>178</v>
      </c>
      <c r="O180" s="17" t="e">
        <f t="shared" si="36"/>
        <v>#N/A</v>
      </c>
      <c r="P180" s="27">
        <f t="shared" ca="1" si="37"/>
        <v>2.7413435649142781</v>
      </c>
      <c r="Q180" s="34" t="e">
        <f t="shared" si="32"/>
        <v>#N/A</v>
      </c>
      <c r="R180" s="17">
        <f t="shared" ca="1" si="38"/>
        <v>2.7138690522763298</v>
      </c>
    </row>
    <row r="181" spans="1:18" x14ac:dyDescent="0.25">
      <c r="A181" s="18">
        <f t="shared" si="33"/>
        <v>43631</v>
      </c>
      <c r="B181" s="17">
        <f ca="1">+IFERROR(VLOOKUP(A181,BBG_CLP!$A$2:$B$30,2,FALSE),B180)</f>
        <v>2</v>
      </c>
      <c r="C181" s="17">
        <f ca="1">+VLOOKUP(B181,OWN_Curve!$B$2:$E$30,4,FALSE)</f>
        <v>2.2580159566460855E-6</v>
      </c>
      <c r="D181" s="17">
        <v>179</v>
      </c>
      <c r="E181" s="17" t="e">
        <f t="shared" si="26"/>
        <v>#N/A</v>
      </c>
      <c r="F181" s="17">
        <f t="shared" ca="1" si="29"/>
        <v>2.7501675885166152</v>
      </c>
      <c r="G181" s="2" t="e">
        <f t="shared" si="27"/>
        <v>#N/A</v>
      </c>
      <c r="H181" s="28">
        <f t="shared" si="34"/>
        <v>43659</v>
      </c>
      <c r="I181" s="30">
        <v>179</v>
      </c>
      <c r="J181" s="17" t="e">
        <f t="shared" si="28"/>
        <v>#N/A</v>
      </c>
      <c r="K181" s="27">
        <f t="shared" ca="1" si="30"/>
        <v>2.7444060753892314</v>
      </c>
      <c r="L181" s="34" t="e">
        <f t="shared" si="31"/>
        <v>#N/A</v>
      </c>
      <c r="M181" s="29">
        <f t="shared" si="35"/>
        <v>43674</v>
      </c>
      <c r="N181" s="27">
        <v>179</v>
      </c>
      <c r="O181" s="17" t="e">
        <f t="shared" si="36"/>
        <v>#N/A</v>
      </c>
      <c r="P181" s="27">
        <f t="shared" ca="1" si="37"/>
        <v>2.7413468692223621</v>
      </c>
      <c r="Q181" s="34" t="e">
        <f t="shared" si="32"/>
        <v>#N/A</v>
      </c>
      <c r="R181" s="17">
        <f t="shared" ca="1" si="38"/>
        <v>2.7136689374396283</v>
      </c>
    </row>
    <row r="182" spans="1:18" x14ac:dyDescent="0.25">
      <c r="A182" s="18">
        <f t="shared" si="33"/>
        <v>43632</v>
      </c>
      <c r="B182" s="17">
        <f ca="1">+IFERROR(VLOOKUP(A182,BBG_CLP!$A$2:$B$30,2,FALSE),B181)</f>
        <v>2</v>
      </c>
      <c r="C182" s="17">
        <f ca="1">+VLOOKUP(B182,OWN_Curve!$B$2:$E$30,4,FALSE)</f>
        <v>2.2580159566460855E-6</v>
      </c>
      <c r="D182" s="17">
        <v>180</v>
      </c>
      <c r="E182" s="17">
        <f t="shared" si="26"/>
        <v>0</v>
      </c>
      <c r="F182" s="17">
        <f t="shared" ca="1" si="29"/>
        <v>2.7501698465325717</v>
      </c>
      <c r="G182" s="2" t="e">
        <f t="shared" si="27"/>
        <v>#N/A</v>
      </c>
      <c r="H182" s="28">
        <f t="shared" si="34"/>
        <v>43660</v>
      </c>
      <c r="I182" s="30">
        <v>180</v>
      </c>
      <c r="J182" s="17">
        <f t="shared" si="28"/>
        <v>0</v>
      </c>
      <c r="K182" s="27">
        <f t="shared" ca="1" si="30"/>
        <v>2.744409302339168</v>
      </c>
      <c r="L182" s="34" t="e">
        <f t="shared" si="31"/>
        <v>#N/A</v>
      </c>
      <c r="M182" s="29">
        <f t="shared" si="35"/>
        <v>43675</v>
      </c>
      <c r="N182" s="27">
        <v>180</v>
      </c>
      <c r="O182" s="17">
        <f t="shared" si="36"/>
        <v>0</v>
      </c>
      <c r="P182" s="27">
        <f t="shared" ca="1" si="37"/>
        <v>2.7413501697960196</v>
      </c>
      <c r="Q182" s="34" t="e">
        <f t="shared" si="32"/>
        <v>#N/A</v>
      </c>
      <c r="R182" s="17">
        <f t="shared" ca="1" si="38"/>
        <v>2.7134688524350636</v>
      </c>
    </row>
    <row r="183" spans="1:18" x14ac:dyDescent="0.25">
      <c r="A183" s="18">
        <f t="shared" si="33"/>
        <v>43633</v>
      </c>
      <c r="B183" s="17">
        <f ca="1">+IFERROR(VLOOKUP(A183,BBG_CLP!$A$2:$B$30,2,FALSE),B182)</f>
        <v>2</v>
      </c>
      <c r="C183" s="17">
        <f ca="1">+VLOOKUP(B183,OWN_Curve!$B$2:$E$30,4,FALSE)</f>
        <v>2.2580159566460855E-6</v>
      </c>
      <c r="D183" s="17">
        <v>181</v>
      </c>
      <c r="E183" s="17">
        <f t="shared" si="26"/>
        <v>1</v>
      </c>
      <c r="F183" s="17">
        <f t="shared" ca="1" si="29"/>
        <v>2.7501721045485281</v>
      </c>
      <c r="G183" s="2">
        <f t="shared" ca="1" si="27"/>
        <v>2.7132687972626357</v>
      </c>
      <c r="H183" s="28">
        <f t="shared" si="34"/>
        <v>43661</v>
      </c>
      <c r="I183" s="30">
        <v>181</v>
      </c>
      <c r="J183" s="17">
        <f t="shared" si="28"/>
        <v>1</v>
      </c>
      <c r="K183" s="27">
        <f t="shared" ca="1" si="30"/>
        <v>2.7444125264676793</v>
      </c>
      <c r="L183" s="34">
        <f t="shared" ca="1" si="31"/>
        <v>2.707835820522142</v>
      </c>
      <c r="M183" s="29">
        <f t="shared" si="35"/>
        <v>43676</v>
      </c>
      <c r="N183" s="27">
        <v>181</v>
      </c>
      <c r="O183" s="17">
        <f t="shared" si="36"/>
        <v>1</v>
      </c>
      <c r="P183" s="27">
        <f t="shared" ca="1" si="37"/>
        <v>2.7413534666971908</v>
      </c>
      <c r="Q183" s="34">
        <f t="shared" ca="1" si="32"/>
        <v>2.7048719036502078</v>
      </c>
      <c r="R183" s="17">
        <f t="shared" ca="1" si="38"/>
        <v>2.7132687972626357</v>
      </c>
    </row>
    <row r="184" spans="1:18" x14ac:dyDescent="0.25">
      <c r="A184" s="18">
        <f t="shared" si="33"/>
        <v>43634</v>
      </c>
      <c r="B184" s="17">
        <f ca="1">+IFERROR(VLOOKUP(A184,BBG_CLP!$A$2:$B$30,2,FALSE),B183)</f>
        <v>2</v>
      </c>
      <c r="C184" s="17">
        <f ca="1">+VLOOKUP(B184,OWN_Curve!$B$2:$E$30,4,FALSE)</f>
        <v>2.2580159566460855E-6</v>
      </c>
      <c r="D184" s="17">
        <v>182</v>
      </c>
      <c r="E184" s="17">
        <f t="shared" si="26"/>
        <v>2</v>
      </c>
      <c r="F184" s="17">
        <f t="shared" ca="1" si="29"/>
        <v>2.7501743625644846</v>
      </c>
      <c r="G184" s="2">
        <f t="shared" ca="1" si="27"/>
        <v>2.7132710246489111</v>
      </c>
      <c r="H184" s="28">
        <f t="shared" si="34"/>
        <v>43662</v>
      </c>
      <c r="I184" s="30">
        <v>182</v>
      </c>
      <c r="J184" s="17">
        <f t="shared" si="28"/>
        <v>2</v>
      </c>
      <c r="K184" s="27">
        <f t="shared" ca="1" si="30"/>
        <v>2.7444157478211846</v>
      </c>
      <c r="L184" s="34">
        <f t="shared" ca="1" si="31"/>
        <v>2.7078387519012814</v>
      </c>
      <c r="M184" s="29">
        <f t="shared" si="35"/>
        <v>43677</v>
      </c>
      <c r="N184" s="27">
        <v>182</v>
      </c>
      <c r="O184" s="17">
        <f t="shared" si="36"/>
        <v>2</v>
      </c>
      <c r="P184" s="27">
        <f t="shared" ca="1" si="37"/>
        <v>2.7413567599864561</v>
      </c>
      <c r="Q184" s="34">
        <f t="shared" ca="1" si="32"/>
        <v>2.704874831727988</v>
      </c>
      <c r="R184" s="17">
        <f t="shared" ca="1" si="38"/>
        <v>2.7130687718983637</v>
      </c>
    </row>
    <row r="185" spans="1:18" x14ac:dyDescent="0.25">
      <c r="A185" s="18">
        <f t="shared" si="33"/>
        <v>43635</v>
      </c>
      <c r="B185" s="17">
        <f ca="1">+IFERROR(VLOOKUP(A185,BBG_CLP!$A$2:$B$30,2,FALSE),B184)</f>
        <v>2</v>
      </c>
      <c r="C185" s="17">
        <f ca="1">+VLOOKUP(B185,OWN_Curve!$B$2:$E$30,4,FALSE)</f>
        <v>2.2580159566460855E-6</v>
      </c>
      <c r="D185" s="17">
        <v>183</v>
      </c>
      <c r="E185" s="17">
        <f t="shared" si="26"/>
        <v>3</v>
      </c>
      <c r="F185" s="17">
        <f t="shared" ca="1" si="29"/>
        <v>2.750176620580441</v>
      </c>
      <c r="G185" s="2">
        <f t="shared" ca="1" si="27"/>
        <v>2.7132732520378511</v>
      </c>
      <c r="H185" s="28">
        <f t="shared" si="34"/>
        <v>43663</v>
      </c>
      <c r="I185" s="30">
        <v>183</v>
      </c>
      <c r="J185" s="17">
        <f t="shared" si="28"/>
        <v>3</v>
      </c>
      <c r="K185" s="27">
        <f t="shared" ca="1" si="30"/>
        <v>2.7444189664452634</v>
      </c>
      <c r="L185" s="34">
        <f t="shared" ca="1" si="31"/>
        <v>2.7078416832857499</v>
      </c>
      <c r="M185" s="29">
        <f t="shared" si="35"/>
        <v>43678</v>
      </c>
      <c r="N185" s="27">
        <v>183</v>
      </c>
      <c r="O185" s="17">
        <f t="shared" si="36"/>
        <v>3</v>
      </c>
      <c r="P185" s="27">
        <f t="shared" ca="1" si="37"/>
        <v>2.7413600497229385</v>
      </c>
      <c r="Q185" s="34">
        <f t="shared" ca="1" si="32"/>
        <v>2.7048777598084328</v>
      </c>
      <c r="R185" s="17">
        <f t="shared" ca="1" si="38"/>
        <v>2.7128687763582349</v>
      </c>
    </row>
    <row r="186" spans="1:18" x14ac:dyDescent="0.25">
      <c r="A186" s="18">
        <f t="shared" si="33"/>
        <v>43636</v>
      </c>
      <c r="B186" s="17">
        <f ca="1">+IFERROR(VLOOKUP(A186,BBG_CLP!$A$2:$B$30,2,FALSE),B185)</f>
        <v>2</v>
      </c>
      <c r="C186" s="17">
        <f ca="1">+VLOOKUP(B186,OWN_Curve!$B$2:$E$30,4,FALSE)</f>
        <v>2.2580159566460855E-6</v>
      </c>
      <c r="D186" s="17">
        <v>184</v>
      </c>
      <c r="E186" s="17">
        <f t="shared" si="26"/>
        <v>4</v>
      </c>
      <c r="F186" s="17">
        <f t="shared" ca="1" si="29"/>
        <v>2.7501788785963974</v>
      </c>
      <c r="G186" s="2">
        <f t="shared" ca="1" si="27"/>
        <v>2.7132754794254588</v>
      </c>
      <c r="H186" s="28">
        <f t="shared" si="34"/>
        <v>43664</v>
      </c>
      <c r="I186" s="30">
        <v>184</v>
      </c>
      <c r="J186" s="17">
        <f t="shared" si="28"/>
        <v>4</v>
      </c>
      <c r="K186" s="27">
        <f t="shared" ca="1" si="30"/>
        <v>2.7444221823843735</v>
      </c>
      <c r="L186" s="34">
        <f t="shared" ca="1" si="31"/>
        <v>2.7078446146695523</v>
      </c>
      <c r="M186" s="29">
        <f t="shared" si="35"/>
        <v>43679</v>
      </c>
      <c r="N186" s="27">
        <v>184</v>
      </c>
      <c r="O186" s="17">
        <f t="shared" si="36"/>
        <v>4</v>
      </c>
      <c r="P186" s="27">
        <f t="shared" ca="1" si="37"/>
        <v>2.7413633359646079</v>
      </c>
      <c r="Q186" s="34">
        <f t="shared" ca="1" si="32"/>
        <v>2.7048806878855469</v>
      </c>
      <c r="R186" s="17">
        <f t="shared" ca="1" si="38"/>
        <v>2.7126688106102748</v>
      </c>
    </row>
    <row r="187" spans="1:18" x14ac:dyDescent="0.25">
      <c r="A187" s="18">
        <f t="shared" si="33"/>
        <v>43637</v>
      </c>
      <c r="B187" s="17">
        <f ca="1">+IFERROR(VLOOKUP(A187,BBG_CLP!$A$2:$B$30,2,FALSE),B186)</f>
        <v>2</v>
      </c>
      <c r="C187" s="17">
        <f ca="1">+VLOOKUP(B187,OWN_Curve!$B$2:$E$30,4,FALSE)</f>
        <v>2.2580159566460855E-6</v>
      </c>
      <c r="D187" s="17">
        <v>185</v>
      </c>
      <c r="E187" s="17">
        <f t="shared" si="26"/>
        <v>5</v>
      </c>
      <c r="F187" s="17">
        <f t="shared" ca="1" si="29"/>
        <v>2.7501811366123539</v>
      </c>
      <c r="G187" s="2">
        <f t="shared" ca="1" si="27"/>
        <v>2.7132777068125336</v>
      </c>
      <c r="H187" s="28">
        <f t="shared" si="34"/>
        <v>43665</v>
      </c>
      <c r="I187" s="30">
        <v>185</v>
      </c>
      <c r="J187" s="17">
        <f t="shared" si="28"/>
        <v>5</v>
      </c>
      <c r="K187" s="27">
        <f t="shared" ca="1" si="30"/>
        <v>2.7444253956820113</v>
      </c>
      <c r="L187" s="34">
        <f t="shared" ca="1" si="31"/>
        <v>2.7078475460514895</v>
      </c>
      <c r="M187" s="29">
        <f t="shared" si="35"/>
        <v>43680</v>
      </c>
      <c r="N187" s="27">
        <v>185</v>
      </c>
      <c r="O187" s="17">
        <f t="shared" si="36"/>
        <v>5</v>
      </c>
      <c r="P187" s="27">
        <f t="shared" ca="1" si="37"/>
        <v>2.74136661876818</v>
      </c>
      <c r="Q187" s="34">
        <f t="shared" ca="1" si="32"/>
        <v>2.7048836159661249</v>
      </c>
      <c r="R187" s="17">
        <f t="shared" ca="1" si="38"/>
        <v>2.712468874662477</v>
      </c>
    </row>
    <row r="188" spans="1:18" x14ac:dyDescent="0.25">
      <c r="A188" s="18">
        <f t="shared" si="33"/>
        <v>43638</v>
      </c>
      <c r="B188" s="17">
        <f ca="1">+IFERROR(VLOOKUP(A188,BBG_CLP!$A$2:$B$30,2,FALSE),B187)</f>
        <v>2</v>
      </c>
      <c r="C188" s="17">
        <f ca="1">+VLOOKUP(B188,OWN_Curve!$B$2:$E$30,4,FALSE)</f>
        <v>2.2580159566460855E-6</v>
      </c>
      <c r="D188" s="17">
        <v>186</v>
      </c>
      <c r="E188" s="17">
        <f t="shared" si="26"/>
        <v>6</v>
      </c>
      <c r="F188" s="17">
        <f t="shared" ca="1" si="29"/>
        <v>2.7501833946283103</v>
      </c>
      <c r="G188" s="2">
        <f t="shared" ca="1" si="27"/>
        <v>2.7132799341993419</v>
      </c>
      <c r="H188" s="28">
        <f t="shared" si="34"/>
        <v>43666</v>
      </c>
      <c r="I188" s="30">
        <v>186</v>
      </c>
      <c r="J188" s="17">
        <f t="shared" si="28"/>
        <v>6</v>
      </c>
      <c r="K188" s="27">
        <f t="shared" ca="1" si="30"/>
        <v>2.7444286063808683</v>
      </c>
      <c r="L188" s="34">
        <f t="shared" ca="1" si="31"/>
        <v>2.7078504774338263</v>
      </c>
      <c r="M188" s="29">
        <f t="shared" si="35"/>
        <v>43681</v>
      </c>
      <c r="N188" s="27">
        <v>186</v>
      </c>
      <c r="O188" s="17">
        <f t="shared" si="36"/>
        <v>6</v>
      </c>
      <c r="P188" s="27">
        <f t="shared" ca="1" si="37"/>
        <v>2.7413698981889789</v>
      </c>
      <c r="Q188" s="34">
        <f t="shared" ca="1" si="32"/>
        <v>2.7048865440444381</v>
      </c>
      <c r="R188" s="17">
        <f t="shared" ca="1" si="38"/>
        <v>2.712268968506848</v>
      </c>
    </row>
    <row r="189" spans="1:18" x14ac:dyDescent="0.25">
      <c r="A189" s="18">
        <f t="shared" si="33"/>
        <v>43639</v>
      </c>
      <c r="B189" s="17">
        <f ca="1">+IFERROR(VLOOKUP(A189,BBG_CLP!$A$2:$B$30,2,FALSE),B188)</f>
        <v>2</v>
      </c>
      <c r="C189" s="17">
        <f ca="1">+VLOOKUP(B189,OWN_Curve!$B$2:$E$30,4,FALSE)</f>
        <v>2.2580159566460855E-6</v>
      </c>
      <c r="D189" s="17">
        <v>187</v>
      </c>
      <c r="E189" s="17">
        <f t="shared" si="26"/>
        <v>7</v>
      </c>
      <c r="F189" s="17">
        <f t="shared" ca="1" si="29"/>
        <v>2.7501856526442667</v>
      </c>
      <c r="G189" s="2">
        <f t="shared" ca="1" si="27"/>
        <v>2.7132821615871401</v>
      </c>
      <c r="H189" s="28">
        <f t="shared" si="34"/>
        <v>43667</v>
      </c>
      <c r="I189" s="30">
        <v>187</v>
      </c>
      <c r="J189" s="17">
        <f t="shared" si="28"/>
        <v>7</v>
      </c>
      <c r="K189" s="27">
        <f t="shared" ca="1" si="30"/>
        <v>2.7444318145225921</v>
      </c>
      <c r="L189" s="34">
        <f t="shared" ca="1" si="31"/>
        <v>2.7078534088163919</v>
      </c>
      <c r="M189" s="29">
        <f t="shared" si="35"/>
        <v>43682</v>
      </c>
      <c r="N189" s="27">
        <v>187</v>
      </c>
      <c r="O189" s="17">
        <f t="shared" si="36"/>
        <v>7</v>
      </c>
      <c r="P189" s="27">
        <f t="shared" ca="1" si="37"/>
        <v>2.7413731742814025</v>
      </c>
      <c r="Q189" s="34">
        <f t="shared" ca="1" si="32"/>
        <v>2.7048894721225989</v>
      </c>
      <c r="R189" s="17">
        <f t="shared" ca="1" si="38"/>
        <v>2.712069092135394</v>
      </c>
    </row>
    <row r="190" spans="1:18" x14ac:dyDescent="0.25">
      <c r="A190" s="18">
        <f t="shared" si="33"/>
        <v>43640</v>
      </c>
      <c r="B190" s="17">
        <f ca="1">+IFERROR(VLOOKUP(A190,BBG_CLP!$A$2:$B$30,2,FALSE),B189)</f>
        <v>2</v>
      </c>
      <c r="C190" s="17">
        <f ca="1">+VLOOKUP(B190,OWN_Curve!$B$2:$E$30,4,FALSE)</f>
        <v>2.2580159566460855E-6</v>
      </c>
      <c r="D190" s="17">
        <v>188</v>
      </c>
      <c r="E190" s="17">
        <f t="shared" si="26"/>
        <v>8</v>
      </c>
      <c r="F190" s="17">
        <f t="shared" ca="1" si="29"/>
        <v>2.7501879106602232</v>
      </c>
      <c r="G190" s="2">
        <f t="shared" ca="1" si="27"/>
        <v>2.7132843889745573</v>
      </c>
      <c r="H190" s="28">
        <f t="shared" si="34"/>
        <v>43668</v>
      </c>
      <c r="I190" s="30">
        <v>188</v>
      </c>
      <c r="J190" s="17">
        <f t="shared" si="28"/>
        <v>8</v>
      </c>
      <c r="K190" s="27">
        <f t="shared" ca="1" si="30"/>
        <v>2.7444350201479888</v>
      </c>
      <c r="L190" s="34">
        <f t="shared" ca="1" si="31"/>
        <v>2.7078563401990996</v>
      </c>
      <c r="M190" s="29">
        <f t="shared" si="35"/>
        <v>43683</v>
      </c>
      <c r="N190" s="27">
        <v>188</v>
      </c>
      <c r="O190" s="17">
        <f t="shared" si="36"/>
        <v>8</v>
      </c>
      <c r="P190" s="27">
        <f t="shared" ca="1" si="37"/>
        <v>2.7413764470985198</v>
      </c>
      <c r="Q190" s="34">
        <f t="shared" ca="1" si="32"/>
        <v>2.7048924002016639</v>
      </c>
      <c r="R190" s="17">
        <f t="shared" ca="1" si="38"/>
        <v>2.7118692455401217</v>
      </c>
    </row>
    <row r="191" spans="1:18" x14ac:dyDescent="0.25">
      <c r="A191" s="18">
        <f t="shared" si="33"/>
        <v>43641</v>
      </c>
      <c r="B191" s="17">
        <f ca="1">+IFERROR(VLOOKUP(A191,BBG_CLP!$A$2:$B$30,2,FALSE),B190)</f>
        <v>2</v>
      </c>
      <c r="C191" s="17">
        <f ca="1">+VLOOKUP(B191,OWN_Curve!$B$2:$E$30,4,FALSE)</f>
        <v>2.2580159566460855E-6</v>
      </c>
      <c r="D191" s="17">
        <v>189</v>
      </c>
      <c r="E191" s="17">
        <f t="shared" si="26"/>
        <v>9</v>
      </c>
      <c r="F191" s="17">
        <f t="shared" ca="1" si="29"/>
        <v>2.7501901686761796</v>
      </c>
      <c r="G191" s="2">
        <f t="shared" ca="1" si="27"/>
        <v>2.7132866163617209</v>
      </c>
      <c r="H191" s="28">
        <f t="shared" si="34"/>
        <v>43669</v>
      </c>
      <c r="I191" s="30">
        <v>189</v>
      </c>
      <c r="J191" s="17">
        <f t="shared" si="28"/>
        <v>9</v>
      </c>
      <c r="K191" s="27">
        <f t="shared" ca="1" si="30"/>
        <v>2.7444382232969997</v>
      </c>
      <c r="L191" s="34">
        <f t="shared" ca="1" si="31"/>
        <v>2.7078592715819028</v>
      </c>
      <c r="M191" s="29">
        <f t="shared" si="35"/>
        <v>43684</v>
      </c>
      <c r="N191" s="27">
        <v>189</v>
      </c>
      <c r="O191" s="17">
        <f t="shared" si="36"/>
        <v>9</v>
      </c>
      <c r="P191" s="27">
        <f t="shared" ca="1" si="37"/>
        <v>2.7413797166922782</v>
      </c>
      <c r="Q191" s="34">
        <f t="shared" ca="1" si="32"/>
        <v>2.7048953282804433</v>
      </c>
      <c r="R191" s="17">
        <f t="shared" ca="1" si="38"/>
        <v>2.7116694287210308</v>
      </c>
    </row>
    <row r="192" spans="1:18" x14ac:dyDescent="0.25">
      <c r="A192" s="18">
        <f t="shared" si="33"/>
        <v>43642</v>
      </c>
      <c r="B192" s="17">
        <f ca="1">+IFERROR(VLOOKUP(A192,BBG_CLP!$A$2:$B$30,2,FALSE),B191)</f>
        <v>2</v>
      </c>
      <c r="C192" s="17">
        <f ca="1">+VLOOKUP(B192,OWN_Curve!$B$2:$E$30,4,FALSE)</f>
        <v>2.2580159566460855E-6</v>
      </c>
      <c r="D192" s="17">
        <v>190</v>
      </c>
      <c r="E192" s="17">
        <f t="shared" si="26"/>
        <v>10</v>
      </c>
      <c r="F192" s="17">
        <f t="shared" ca="1" si="29"/>
        <v>2.750192426692136</v>
      </c>
      <c r="G192" s="2">
        <f t="shared" ca="1" si="27"/>
        <v>2.7132888437495062</v>
      </c>
      <c r="H192" s="28">
        <f t="shared" si="34"/>
        <v>43670</v>
      </c>
      <c r="I192" s="30">
        <v>190</v>
      </c>
      <c r="J192" s="17">
        <f t="shared" si="28"/>
        <v>10</v>
      </c>
      <c r="K192" s="27">
        <f t="shared" ca="1" si="30"/>
        <v>2.744441424008726</v>
      </c>
      <c r="L192" s="34">
        <f t="shared" ca="1" si="31"/>
        <v>2.7078622029647725</v>
      </c>
      <c r="M192" s="29">
        <f t="shared" si="35"/>
        <v>43685</v>
      </c>
      <c r="N192" s="27">
        <v>190</v>
      </c>
      <c r="O192" s="17">
        <f t="shared" si="36"/>
        <v>10</v>
      </c>
      <c r="P192" s="27">
        <f t="shared" ca="1" si="37"/>
        <v>2.7413829831136569</v>
      </c>
      <c r="Q192" s="34">
        <f t="shared" ca="1" si="32"/>
        <v>2.7048982563590229</v>
      </c>
      <c r="R192" s="17">
        <f t="shared" ca="1" si="38"/>
        <v>2.7114696416701278</v>
      </c>
    </row>
    <row r="193" spans="1:18" x14ac:dyDescent="0.25">
      <c r="A193" s="18">
        <f t="shared" si="33"/>
        <v>43643</v>
      </c>
      <c r="B193" s="17">
        <f ca="1">+IFERROR(VLOOKUP(A193,BBG_CLP!$A$2:$B$30,2,FALSE),B192)</f>
        <v>2</v>
      </c>
      <c r="C193" s="17">
        <f ca="1">+VLOOKUP(B193,OWN_Curve!$B$2:$E$30,4,FALSE)</f>
        <v>2.2580159566460855E-6</v>
      </c>
      <c r="D193" s="17">
        <v>191</v>
      </c>
      <c r="E193" s="17">
        <f t="shared" si="26"/>
        <v>11</v>
      </c>
      <c r="F193" s="17">
        <f t="shared" ca="1" si="29"/>
        <v>2.7501946847080925</v>
      </c>
      <c r="G193" s="2">
        <f t="shared" ca="1" si="27"/>
        <v>2.7132910711370166</v>
      </c>
      <c r="H193" s="28">
        <f t="shared" si="34"/>
        <v>43671</v>
      </c>
      <c r="I193" s="30">
        <v>191</v>
      </c>
      <c r="J193" s="17">
        <f t="shared" si="28"/>
        <v>11</v>
      </c>
      <c r="K193" s="27">
        <f t="shared" ca="1" si="30"/>
        <v>2.7444446223214496</v>
      </c>
      <c r="L193" s="34">
        <f t="shared" ca="1" si="31"/>
        <v>2.7078651343469637</v>
      </c>
      <c r="M193" s="29">
        <f t="shared" si="35"/>
        <v>43686</v>
      </c>
      <c r="N193" s="27">
        <v>191</v>
      </c>
      <c r="O193" s="17">
        <f t="shared" si="36"/>
        <v>11</v>
      </c>
      <c r="P193" s="27">
        <f t="shared" ca="1" si="37"/>
        <v>2.7413862464123997</v>
      </c>
      <c r="Q193" s="34">
        <f t="shared" ca="1" si="32"/>
        <v>2.7049011844381838</v>
      </c>
      <c r="R193" s="17">
        <f t="shared" ca="1" si="38"/>
        <v>2.711269884363432</v>
      </c>
    </row>
    <row r="194" spans="1:18" x14ac:dyDescent="0.25">
      <c r="A194" s="18">
        <f t="shared" si="33"/>
        <v>43644</v>
      </c>
      <c r="B194" s="17">
        <f ca="1">+IFERROR(VLOOKUP(A194,BBG_CLP!$A$2:$B$30,2,FALSE),B193)</f>
        <v>2</v>
      </c>
      <c r="C194" s="17">
        <f ca="1">+VLOOKUP(B194,OWN_Curve!$B$2:$E$30,4,FALSE)</f>
        <v>2.2580159566460855E-6</v>
      </c>
      <c r="D194" s="17">
        <v>192</v>
      </c>
      <c r="E194" s="17">
        <f t="shared" ref="E194:E257" si="39">+IF(D194-$W$5&lt;0,NA(),D194-$W$5)</f>
        <v>12</v>
      </c>
      <c r="F194" s="17">
        <f t="shared" ca="1" si="29"/>
        <v>2.7501969427240489</v>
      </c>
      <c r="G194" s="2">
        <f t="shared" ref="G194:G257" ca="1" si="40">++IF(E194&gt;0,((1+F194*D194/36000)/(1+$X$2*$W$5/36000)-1)*(36000/(D194-$W$5)),NA())</f>
        <v>2.7132932985243219</v>
      </c>
      <c r="H194" s="28">
        <f t="shared" si="34"/>
        <v>43672</v>
      </c>
      <c r="I194" s="30">
        <v>192</v>
      </c>
      <c r="J194" s="17">
        <f t="shared" ref="J194:J257" si="41">+IF(I194-$W$5&lt;0,NA(),I194-$W$5)</f>
        <v>12</v>
      </c>
      <c r="K194" s="27">
        <f t="shared" ca="1" si="30"/>
        <v>2.7444478182726555</v>
      </c>
      <c r="L194" s="34">
        <f t="shared" ca="1" si="31"/>
        <v>2.707868065729313</v>
      </c>
      <c r="M194" s="29">
        <f t="shared" si="35"/>
        <v>43687</v>
      </c>
      <c r="N194" s="27">
        <v>192</v>
      </c>
      <c r="O194" s="17">
        <f t="shared" si="36"/>
        <v>12</v>
      </c>
      <c r="P194" s="27">
        <f t="shared" ca="1" si="37"/>
        <v>2.7413895066373812</v>
      </c>
      <c r="Q194" s="34">
        <f t="shared" ca="1" si="32"/>
        <v>2.7049041125171147</v>
      </c>
      <c r="R194" s="17">
        <f t="shared" ca="1" si="38"/>
        <v>2.7110701568089368</v>
      </c>
    </row>
    <row r="195" spans="1:18" x14ac:dyDescent="0.25">
      <c r="A195" s="18">
        <f t="shared" si="33"/>
        <v>43645</v>
      </c>
      <c r="B195" s="17">
        <f ca="1">+IFERROR(VLOOKUP(A195,BBG_CLP!$A$2:$B$30,2,FALSE),B194)</f>
        <v>2</v>
      </c>
      <c r="C195" s="17">
        <f ca="1">+VLOOKUP(B195,OWN_Curve!$B$2:$E$30,4,FALSE)</f>
        <v>2.2580159566460855E-6</v>
      </c>
      <c r="D195" s="17">
        <v>193</v>
      </c>
      <c r="E195" s="17">
        <f t="shared" si="39"/>
        <v>13</v>
      </c>
      <c r="F195" s="17">
        <f t="shared" ref="F195:F258" ca="1" si="42">+F194+C194*1</f>
        <v>2.7501992007400053</v>
      </c>
      <c r="G195" s="2">
        <f t="shared" ca="1" si="40"/>
        <v>2.7132955259114682</v>
      </c>
      <c r="H195" s="28">
        <f t="shared" si="34"/>
        <v>43673</v>
      </c>
      <c r="I195" s="30">
        <v>193</v>
      </c>
      <c r="J195" s="17">
        <f t="shared" si="41"/>
        <v>13</v>
      </c>
      <c r="K195" s="27">
        <f t="shared" ref="K195:K258" ca="1" si="43">+((1+VLOOKUP(H195,$A$2:$F$930,6,FALSE)*($Y$3+I195)/36000)/(1+$Z$3*$Y$3/36000)-1)*36000/I195</f>
        <v>2.7444510118990491</v>
      </c>
      <c r="L195" s="34">
        <f t="shared" ref="L195:L258" ca="1" si="44">++IF(J195&gt;0,((1+K195*I195/36000)/(1+$X$3*$W$5/36000)-1)*(36000/(I195-$W$5)),NA())</f>
        <v>2.7078709971117831</v>
      </c>
      <c r="M195" s="29">
        <f t="shared" si="35"/>
        <v>43688</v>
      </c>
      <c r="N195" s="27">
        <v>193</v>
      </c>
      <c r="O195" s="17">
        <f t="shared" si="36"/>
        <v>13</v>
      </c>
      <c r="P195" s="27">
        <f t="shared" ca="1" si="37"/>
        <v>2.741392763836298</v>
      </c>
      <c r="Q195" s="34">
        <f t="shared" ref="Q195:Q258" ca="1" si="45">++IF(O195&gt;0,((1+P195*N195/36000)/(1+$X$4*$W$5/36000)-1)*(36000/(N195-$W$5)),NA())</f>
        <v>2.7049070405958684</v>
      </c>
      <c r="R195" s="17">
        <f t="shared" ca="1" si="38"/>
        <v>2.7108704590066424</v>
      </c>
    </row>
    <row r="196" spans="1:18" x14ac:dyDescent="0.25">
      <c r="A196" s="18">
        <f t="shared" ref="A196:A259" si="46">+A195+1</f>
        <v>43646</v>
      </c>
      <c r="B196" s="17">
        <f ca="1">+IFERROR(VLOOKUP(A196,BBG_CLP!$A$2:$B$30,2,FALSE),B195)</f>
        <v>2</v>
      </c>
      <c r="C196" s="17">
        <f ca="1">+VLOOKUP(B196,OWN_Curve!$B$2:$E$30,4,FALSE)</f>
        <v>2.2580159566460855E-6</v>
      </c>
      <c r="D196" s="17">
        <v>194</v>
      </c>
      <c r="E196" s="17">
        <f t="shared" si="39"/>
        <v>14</v>
      </c>
      <c r="F196" s="17">
        <f t="shared" ca="1" si="42"/>
        <v>2.7502014587559618</v>
      </c>
      <c r="G196" s="2">
        <f t="shared" ca="1" si="40"/>
        <v>2.7132977532990616</v>
      </c>
      <c r="H196" s="28">
        <f t="shared" ref="H196:H259" si="47">+H195+1</f>
        <v>43674</v>
      </c>
      <c r="I196" s="30">
        <v>194</v>
      </c>
      <c r="J196" s="17">
        <f t="shared" si="41"/>
        <v>14</v>
      </c>
      <c r="K196" s="27">
        <f t="shared" ca="1" si="43"/>
        <v>2.7444542032365837</v>
      </c>
      <c r="L196" s="34">
        <f t="shared" ca="1" si="44"/>
        <v>2.7078739284943487</v>
      </c>
      <c r="M196" s="29">
        <f t="shared" ref="M196:M259" si="48">+M195+1</f>
        <v>43689</v>
      </c>
      <c r="N196" s="27">
        <v>194</v>
      </c>
      <c r="O196" s="17">
        <f t="shared" ref="O196:O259" si="49">+IF(N196-$W$5&lt;0,NA(),N196-$W$5)</f>
        <v>14</v>
      </c>
      <c r="P196" s="27">
        <f t="shared" ref="P196:P259" ca="1" si="50">+((1+VLOOKUP(M196,$A$2:$F$930,6,FALSE)*($Y$4+N196)/36000)/(1+$Z$4*$Y$4/36000)-1)*36000/N196</f>
        <v>2.7413960180560268</v>
      </c>
      <c r="Q196" s="34">
        <f t="shared" ca="1" si="45"/>
        <v>2.7049099686750542</v>
      </c>
      <c r="R196" s="17">
        <f t="shared" ref="R196:R259" ca="1" si="51">+((1+F196/100*D196/360)/(1+F195/100*D195/360)-1)*36000</f>
        <v>2.710670790948555</v>
      </c>
    </row>
    <row r="197" spans="1:18" x14ac:dyDescent="0.25">
      <c r="A197" s="18">
        <f t="shared" si="46"/>
        <v>43647</v>
      </c>
      <c r="B197" s="17">
        <f ca="1">+IFERROR(VLOOKUP(A197,BBG_CLP!$A$2:$B$30,2,FALSE),B196)</f>
        <v>2</v>
      </c>
      <c r="C197" s="17">
        <f ca="1">+VLOOKUP(B197,OWN_Curve!$B$2:$E$30,4,FALSE)</f>
        <v>2.2580159566460855E-6</v>
      </c>
      <c r="D197" s="17">
        <v>195</v>
      </c>
      <c r="E197" s="17">
        <f t="shared" si="39"/>
        <v>15</v>
      </c>
      <c r="F197" s="17">
        <f t="shared" ca="1" si="42"/>
        <v>2.7502037167719182</v>
      </c>
      <c r="G197" s="2">
        <f t="shared" ca="1" si="40"/>
        <v>2.7132999806864788</v>
      </c>
      <c r="H197" s="28">
        <f t="shared" si="47"/>
        <v>43675</v>
      </c>
      <c r="I197" s="30">
        <v>195</v>
      </c>
      <c r="J197" s="17">
        <f t="shared" si="41"/>
        <v>15</v>
      </c>
      <c r="K197" s="27">
        <f t="shared" ca="1" si="43"/>
        <v>2.7444573923204714</v>
      </c>
      <c r="L197" s="34">
        <f t="shared" ca="1" si="44"/>
        <v>2.7078768598769898</v>
      </c>
      <c r="M197" s="29">
        <f t="shared" si="48"/>
        <v>43690</v>
      </c>
      <c r="N197" s="27">
        <v>195</v>
      </c>
      <c r="O197" s="17">
        <f t="shared" si="49"/>
        <v>15</v>
      </c>
      <c r="P197" s="27">
        <f t="shared" ca="1" si="50"/>
        <v>2.7413992693422777</v>
      </c>
      <c r="Q197" s="34">
        <f t="shared" ca="1" si="45"/>
        <v>2.7049128967535196</v>
      </c>
      <c r="R197" s="17">
        <f t="shared" ca="1" si="51"/>
        <v>2.7104711526106939</v>
      </c>
    </row>
    <row r="198" spans="1:18" x14ac:dyDescent="0.25">
      <c r="A198" s="18">
        <f t="shared" si="46"/>
        <v>43648</v>
      </c>
      <c r="B198" s="17">
        <f ca="1">+IFERROR(VLOOKUP(A198,BBG_CLP!$A$2:$B$30,2,FALSE),B197)</f>
        <v>3</v>
      </c>
      <c r="C198" s="17">
        <f ca="1">+VLOOKUP(B198,OWN_Curve!$B$2:$E$30,4,FALSE)</f>
        <v>2.9779630732578943E-6</v>
      </c>
      <c r="D198" s="17">
        <v>196</v>
      </c>
      <c r="E198" s="17">
        <f t="shared" si="39"/>
        <v>16</v>
      </c>
      <c r="F198" s="17">
        <f t="shared" ca="1" si="42"/>
        <v>2.7502059747878747</v>
      </c>
      <c r="G198" s="2">
        <f t="shared" ca="1" si="40"/>
        <v>2.713302208074253</v>
      </c>
      <c r="H198" s="28">
        <f t="shared" si="47"/>
        <v>43676</v>
      </c>
      <c r="I198" s="30">
        <v>196</v>
      </c>
      <c r="J198" s="17">
        <f t="shared" si="41"/>
        <v>16</v>
      </c>
      <c r="K198" s="27">
        <f t="shared" ca="1" si="43"/>
        <v>2.7444605791852061</v>
      </c>
      <c r="L198" s="34">
        <f t="shared" ca="1" si="44"/>
        <v>2.7078797912591934</v>
      </c>
      <c r="M198" s="29">
        <f t="shared" si="48"/>
        <v>43691</v>
      </c>
      <c r="N198" s="27">
        <v>196</v>
      </c>
      <c r="O198" s="17">
        <f t="shared" si="49"/>
        <v>16</v>
      </c>
      <c r="P198" s="27">
        <f t="shared" ca="1" si="50"/>
        <v>2.7414025177401142</v>
      </c>
      <c r="Q198" s="34">
        <f t="shared" ca="1" si="45"/>
        <v>2.7049158248328986</v>
      </c>
      <c r="R198" s="17">
        <f t="shared" ca="1" si="51"/>
        <v>2.7102715440010527</v>
      </c>
    </row>
    <row r="199" spans="1:18" x14ac:dyDescent="0.25">
      <c r="A199" s="18">
        <f t="shared" si="46"/>
        <v>43649</v>
      </c>
      <c r="B199" s="17">
        <f ca="1">+IFERROR(VLOOKUP(A199,BBG_CLP!$A$2:$B$30,2,FALSE),B198)</f>
        <v>3</v>
      </c>
      <c r="C199" s="17">
        <f ca="1">+VLOOKUP(B199,OWN_Curve!$B$2:$E$30,4,FALSE)</f>
        <v>2.9779630732578943E-6</v>
      </c>
      <c r="D199" s="17">
        <v>197</v>
      </c>
      <c r="E199" s="17">
        <f t="shared" si="39"/>
        <v>17</v>
      </c>
      <c r="F199" s="17">
        <f t="shared" ca="1" si="42"/>
        <v>2.7502089527509481</v>
      </c>
      <c r="G199" s="2">
        <f t="shared" ca="1" si="40"/>
        <v>2.7133126652123787</v>
      </c>
      <c r="H199" s="28">
        <f t="shared" si="47"/>
        <v>43677</v>
      </c>
      <c r="I199" s="30">
        <v>197</v>
      </c>
      <c r="J199" s="17">
        <f t="shared" si="41"/>
        <v>17</v>
      </c>
      <c r="K199" s="27">
        <f t="shared" ca="1" si="43"/>
        <v>2.7444637638646237</v>
      </c>
      <c r="L199" s="34">
        <f t="shared" ca="1" si="44"/>
        <v>2.7078827226424469</v>
      </c>
      <c r="M199" s="29">
        <f t="shared" si="48"/>
        <v>43692</v>
      </c>
      <c r="N199" s="27">
        <v>197</v>
      </c>
      <c r="O199" s="17">
        <f t="shared" si="49"/>
        <v>17</v>
      </c>
      <c r="P199" s="27">
        <f t="shared" ca="1" si="50"/>
        <v>2.7414057632933608</v>
      </c>
      <c r="Q199" s="34">
        <f t="shared" ca="1" si="45"/>
        <v>2.7049187529111487</v>
      </c>
      <c r="R199" s="17">
        <f t="shared" ca="1" si="51"/>
        <v>2.7102117023574124</v>
      </c>
    </row>
    <row r="200" spans="1:18" x14ac:dyDescent="0.25">
      <c r="A200" s="18">
        <f t="shared" si="46"/>
        <v>43650</v>
      </c>
      <c r="B200" s="17">
        <f ca="1">+IFERROR(VLOOKUP(A200,BBG_CLP!$A$2:$B$30,2,FALSE),B199)</f>
        <v>3</v>
      </c>
      <c r="C200" s="17">
        <f ca="1">+VLOOKUP(B200,OWN_Curve!$B$2:$E$30,4,FALSE)</f>
        <v>2.9779630732578943E-6</v>
      </c>
      <c r="D200" s="17">
        <v>198</v>
      </c>
      <c r="E200" s="17">
        <f t="shared" si="39"/>
        <v>18</v>
      </c>
      <c r="F200" s="17">
        <f t="shared" ca="1" si="42"/>
        <v>2.7502119307140216</v>
      </c>
      <c r="G200" s="2">
        <f t="shared" ca="1" si="40"/>
        <v>2.7133222868429563</v>
      </c>
      <c r="H200" s="28">
        <f t="shared" si="47"/>
        <v>43678</v>
      </c>
      <c r="I200" s="30">
        <v>198</v>
      </c>
      <c r="J200" s="17">
        <f t="shared" si="41"/>
        <v>18</v>
      </c>
      <c r="K200" s="27">
        <f t="shared" ca="1" si="43"/>
        <v>2.7444669463917539</v>
      </c>
      <c r="L200" s="34">
        <f t="shared" ca="1" si="44"/>
        <v>2.7078856540247997</v>
      </c>
      <c r="M200" s="29">
        <f t="shared" si="48"/>
        <v>43693</v>
      </c>
      <c r="N200" s="27">
        <v>198</v>
      </c>
      <c r="O200" s="17">
        <f t="shared" si="49"/>
        <v>18</v>
      </c>
      <c r="P200" s="27">
        <f t="shared" ca="1" si="50"/>
        <v>2.741409006045278</v>
      </c>
      <c r="Q200" s="34">
        <f t="shared" ca="1" si="45"/>
        <v>2.7049216809906795</v>
      </c>
      <c r="R200" s="17">
        <f t="shared" ca="1" si="51"/>
        <v>2.710013550686341</v>
      </c>
    </row>
    <row r="201" spans="1:18" x14ac:dyDescent="0.25">
      <c r="A201" s="18">
        <f t="shared" si="46"/>
        <v>43651</v>
      </c>
      <c r="B201" s="17">
        <f ca="1">+IFERROR(VLOOKUP(A201,BBG_CLP!$A$2:$B$30,2,FALSE),B200)</f>
        <v>3</v>
      </c>
      <c r="C201" s="17">
        <f ca="1">+VLOOKUP(B201,OWN_Curve!$B$2:$E$30,4,FALSE)</f>
        <v>2.9779630732578943E-6</v>
      </c>
      <c r="D201" s="17">
        <v>199</v>
      </c>
      <c r="E201" s="17">
        <f t="shared" si="39"/>
        <v>19</v>
      </c>
      <c r="F201" s="17">
        <f t="shared" ca="1" si="42"/>
        <v>2.7502149086770951</v>
      </c>
      <c r="G201" s="2">
        <f t="shared" ca="1" si="40"/>
        <v>2.7133312048878087</v>
      </c>
      <c r="H201" s="28">
        <f t="shared" si="47"/>
        <v>43679</v>
      </c>
      <c r="I201" s="30">
        <v>199</v>
      </c>
      <c r="J201" s="17">
        <f t="shared" si="41"/>
        <v>19</v>
      </c>
      <c r="K201" s="27">
        <f t="shared" ca="1" si="43"/>
        <v>2.7444701267991234</v>
      </c>
      <c r="L201" s="34">
        <f t="shared" ca="1" si="44"/>
        <v>2.7078885854076553</v>
      </c>
      <c r="M201" s="29">
        <f t="shared" si="48"/>
        <v>43694</v>
      </c>
      <c r="N201" s="27">
        <v>199</v>
      </c>
      <c r="O201" s="17">
        <f t="shared" si="49"/>
        <v>19</v>
      </c>
      <c r="P201" s="27">
        <f t="shared" ca="1" si="50"/>
        <v>2.7414122460379371</v>
      </c>
      <c r="Q201" s="34">
        <f t="shared" ca="1" si="45"/>
        <v>2.7049246090691841</v>
      </c>
      <c r="R201" s="17">
        <f t="shared" ca="1" si="51"/>
        <v>2.7098154283997644</v>
      </c>
    </row>
    <row r="202" spans="1:18" x14ac:dyDescent="0.25">
      <c r="A202" s="18">
        <f t="shared" si="46"/>
        <v>43652</v>
      </c>
      <c r="B202" s="17">
        <f ca="1">+IFERROR(VLOOKUP(A202,BBG_CLP!$A$2:$B$30,2,FALSE),B201)</f>
        <v>3</v>
      </c>
      <c r="C202" s="17">
        <f ca="1">+VLOOKUP(B202,OWN_Curve!$B$2:$E$30,4,FALSE)</f>
        <v>2.9779630732578943E-6</v>
      </c>
      <c r="D202" s="17">
        <v>200</v>
      </c>
      <c r="E202" s="17">
        <f t="shared" si="39"/>
        <v>20</v>
      </c>
      <c r="F202" s="17">
        <f t="shared" ca="1" si="42"/>
        <v>2.7502178866401685</v>
      </c>
      <c r="G202" s="2">
        <f t="shared" ca="1" si="40"/>
        <v>2.7133395248847947</v>
      </c>
      <c r="H202" s="28">
        <f t="shared" si="47"/>
        <v>43680</v>
      </c>
      <c r="I202" s="30">
        <v>200</v>
      </c>
      <c r="J202" s="17">
        <f t="shared" si="41"/>
        <v>20</v>
      </c>
      <c r="K202" s="27">
        <f t="shared" ca="1" si="43"/>
        <v>2.7444733051184489</v>
      </c>
      <c r="L202" s="34">
        <f t="shared" ca="1" si="44"/>
        <v>2.7078915167901396</v>
      </c>
      <c r="M202" s="29">
        <f t="shared" si="48"/>
        <v>43695</v>
      </c>
      <c r="N202" s="27">
        <v>200</v>
      </c>
      <c r="O202" s="17">
        <f t="shared" si="49"/>
        <v>20</v>
      </c>
      <c r="P202" s="27">
        <f t="shared" ca="1" si="50"/>
        <v>2.7414154833128457</v>
      </c>
      <c r="Q202" s="34">
        <f t="shared" ca="1" si="45"/>
        <v>2.7049275371480164</v>
      </c>
      <c r="R202" s="17">
        <f t="shared" ca="1" si="51"/>
        <v>2.7096173354976827</v>
      </c>
    </row>
    <row r="203" spans="1:18" x14ac:dyDescent="0.25">
      <c r="A203" s="18">
        <f t="shared" si="46"/>
        <v>43653</v>
      </c>
      <c r="B203" s="17">
        <f ca="1">+IFERROR(VLOOKUP(A203,BBG_CLP!$A$2:$B$30,2,FALSE),B202)</f>
        <v>3</v>
      </c>
      <c r="C203" s="17">
        <f ca="1">+VLOOKUP(B203,OWN_Curve!$B$2:$E$30,4,FALSE)</f>
        <v>2.9779630732578943E-6</v>
      </c>
      <c r="D203" s="17">
        <v>201</v>
      </c>
      <c r="E203" s="17">
        <f t="shared" si="39"/>
        <v>21</v>
      </c>
      <c r="F203" s="17">
        <f t="shared" ca="1" si="42"/>
        <v>2.750220864603242</v>
      </c>
      <c r="G203" s="2">
        <f t="shared" ca="1" si="40"/>
        <v>2.7133473322700854</v>
      </c>
      <c r="H203" s="28">
        <f t="shared" si="47"/>
        <v>43681</v>
      </c>
      <c r="I203" s="30">
        <v>201</v>
      </c>
      <c r="J203" s="17">
        <f t="shared" si="41"/>
        <v>21</v>
      </c>
      <c r="K203" s="27">
        <f t="shared" ca="1" si="43"/>
        <v>2.7444764813809348</v>
      </c>
      <c r="L203" s="34">
        <f t="shared" ca="1" si="44"/>
        <v>2.7078944481723051</v>
      </c>
      <c r="M203" s="29">
        <f t="shared" si="48"/>
        <v>43696</v>
      </c>
      <c r="N203" s="27">
        <v>201</v>
      </c>
      <c r="O203" s="17">
        <f t="shared" si="49"/>
        <v>21</v>
      </c>
      <c r="P203" s="27">
        <f t="shared" ca="1" si="50"/>
        <v>2.7414187179105283</v>
      </c>
      <c r="Q203" s="34">
        <f t="shared" ca="1" si="45"/>
        <v>2.7049304652271289</v>
      </c>
      <c r="R203" s="17">
        <f t="shared" ca="1" si="51"/>
        <v>2.7094192719721022</v>
      </c>
    </row>
    <row r="204" spans="1:18" x14ac:dyDescent="0.25">
      <c r="A204" s="18">
        <f t="shared" si="46"/>
        <v>43654</v>
      </c>
      <c r="B204" s="17">
        <f ca="1">+IFERROR(VLOOKUP(A204,BBG_CLP!$A$2:$B$30,2,FALSE),B203)</f>
        <v>3</v>
      </c>
      <c r="C204" s="17">
        <f ca="1">+VLOOKUP(B204,OWN_Curve!$B$2:$E$30,4,FALSE)</f>
        <v>2.9779630732578943E-6</v>
      </c>
      <c r="D204" s="17">
        <v>202</v>
      </c>
      <c r="E204" s="17">
        <f t="shared" si="39"/>
        <v>22</v>
      </c>
      <c r="F204" s="17">
        <f t="shared" ca="1" si="42"/>
        <v>2.7502238425663155</v>
      </c>
      <c r="G204" s="2">
        <f t="shared" ca="1" si="40"/>
        <v>2.7133546969445486</v>
      </c>
      <c r="H204" s="28">
        <f t="shared" si="47"/>
        <v>43682</v>
      </c>
      <c r="I204" s="30">
        <v>202</v>
      </c>
      <c r="J204" s="17">
        <f t="shared" si="41"/>
        <v>22</v>
      </c>
      <c r="K204" s="27">
        <f t="shared" ca="1" si="43"/>
        <v>2.7444796556171283</v>
      </c>
      <c r="L204" s="34">
        <f t="shared" ca="1" si="44"/>
        <v>2.7078973795549222</v>
      </c>
      <c r="M204" s="29">
        <f t="shared" si="48"/>
        <v>43697</v>
      </c>
      <c r="N204" s="27">
        <v>202</v>
      </c>
      <c r="O204" s="17">
        <f t="shared" si="49"/>
        <v>22</v>
      </c>
      <c r="P204" s="27">
        <f t="shared" ca="1" si="50"/>
        <v>2.7414219498707055</v>
      </c>
      <c r="Q204" s="34">
        <f t="shared" ca="1" si="45"/>
        <v>2.7049333933057569</v>
      </c>
      <c r="R204" s="17">
        <f t="shared" ca="1" si="51"/>
        <v>2.7092212378150293</v>
      </c>
    </row>
    <row r="205" spans="1:18" x14ac:dyDescent="0.25">
      <c r="A205" s="18">
        <f t="shared" si="46"/>
        <v>43655</v>
      </c>
      <c r="B205" s="17">
        <f ca="1">+IFERROR(VLOOKUP(A205,BBG_CLP!$A$2:$B$30,2,FALSE),B204)</f>
        <v>3</v>
      </c>
      <c r="C205" s="17">
        <f ca="1">+VLOOKUP(B205,OWN_Curve!$B$2:$E$30,4,FALSE)</f>
        <v>2.9779630732578943E-6</v>
      </c>
      <c r="D205" s="17">
        <v>203</v>
      </c>
      <c r="E205" s="17">
        <f t="shared" si="39"/>
        <v>23</v>
      </c>
      <c r="F205" s="17">
        <f t="shared" ca="1" si="42"/>
        <v>2.7502268205293889</v>
      </c>
      <c r="G205" s="2">
        <f t="shared" ca="1" si="40"/>
        <v>2.7133616766534225</v>
      </c>
      <c r="H205" s="28">
        <f t="shared" si="47"/>
        <v>43683</v>
      </c>
      <c r="I205" s="30">
        <v>203</v>
      </c>
      <c r="J205" s="17">
        <f t="shared" si="41"/>
        <v>23</v>
      </c>
      <c r="K205" s="27">
        <f t="shared" ca="1" si="43"/>
        <v>2.744482827857015</v>
      </c>
      <c r="L205" s="34">
        <f t="shared" ca="1" si="44"/>
        <v>2.7079003109375845</v>
      </c>
      <c r="M205" s="29">
        <f t="shared" si="48"/>
        <v>43698</v>
      </c>
      <c r="N205" s="27">
        <v>203</v>
      </c>
      <c r="O205" s="17">
        <f t="shared" si="49"/>
        <v>23</v>
      </c>
      <c r="P205" s="27">
        <f t="shared" ca="1" si="50"/>
        <v>2.741425179232396</v>
      </c>
      <c r="Q205" s="34">
        <f t="shared" ca="1" si="45"/>
        <v>2.7049363213843112</v>
      </c>
      <c r="R205" s="17">
        <f t="shared" ca="1" si="51"/>
        <v>2.7090232330184705</v>
      </c>
    </row>
    <row r="206" spans="1:18" x14ac:dyDescent="0.25">
      <c r="A206" s="18">
        <f t="shared" si="46"/>
        <v>43656</v>
      </c>
      <c r="B206" s="17">
        <f ca="1">+IFERROR(VLOOKUP(A206,BBG_CLP!$A$2:$B$30,2,FALSE),B205)</f>
        <v>3</v>
      </c>
      <c r="C206" s="17">
        <f ca="1">+VLOOKUP(B206,OWN_Curve!$B$2:$E$30,4,FALSE)</f>
        <v>2.9779630732578943E-6</v>
      </c>
      <c r="D206" s="17">
        <v>204</v>
      </c>
      <c r="E206" s="17">
        <f t="shared" si="39"/>
        <v>24</v>
      </c>
      <c r="F206" s="17">
        <f t="shared" ca="1" si="42"/>
        <v>2.7502297984924624</v>
      </c>
      <c r="G206" s="2">
        <f t="shared" ca="1" si="40"/>
        <v>2.7133683195174063</v>
      </c>
      <c r="H206" s="28">
        <f t="shared" si="47"/>
        <v>43684</v>
      </c>
      <c r="I206" s="30">
        <v>204</v>
      </c>
      <c r="J206" s="17">
        <f t="shared" si="41"/>
        <v>24</v>
      </c>
      <c r="K206" s="27">
        <f t="shared" ca="1" si="43"/>
        <v>2.7444859981299112</v>
      </c>
      <c r="L206" s="34">
        <f t="shared" ca="1" si="44"/>
        <v>2.7079032423202865</v>
      </c>
      <c r="M206" s="29">
        <f t="shared" si="48"/>
        <v>43699</v>
      </c>
      <c r="N206" s="27">
        <v>204</v>
      </c>
      <c r="O206" s="17">
        <f t="shared" si="49"/>
        <v>24</v>
      </c>
      <c r="P206" s="27">
        <f t="shared" ca="1" si="50"/>
        <v>2.741428406033811</v>
      </c>
      <c r="Q206" s="34">
        <f t="shared" ca="1" si="45"/>
        <v>2.7049392494631341</v>
      </c>
      <c r="R206" s="17">
        <f t="shared" ca="1" si="51"/>
        <v>2.7088252575904193</v>
      </c>
    </row>
    <row r="207" spans="1:18" x14ac:dyDescent="0.25">
      <c r="A207" s="18">
        <f t="shared" si="46"/>
        <v>43657</v>
      </c>
      <c r="B207" s="17">
        <f ca="1">+IFERROR(VLOOKUP(A207,BBG_CLP!$A$2:$B$30,2,FALSE),B206)</f>
        <v>3</v>
      </c>
      <c r="C207" s="17">
        <f ca="1">+VLOOKUP(B207,OWN_Curve!$B$2:$E$30,4,FALSE)</f>
        <v>2.9779630732578943E-6</v>
      </c>
      <c r="D207" s="17">
        <v>205</v>
      </c>
      <c r="E207" s="17">
        <f t="shared" si="39"/>
        <v>25</v>
      </c>
      <c r="F207" s="17">
        <f t="shared" ca="1" si="42"/>
        <v>2.7502327764555359</v>
      </c>
      <c r="G207" s="2">
        <f t="shared" ca="1" si="40"/>
        <v>2.7133746659575664</v>
      </c>
      <c r="H207" s="28">
        <f t="shared" si="47"/>
        <v>43685</v>
      </c>
      <c r="I207" s="30">
        <v>205</v>
      </c>
      <c r="J207" s="17">
        <f t="shared" si="41"/>
        <v>25</v>
      </c>
      <c r="K207" s="27">
        <f t="shared" ca="1" si="43"/>
        <v>2.7444891664645645</v>
      </c>
      <c r="L207" s="34">
        <f t="shared" ca="1" si="44"/>
        <v>2.7079061737027033</v>
      </c>
      <c r="M207" s="29">
        <f t="shared" si="48"/>
        <v>43700</v>
      </c>
      <c r="N207" s="27">
        <v>205</v>
      </c>
      <c r="O207" s="17">
        <f t="shared" si="49"/>
        <v>25</v>
      </c>
      <c r="P207" s="27">
        <f t="shared" ca="1" si="50"/>
        <v>2.7414316303124191</v>
      </c>
      <c r="Q207" s="34">
        <f t="shared" ca="1" si="45"/>
        <v>2.7049421775418736</v>
      </c>
      <c r="R207" s="17">
        <f t="shared" ca="1" si="51"/>
        <v>2.7086273114989012</v>
      </c>
    </row>
    <row r="208" spans="1:18" x14ac:dyDescent="0.25">
      <c r="A208" s="18">
        <f t="shared" si="46"/>
        <v>43658</v>
      </c>
      <c r="B208" s="17">
        <f ca="1">+IFERROR(VLOOKUP(A208,BBG_CLP!$A$2:$B$30,2,FALSE),B207)</f>
        <v>3</v>
      </c>
      <c r="C208" s="17">
        <f ca="1">+VLOOKUP(B208,OWN_Curve!$B$2:$E$30,4,FALSE)</f>
        <v>2.9779630732578943E-6</v>
      </c>
      <c r="D208" s="17">
        <v>206</v>
      </c>
      <c r="E208" s="17">
        <f t="shared" si="39"/>
        <v>26</v>
      </c>
      <c r="F208" s="17">
        <f t="shared" ca="1" si="42"/>
        <v>2.7502357544186093</v>
      </c>
      <c r="G208" s="2">
        <f t="shared" ca="1" si="40"/>
        <v>2.7133807501769591</v>
      </c>
      <c r="H208" s="28">
        <f t="shared" si="47"/>
        <v>43686</v>
      </c>
      <c r="I208" s="30">
        <v>206</v>
      </c>
      <c r="J208" s="17">
        <f t="shared" si="41"/>
        <v>26</v>
      </c>
      <c r="K208" s="27">
        <f t="shared" ca="1" si="43"/>
        <v>2.744492332889279</v>
      </c>
      <c r="L208" s="34">
        <f t="shared" ca="1" si="44"/>
        <v>2.7079091050851751</v>
      </c>
      <c r="M208" s="29">
        <f t="shared" si="48"/>
        <v>43701</v>
      </c>
      <c r="N208" s="27">
        <v>206</v>
      </c>
      <c r="O208" s="17">
        <f t="shared" si="49"/>
        <v>26</v>
      </c>
      <c r="P208" s="27">
        <f t="shared" ca="1" si="50"/>
        <v>2.7414348521049989</v>
      </c>
      <c r="Q208" s="34">
        <f t="shared" ca="1" si="45"/>
        <v>2.704945105621154</v>
      </c>
      <c r="R208" s="17">
        <f t="shared" ca="1" si="51"/>
        <v>2.70842939475191</v>
      </c>
    </row>
    <row r="209" spans="1:18" x14ac:dyDescent="0.25">
      <c r="A209" s="18">
        <f t="shared" si="46"/>
        <v>43659</v>
      </c>
      <c r="B209" s="17">
        <f ca="1">+IFERROR(VLOOKUP(A209,BBG_CLP!$A$2:$B$30,2,FALSE),B208)</f>
        <v>3</v>
      </c>
      <c r="C209" s="17">
        <f ca="1">+VLOOKUP(B209,OWN_Curve!$B$2:$E$30,4,FALSE)</f>
        <v>2.9779630732578943E-6</v>
      </c>
      <c r="D209" s="17">
        <v>207</v>
      </c>
      <c r="E209" s="17">
        <f t="shared" si="39"/>
        <v>27</v>
      </c>
      <c r="F209" s="17">
        <f t="shared" ca="1" si="42"/>
        <v>2.7502387323816828</v>
      </c>
      <c r="G209" s="2">
        <f t="shared" ca="1" si="40"/>
        <v>2.7133866013112256</v>
      </c>
      <c r="H209" s="28">
        <f t="shared" si="47"/>
        <v>43687</v>
      </c>
      <c r="I209" s="30">
        <v>207</v>
      </c>
      <c r="J209" s="17">
        <f t="shared" si="41"/>
        <v>27</v>
      </c>
      <c r="K209" s="27">
        <f t="shared" ca="1" si="43"/>
        <v>2.7444954974316964</v>
      </c>
      <c r="L209" s="34">
        <f t="shared" ca="1" si="44"/>
        <v>2.7079120364679925</v>
      </c>
      <c r="M209" s="29">
        <f t="shared" si="48"/>
        <v>43702</v>
      </c>
      <c r="N209" s="27">
        <v>207</v>
      </c>
      <c r="O209" s="17">
        <f t="shared" si="49"/>
        <v>27</v>
      </c>
      <c r="P209" s="27">
        <f t="shared" ca="1" si="50"/>
        <v>2.7414380714475022</v>
      </c>
      <c r="Q209" s="34">
        <f t="shared" ca="1" si="45"/>
        <v>2.7049480337000276</v>
      </c>
      <c r="R209" s="17">
        <f t="shared" ca="1" si="51"/>
        <v>2.7082315073574392</v>
      </c>
    </row>
    <row r="210" spans="1:18" x14ac:dyDescent="0.25">
      <c r="A210" s="18">
        <f t="shared" si="46"/>
        <v>43660</v>
      </c>
      <c r="B210" s="17">
        <f ca="1">+IFERROR(VLOOKUP(A210,BBG_CLP!$A$2:$B$30,2,FALSE),B209)</f>
        <v>3</v>
      </c>
      <c r="C210" s="17">
        <f ca="1">+VLOOKUP(B210,OWN_Curve!$B$2:$E$30,4,FALSE)</f>
        <v>2.9779630732578943E-6</v>
      </c>
      <c r="D210" s="17">
        <v>208</v>
      </c>
      <c r="E210" s="17">
        <f t="shared" si="39"/>
        <v>28</v>
      </c>
      <c r="F210" s="17">
        <f t="shared" ca="1" si="42"/>
        <v>2.7502417103447563</v>
      </c>
      <c r="G210" s="2">
        <f t="shared" ca="1" si="40"/>
        <v>2.7133922443337726</v>
      </c>
      <c r="H210" s="28">
        <f t="shared" si="47"/>
        <v>43688</v>
      </c>
      <c r="I210" s="30">
        <v>208</v>
      </c>
      <c r="J210" s="17">
        <f t="shared" si="41"/>
        <v>28</v>
      </c>
      <c r="K210" s="27">
        <f t="shared" ca="1" si="43"/>
        <v>2.7444986601189263</v>
      </c>
      <c r="L210" s="34">
        <f t="shared" ca="1" si="44"/>
        <v>2.7079149678502623</v>
      </c>
      <c r="M210" s="29">
        <f t="shared" si="48"/>
        <v>43703</v>
      </c>
      <c r="N210" s="27">
        <v>208</v>
      </c>
      <c r="O210" s="17">
        <f t="shared" si="49"/>
        <v>28</v>
      </c>
      <c r="P210" s="27">
        <f t="shared" ca="1" si="50"/>
        <v>2.741441288375305</v>
      </c>
      <c r="Q210" s="34">
        <f t="shared" ca="1" si="45"/>
        <v>2.704950961778823</v>
      </c>
      <c r="R210" s="17">
        <f t="shared" ca="1" si="51"/>
        <v>2.7080336492755208</v>
      </c>
    </row>
    <row r="211" spans="1:18" x14ac:dyDescent="0.25">
      <c r="A211" s="18">
        <f t="shared" si="46"/>
        <v>43661</v>
      </c>
      <c r="B211" s="17">
        <f ca="1">+IFERROR(VLOOKUP(A211,BBG_CLP!$A$2:$B$30,2,FALSE),B210)</f>
        <v>3</v>
      </c>
      <c r="C211" s="17">
        <f ca="1">+VLOOKUP(B211,OWN_Curve!$B$2:$E$30,4,FALSE)</f>
        <v>2.9779630732578943E-6</v>
      </c>
      <c r="D211" s="17">
        <v>209</v>
      </c>
      <c r="E211" s="17">
        <f t="shared" si="39"/>
        <v>29</v>
      </c>
      <c r="F211" s="17">
        <f t="shared" ca="1" si="42"/>
        <v>2.7502446883078298</v>
      </c>
      <c r="G211" s="2">
        <f t="shared" ca="1" si="40"/>
        <v>2.7133977007731223</v>
      </c>
      <c r="H211" s="28">
        <f t="shared" si="47"/>
        <v>43689</v>
      </c>
      <c r="I211" s="30">
        <v>209</v>
      </c>
      <c r="J211" s="17">
        <f t="shared" si="41"/>
        <v>29</v>
      </c>
      <c r="K211" s="27">
        <f t="shared" ca="1" si="43"/>
        <v>2.7445018209777139</v>
      </c>
      <c r="L211" s="34">
        <f t="shared" ca="1" si="44"/>
        <v>2.7079178992331423</v>
      </c>
      <c r="M211" s="29">
        <f t="shared" si="48"/>
        <v>43704</v>
      </c>
      <c r="N211" s="27">
        <v>209</v>
      </c>
      <c r="O211" s="17">
        <f t="shared" si="49"/>
        <v>29</v>
      </c>
      <c r="P211" s="27">
        <f t="shared" ca="1" si="50"/>
        <v>2.7414445029230685</v>
      </c>
      <c r="Q211" s="34">
        <f t="shared" ca="1" si="45"/>
        <v>2.704953889857824</v>
      </c>
      <c r="R211" s="17">
        <f t="shared" ca="1" si="51"/>
        <v>2.707835820522142</v>
      </c>
    </row>
    <row r="212" spans="1:18" x14ac:dyDescent="0.25">
      <c r="A212" s="18">
        <f t="shared" si="46"/>
        <v>43662</v>
      </c>
      <c r="B212" s="17">
        <f ca="1">+IFERROR(VLOOKUP(A212,BBG_CLP!$A$2:$B$30,2,FALSE),B211)</f>
        <v>3</v>
      </c>
      <c r="C212" s="17">
        <f ca="1">+VLOOKUP(B212,OWN_Curve!$B$2:$E$30,4,FALSE)</f>
        <v>2.9779630732578943E-6</v>
      </c>
      <c r="D212" s="17">
        <v>210</v>
      </c>
      <c r="E212" s="17">
        <f t="shared" si="39"/>
        <v>30</v>
      </c>
      <c r="F212" s="17">
        <f t="shared" ca="1" si="42"/>
        <v>2.7502476662709032</v>
      </c>
      <c r="G212" s="2">
        <f t="shared" ca="1" si="40"/>
        <v>2.7134029892878608</v>
      </c>
      <c r="H212" s="28">
        <f t="shared" si="47"/>
        <v>43690</v>
      </c>
      <c r="I212" s="30">
        <v>210</v>
      </c>
      <c r="J212" s="17">
        <f t="shared" si="41"/>
        <v>30</v>
      </c>
      <c r="K212" s="27">
        <f t="shared" ca="1" si="43"/>
        <v>2.7445049800340269</v>
      </c>
      <c r="L212" s="34">
        <f t="shared" ca="1" si="44"/>
        <v>2.7079208306155067</v>
      </c>
      <c r="M212" s="29">
        <f t="shared" si="48"/>
        <v>43705</v>
      </c>
      <c r="N212" s="27">
        <v>210</v>
      </c>
      <c r="O212" s="17">
        <f t="shared" si="49"/>
        <v>30</v>
      </c>
      <c r="P212" s="27">
        <f t="shared" ca="1" si="50"/>
        <v>2.7414477151247927</v>
      </c>
      <c r="Q212" s="34">
        <f t="shared" ca="1" si="45"/>
        <v>2.7049568179367434</v>
      </c>
      <c r="R212" s="17">
        <f t="shared" ca="1" si="51"/>
        <v>2.7076380210813156</v>
      </c>
    </row>
    <row r="213" spans="1:18" x14ac:dyDescent="0.25">
      <c r="A213" s="18">
        <f t="shared" si="46"/>
        <v>43663</v>
      </c>
      <c r="B213" s="17">
        <f ca="1">+IFERROR(VLOOKUP(A213,BBG_CLP!$A$2:$B$30,2,FALSE),B212)</f>
        <v>3</v>
      </c>
      <c r="C213" s="17">
        <f ca="1">+VLOOKUP(B213,OWN_Curve!$B$2:$E$30,4,FALSE)</f>
        <v>2.9779630732578943E-6</v>
      </c>
      <c r="D213" s="17">
        <v>211</v>
      </c>
      <c r="E213" s="17">
        <f t="shared" si="39"/>
        <v>31</v>
      </c>
      <c r="F213" s="17">
        <f t="shared" ca="1" si="42"/>
        <v>2.7502506442339767</v>
      </c>
      <c r="G213" s="2">
        <f t="shared" ca="1" si="40"/>
        <v>2.7134081261284995</v>
      </c>
      <c r="H213" s="28">
        <f t="shared" si="47"/>
        <v>43691</v>
      </c>
      <c r="I213" s="30">
        <v>211</v>
      </c>
      <c r="J213" s="17">
        <f t="shared" si="41"/>
        <v>31</v>
      </c>
      <c r="K213" s="27">
        <f t="shared" ca="1" si="43"/>
        <v>2.7445081373136064</v>
      </c>
      <c r="L213" s="34">
        <f t="shared" ca="1" si="44"/>
        <v>2.7079237619981789</v>
      </c>
      <c r="M213" s="29">
        <f t="shared" si="48"/>
        <v>43706</v>
      </c>
      <c r="N213" s="27">
        <v>211</v>
      </c>
      <c r="O213" s="17">
        <f t="shared" si="49"/>
        <v>31</v>
      </c>
      <c r="P213" s="27">
        <f t="shared" ca="1" si="50"/>
        <v>2.7414509250138339</v>
      </c>
      <c r="Q213" s="34">
        <f t="shared" ca="1" si="45"/>
        <v>2.7049597460155894</v>
      </c>
      <c r="R213" s="17">
        <f t="shared" ca="1" si="51"/>
        <v>2.7074402509610351</v>
      </c>
    </row>
    <row r="214" spans="1:18" x14ac:dyDescent="0.25">
      <c r="A214" s="18">
        <f t="shared" si="46"/>
        <v>43664</v>
      </c>
      <c r="B214" s="17">
        <f ca="1">+IFERROR(VLOOKUP(A214,BBG_CLP!$A$2:$B$30,2,FALSE),B213)</f>
        <v>3</v>
      </c>
      <c r="C214" s="17">
        <f ca="1">+VLOOKUP(B214,OWN_Curve!$B$2:$E$30,4,FALSE)</f>
        <v>2.9779630732578943E-6</v>
      </c>
      <c r="D214" s="17">
        <v>212</v>
      </c>
      <c r="E214" s="17">
        <f t="shared" si="39"/>
        <v>32</v>
      </c>
      <c r="F214" s="17">
        <f t="shared" ca="1" si="42"/>
        <v>2.7502536221970502</v>
      </c>
      <c r="G214" s="2">
        <f t="shared" ca="1" si="40"/>
        <v>2.7134131255149851</v>
      </c>
      <c r="H214" s="28">
        <f t="shared" si="47"/>
        <v>43692</v>
      </c>
      <c r="I214" s="30">
        <v>212</v>
      </c>
      <c r="J214" s="17">
        <f t="shared" si="41"/>
        <v>32</v>
      </c>
      <c r="K214" s="27">
        <f t="shared" ca="1" si="43"/>
        <v>2.7445112928415578</v>
      </c>
      <c r="L214" s="34">
        <f t="shared" ca="1" si="44"/>
        <v>2.7079266933806299</v>
      </c>
      <c r="M214" s="29">
        <f t="shared" si="48"/>
        <v>43707</v>
      </c>
      <c r="N214" s="27">
        <v>212</v>
      </c>
      <c r="O214" s="17">
        <f t="shared" si="49"/>
        <v>32</v>
      </c>
      <c r="P214" s="27">
        <f t="shared" ca="1" si="50"/>
        <v>2.7414541326228443</v>
      </c>
      <c r="Q214" s="34">
        <f t="shared" ca="1" si="45"/>
        <v>2.7049626740941193</v>
      </c>
      <c r="R214" s="17">
        <f t="shared" ca="1" si="51"/>
        <v>2.7072425101373199</v>
      </c>
    </row>
    <row r="215" spans="1:18" x14ac:dyDescent="0.25">
      <c r="A215" s="18">
        <f t="shared" si="46"/>
        <v>43665</v>
      </c>
      <c r="B215" s="17">
        <f ca="1">+IFERROR(VLOOKUP(A215,BBG_CLP!$A$2:$B$30,2,FALSE),B214)</f>
        <v>3</v>
      </c>
      <c r="C215" s="17">
        <f ca="1">+VLOOKUP(B215,OWN_Curve!$B$2:$E$30,4,FALSE)</f>
        <v>2.9779630732578943E-6</v>
      </c>
      <c r="D215" s="17">
        <v>213</v>
      </c>
      <c r="E215" s="17">
        <f t="shared" si="39"/>
        <v>33</v>
      </c>
      <c r="F215" s="17">
        <f t="shared" ca="1" si="42"/>
        <v>2.7502566001601236</v>
      </c>
      <c r="G215" s="2">
        <f t="shared" ca="1" si="40"/>
        <v>2.7134179999424228</v>
      </c>
      <c r="H215" s="28">
        <f t="shared" si="47"/>
        <v>43693</v>
      </c>
      <c r="I215" s="30">
        <v>213</v>
      </c>
      <c r="J215" s="17">
        <f t="shared" si="41"/>
        <v>33</v>
      </c>
      <c r="K215" s="27">
        <f t="shared" ca="1" si="43"/>
        <v>2.7445144466425515</v>
      </c>
      <c r="L215" s="34">
        <f t="shared" ca="1" si="44"/>
        <v>2.707929624763123</v>
      </c>
      <c r="M215" s="29">
        <f t="shared" si="48"/>
        <v>43708</v>
      </c>
      <c r="N215" s="27">
        <v>213</v>
      </c>
      <c r="O215" s="17">
        <f t="shared" si="49"/>
        <v>33</v>
      </c>
      <c r="P215" s="27">
        <f t="shared" ca="1" si="50"/>
        <v>2.7414573379841229</v>
      </c>
      <c r="Q215" s="34">
        <f t="shared" ca="1" si="45"/>
        <v>2.7049656021733304</v>
      </c>
      <c r="R215" s="17">
        <f t="shared" ca="1" si="51"/>
        <v>2.7070447986181634</v>
      </c>
    </row>
    <row r="216" spans="1:18" x14ac:dyDescent="0.25">
      <c r="A216" s="18">
        <f t="shared" si="46"/>
        <v>43666</v>
      </c>
      <c r="B216" s="17">
        <f ca="1">+IFERROR(VLOOKUP(A216,BBG_CLP!$A$2:$B$30,2,FALSE),B215)</f>
        <v>3</v>
      </c>
      <c r="C216" s="17">
        <f ca="1">+VLOOKUP(B216,OWN_Curve!$B$2:$E$30,4,FALSE)</f>
        <v>2.9779630732578943E-6</v>
      </c>
      <c r="D216" s="17">
        <v>214</v>
      </c>
      <c r="E216" s="17">
        <f t="shared" si="39"/>
        <v>34</v>
      </c>
      <c r="F216" s="17">
        <f t="shared" ca="1" si="42"/>
        <v>2.7502595781231971</v>
      </c>
      <c r="G216" s="2">
        <f t="shared" ca="1" si="40"/>
        <v>2.7134227604375507</v>
      </c>
      <c r="H216" s="28">
        <f t="shared" si="47"/>
        <v>43694</v>
      </c>
      <c r="I216" s="30">
        <v>214</v>
      </c>
      <c r="J216" s="17">
        <f t="shared" si="41"/>
        <v>34</v>
      </c>
      <c r="K216" s="27">
        <f t="shared" ca="1" si="43"/>
        <v>2.744517598740797</v>
      </c>
      <c r="L216" s="34">
        <f t="shared" ca="1" si="44"/>
        <v>2.7079325561458885</v>
      </c>
      <c r="M216" s="29">
        <f t="shared" si="48"/>
        <v>43709</v>
      </c>
      <c r="N216" s="27">
        <v>214</v>
      </c>
      <c r="O216" s="17">
        <f t="shared" si="49"/>
        <v>34</v>
      </c>
      <c r="P216" s="27">
        <f t="shared" ca="1" si="50"/>
        <v>2.7414605411289945</v>
      </c>
      <c r="Q216" s="34">
        <f t="shared" ca="1" si="45"/>
        <v>2.7049685302522213</v>
      </c>
      <c r="R216" s="17">
        <f t="shared" ca="1" si="51"/>
        <v>2.7068471163875785</v>
      </c>
    </row>
    <row r="217" spans="1:18" x14ac:dyDescent="0.25">
      <c r="A217" s="18">
        <f t="shared" si="46"/>
        <v>43667</v>
      </c>
      <c r="B217" s="17">
        <f ca="1">+IFERROR(VLOOKUP(A217,BBG_CLP!$A$2:$B$30,2,FALSE),B216)</f>
        <v>3</v>
      </c>
      <c r="C217" s="17">
        <f ca="1">+VLOOKUP(B217,OWN_Curve!$B$2:$E$30,4,FALSE)</f>
        <v>2.9779630732578943E-6</v>
      </c>
      <c r="D217" s="17">
        <v>215</v>
      </c>
      <c r="E217" s="17">
        <f t="shared" si="39"/>
        <v>35</v>
      </c>
      <c r="F217" s="17">
        <f t="shared" ca="1" si="42"/>
        <v>2.7502625560862706</v>
      </c>
      <c r="G217" s="2">
        <f t="shared" ca="1" si="40"/>
        <v>2.7134274167650831</v>
      </c>
      <c r="H217" s="28">
        <f t="shared" si="47"/>
        <v>43695</v>
      </c>
      <c r="I217" s="30">
        <v>215</v>
      </c>
      <c r="J217" s="17">
        <f t="shared" si="41"/>
        <v>35</v>
      </c>
      <c r="K217" s="27">
        <f t="shared" ca="1" si="43"/>
        <v>2.7445207491600541</v>
      </c>
      <c r="L217" s="34">
        <f t="shared" ca="1" si="44"/>
        <v>2.7079354875284474</v>
      </c>
      <c r="M217" s="29">
        <f t="shared" si="48"/>
        <v>43710</v>
      </c>
      <c r="N217" s="27">
        <v>215</v>
      </c>
      <c r="O217" s="17">
        <f t="shared" si="49"/>
        <v>35</v>
      </c>
      <c r="P217" s="27">
        <f t="shared" ca="1" si="50"/>
        <v>2.7414637420884596</v>
      </c>
      <c r="Q217" s="34">
        <f t="shared" ca="1" si="45"/>
        <v>2.7049714583308218</v>
      </c>
      <c r="R217" s="17">
        <f t="shared" ca="1" si="51"/>
        <v>2.7066494634375715</v>
      </c>
    </row>
    <row r="218" spans="1:18" x14ac:dyDescent="0.25">
      <c r="A218" s="18">
        <f t="shared" si="46"/>
        <v>43668</v>
      </c>
      <c r="B218" s="17">
        <f ca="1">+IFERROR(VLOOKUP(A218,BBG_CLP!$A$2:$B$30,2,FALSE),B217)</f>
        <v>3</v>
      </c>
      <c r="C218" s="17">
        <f ca="1">+VLOOKUP(B218,OWN_Curve!$B$2:$E$30,4,FALSE)</f>
        <v>2.9779630732578943E-6</v>
      </c>
      <c r="D218" s="17">
        <v>216</v>
      </c>
      <c r="E218" s="17">
        <f t="shared" si="39"/>
        <v>36</v>
      </c>
      <c r="F218" s="17">
        <f t="shared" ca="1" si="42"/>
        <v>2.750265534049344</v>
      </c>
      <c r="G218" s="2">
        <f t="shared" ca="1" si="40"/>
        <v>2.7134319776060956</v>
      </c>
      <c r="H218" s="28">
        <f t="shared" si="47"/>
        <v>43696</v>
      </c>
      <c r="I218" s="30">
        <v>216</v>
      </c>
      <c r="J218" s="17">
        <f t="shared" si="41"/>
        <v>36</v>
      </c>
      <c r="K218" s="27">
        <f t="shared" ca="1" si="43"/>
        <v>2.7445238979236417</v>
      </c>
      <c r="L218" s="34">
        <f t="shared" ca="1" si="44"/>
        <v>2.7079384189108158</v>
      </c>
      <c r="M218" s="29">
        <f t="shared" si="48"/>
        <v>43711</v>
      </c>
      <c r="N218" s="27">
        <v>216</v>
      </c>
      <c r="O218" s="17">
        <f t="shared" si="49"/>
        <v>36</v>
      </c>
      <c r="P218" s="27">
        <f t="shared" ca="1" si="50"/>
        <v>2.7414669408928711</v>
      </c>
      <c r="Q218" s="34">
        <f t="shared" ca="1" si="45"/>
        <v>2.7049743864098197</v>
      </c>
      <c r="R218" s="17">
        <f t="shared" ca="1" si="51"/>
        <v>2.7064518397681425</v>
      </c>
    </row>
    <row r="219" spans="1:18" x14ac:dyDescent="0.25">
      <c r="A219" s="18">
        <f t="shared" si="46"/>
        <v>43669</v>
      </c>
      <c r="B219" s="17">
        <f ca="1">+IFERROR(VLOOKUP(A219,BBG_CLP!$A$2:$B$30,2,FALSE),B218)</f>
        <v>3</v>
      </c>
      <c r="C219" s="17">
        <f ca="1">+VLOOKUP(B219,OWN_Curve!$B$2:$E$30,4,FALSE)</f>
        <v>2.9779630732578943E-6</v>
      </c>
      <c r="D219" s="17">
        <v>217</v>
      </c>
      <c r="E219" s="17">
        <f t="shared" si="39"/>
        <v>37</v>
      </c>
      <c r="F219" s="17">
        <f t="shared" ca="1" si="42"/>
        <v>2.7502685120124175</v>
      </c>
      <c r="G219" s="2">
        <f t="shared" ca="1" si="40"/>
        <v>2.7134364507027398</v>
      </c>
      <c r="H219" s="28">
        <f t="shared" si="47"/>
        <v>43697</v>
      </c>
      <c r="I219" s="30">
        <v>217</v>
      </c>
      <c r="J219" s="17">
        <f t="shared" si="41"/>
        <v>37</v>
      </c>
      <c r="K219" s="27">
        <f t="shared" ca="1" si="43"/>
        <v>2.7445270450544492</v>
      </c>
      <c r="L219" s="34">
        <f t="shared" ca="1" si="44"/>
        <v>2.7079413502934422</v>
      </c>
      <c r="M219" s="29">
        <f t="shared" si="48"/>
        <v>43712</v>
      </c>
      <c r="N219" s="27">
        <v>217</v>
      </c>
      <c r="O219" s="17">
        <f t="shared" si="49"/>
        <v>37</v>
      </c>
      <c r="P219" s="27">
        <f t="shared" ca="1" si="50"/>
        <v>2.7414701375720592</v>
      </c>
      <c r="Q219" s="34">
        <f t="shared" ca="1" si="45"/>
        <v>2.7049773144887523</v>
      </c>
      <c r="R219" s="17">
        <f t="shared" ca="1" si="51"/>
        <v>2.7062542453792915</v>
      </c>
    </row>
    <row r="220" spans="1:18" x14ac:dyDescent="0.25">
      <c r="A220" s="18">
        <f t="shared" si="46"/>
        <v>43670</v>
      </c>
      <c r="B220" s="17">
        <f ca="1">+IFERROR(VLOOKUP(A220,BBG_CLP!$A$2:$B$30,2,FALSE),B219)</f>
        <v>3</v>
      </c>
      <c r="C220" s="17">
        <f ca="1">+VLOOKUP(B220,OWN_Curve!$B$2:$E$30,4,FALSE)</f>
        <v>2.9779630732578943E-6</v>
      </c>
      <c r="D220" s="17">
        <v>218</v>
      </c>
      <c r="E220" s="17">
        <f t="shared" si="39"/>
        <v>38</v>
      </c>
      <c r="F220" s="17">
        <f t="shared" ca="1" si="42"/>
        <v>2.750271489975491</v>
      </c>
      <c r="G220" s="2">
        <f t="shared" ca="1" si="40"/>
        <v>2.7134408429822012</v>
      </c>
      <c r="H220" s="28">
        <f t="shared" si="47"/>
        <v>43698</v>
      </c>
      <c r="I220" s="30">
        <v>218</v>
      </c>
      <c r="J220" s="17">
        <f t="shared" si="41"/>
        <v>38</v>
      </c>
      <c r="K220" s="27">
        <f t="shared" ca="1" si="43"/>
        <v>2.7445301905749462</v>
      </c>
      <c r="L220" s="34">
        <f t="shared" ca="1" si="44"/>
        <v>2.7079442816758843</v>
      </c>
      <c r="M220" s="29">
        <f t="shared" si="48"/>
        <v>43713</v>
      </c>
      <c r="N220" s="27">
        <v>218</v>
      </c>
      <c r="O220" s="17">
        <f t="shared" si="49"/>
        <v>38</v>
      </c>
      <c r="P220" s="27">
        <f t="shared" ca="1" si="50"/>
        <v>2.7414733321551594</v>
      </c>
      <c r="Q220" s="34">
        <f t="shared" ca="1" si="45"/>
        <v>2.7049802425674137</v>
      </c>
      <c r="R220" s="17">
        <f t="shared" ca="1" si="51"/>
        <v>2.706056680239044</v>
      </c>
    </row>
    <row r="221" spans="1:18" x14ac:dyDescent="0.25">
      <c r="A221" s="18">
        <f t="shared" si="46"/>
        <v>43671</v>
      </c>
      <c r="B221" s="17">
        <f ca="1">+IFERROR(VLOOKUP(A221,BBG_CLP!$A$2:$B$30,2,FALSE),B220)</f>
        <v>3</v>
      </c>
      <c r="C221" s="17">
        <f ca="1">+VLOOKUP(B221,OWN_Curve!$B$2:$E$30,4,FALSE)</f>
        <v>2.9779630732578943E-6</v>
      </c>
      <c r="D221" s="17">
        <v>219</v>
      </c>
      <c r="E221" s="17">
        <f t="shared" si="39"/>
        <v>39</v>
      </c>
      <c r="F221" s="17">
        <f t="shared" ca="1" si="42"/>
        <v>2.7502744679385644</v>
      </c>
      <c r="G221" s="2">
        <f t="shared" ca="1" si="40"/>
        <v>2.7134451606609828</v>
      </c>
      <c r="H221" s="28">
        <f t="shared" si="47"/>
        <v>43699</v>
      </c>
      <c r="I221" s="30">
        <v>219</v>
      </c>
      <c r="J221" s="17">
        <f t="shared" si="41"/>
        <v>39</v>
      </c>
      <c r="K221" s="27">
        <f t="shared" ca="1" si="43"/>
        <v>2.7445333345071918</v>
      </c>
      <c r="L221" s="34">
        <f t="shared" ca="1" si="44"/>
        <v>2.7079472130585676</v>
      </c>
      <c r="M221" s="29">
        <f t="shared" si="48"/>
        <v>43714</v>
      </c>
      <c r="N221" s="27">
        <v>219</v>
      </c>
      <c r="O221" s="17">
        <f t="shared" si="49"/>
        <v>39</v>
      </c>
      <c r="P221" s="27">
        <f t="shared" ca="1" si="50"/>
        <v>2.741476524670996</v>
      </c>
      <c r="Q221" s="34">
        <f t="shared" ca="1" si="45"/>
        <v>2.7049831706462348</v>
      </c>
      <c r="R221" s="17">
        <f t="shared" ca="1" si="51"/>
        <v>2.7058591443633873</v>
      </c>
    </row>
    <row r="222" spans="1:18" x14ac:dyDescent="0.25">
      <c r="A222" s="18">
        <f t="shared" si="46"/>
        <v>43672</v>
      </c>
      <c r="B222" s="17">
        <f ca="1">+IFERROR(VLOOKUP(A222,BBG_CLP!$A$2:$B$30,2,FALSE),B221)</f>
        <v>3</v>
      </c>
      <c r="C222" s="17">
        <f ca="1">+VLOOKUP(B222,OWN_Curve!$B$2:$E$30,4,FALSE)</f>
        <v>2.9779630732578943E-6</v>
      </c>
      <c r="D222" s="17">
        <v>220</v>
      </c>
      <c r="E222" s="17">
        <f t="shared" si="39"/>
        <v>40</v>
      </c>
      <c r="F222" s="17">
        <f t="shared" ca="1" si="42"/>
        <v>2.7502774459016379</v>
      </c>
      <c r="G222" s="2">
        <f t="shared" ca="1" si="40"/>
        <v>2.7134494093343342</v>
      </c>
      <c r="H222" s="28">
        <f t="shared" si="47"/>
        <v>43700</v>
      </c>
      <c r="I222" s="30">
        <v>220</v>
      </c>
      <c r="J222" s="17">
        <f t="shared" si="41"/>
        <v>40</v>
      </c>
      <c r="K222" s="27">
        <f t="shared" ca="1" si="43"/>
        <v>2.7445364768728799</v>
      </c>
      <c r="L222" s="34">
        <f t="shared" ca="1" si="44"/>
        <v>2.7079501444412735</v>
      </c>
      <c r="M222" s="29">
        <f t="shared" si="48"/>
        <v>43715</v>
      </c>
      <c r="N222" s="27">
        <v>220</v>
      </c>
      <c r="O222" s="17">
        <f t="shared" si="49"/>
        <v>40</v>
      </c>
      <c r="P222" s="27">
        <f t="shared" ca="1" si="50"/>
        <v>2.7414797151477583</v>
      </c>
      <c r="Q222" s="34">
        <f t="shared" ca="1" si="45"/>
        <v>2.7049860987254037</v>
      </c>
      <c r="R222" s="17">
        <f t="shared" ca="1" si="51"/>
        <v>2.7056616377443277</v>
      </c>
    </row>
    <row r="223" spans="1:18" x14ac:dyDescent="0.25">
      <c r="A223" s="18">
        <f t="shared" si="46"/>
        <v>43673</v>
      </c>
      <c r="B223" s="17">
        <f ca="1">+IFERROR(VLOOKUP(A223,BBG_CLP!$A$2:$B$30,2,FALSE),B222)</f>
        <v>3</v>
      </c>
      <c r="C223" s="17">
        <f ca="1">+VLOOKUP(B223,OWN_Curve!$B$2:$E$30,4,FALSE)</f>
        <v>2.9779630732578943E-6</v>
      </c>
      <c r="D223" s="17">
        <v>221</v>
      </c>
      <c r="E223" s="17">
        <f t="shared" si="39"/>
        <v>41</v>
      </c>
      <c r="F223" s="17">
        <f t="shared" ca="1" si="42"/>
        <v>2.7502804238647114</v>
      </c>
      <c r="G223" s="2">
        <f t="shared" ca="1" si="40"/>
        <v>2.7134535940512388</v>
      </c>
      <c r="H223" s="28">
        <f t="shared" si="47"/>
        <v>43701</v>
      </c>
      <c r="I223" s="30">
        <v>221</v>
      </c>
      <c r="J223" s="17">
        <f t="shared" si="41"/>
        <v>41</v>
      </c>
      <c r="K223" s="27">
        <f t="shared" ca="1" si="43"/>
        <v>2.7445396176932042</v>
      </c>
      <c r="L223" s="34">
        <f t="shared" ca="1" si="44"/>
        <v>2.7079530758238053</v>
      </c>
      <c r="M223" s="29">
        <f t="shared" si="48"/>
        <v>43716</v>
      </c>
      <c r="N223" s="27">
        <v>221</v>
      </c>
      <c r="O223" s="17">
        <f t="shared" si="49"/>
        <v>41</v>
      </c>
      <c r="P223" s="27">
        <f t="shared" ca="1" si="50"/>
        <v>2.7414829036130177</v>
      </c>
      <c r="Q223" s="34">
        <f t="shared" ca="1" si="45"/>
        <v>2.7049890268041148</v>
      </c>
      <c r="R223" s="17">
        <f t="shared" ca="1" si="51"/>
        <v>2.7054641603738716</v>
      </c>
    </row>
    <row r="224" spans="1:18" x14ac:dyDescent="0.25">
      <c r="A224" s="18">
        <f t="shared" si="46"/>
        <v>43674</v>
      </c>
      <c r="B224" s="17">
        <f ca="1">+IFERROR(VLOOKUP(A224,BBG_CLP!$A$2:$B$30,2,FALSE),B223)</f>
        <v>3</v>
      </c>
      <c r="C224" s="17">
        <f ca="1">+VLOOKUP(B224,OWN_Curve!$B$2:$E$30,4,FALSE)</f>
        <v>2.9779630732578943E-6</v>
      </c>
      <c r="D224" s="17">
        <v>222</v>
      </c>
      <c r="E224" s="17">
        <f t="shared" si="39"/>
        <v>42</v>
      </c>
      <c r="F224" s="17">
        <f t="shared" ca="1" si="42"/>
        <v>2.7502834018277849</v>
      </c>
      <c r="G224" s="2">
        <f t="shared" ca="1" si="40"/>
        <v>2.7134577193803948</v>
      </c>
      <c r="H224" s="28">
        <f t="shared" si="47"/>
        <v>43702</v>
      </c>
      <c r="I224" s="30">
        <v>222</v>
      </c>
      <c r="J224" s="17">
        <f t="shared" si="41"/>
        <v>42</v>
      </c>
      <c r="K224" s="27">
        <f t="shared" ca="1" si="43"/>
        <v>2.7445427569891199</v>
      </c>
      <c r="L224" s="34">
        <f t="shared" ca="1" si="44"/>
        <v>2.707956007206366</v>
      </c>
      <c r="M224" s="29">
        <f t="shared" si="48"/>
        <v>43717</v>
      </c>
      <c r="N224" s="27">
        <v>222</v>
      </c>
      <c r="O224" s="17">
        <f t="shared" si="49"/>
        <v>42</v>
      </c>
      <c r="P224" s="27">
        <f t="shared" ca="1" si="50"/>
        <v>2.7414860900940647</v>
      </c>
      <c r="Q224" s="34">
        <f t="shared" ca="1" si="45"/>
        <v>2.7049919548829719</v>
      </c>
      <c r="R224" s="17">
        <f t="shared" ca="1" si="51"/>
        <v>2.7052667122280383</v>
      </c>
    </row>
    <row r="225" spans="1:18" x14ac:dyDescent="0.25">
      <c r="A225" s="18">
        <f t="shared" si="46"/>
        <v>43675</v>
      </c>
      <c r="B225" s="17">
        <f ca="1">+IFERROR(VLOOKUP(A225,BBG_CLP!$A$2:$B$30,2,FALSE),B224)</f>
        <v>3</v>
      </c>
      <c r="C225" s="17">
        <f ca="1">+VLOOKUP(B225,OWN_Curve!$B$2:$E$30,4,FALSE)</f>
        <v>2.9779630732578943E-6</v>
      </c>
      <c r="D225" s="17">
        <v>223</v>
      </c>
      <c r="E225" s="17">
        <f t="shared" si="39"/>
        <v>43</v>
      </c>
      <c r="F225" s="17">
        <f t="shared" ca="1" si="42"/>
        <v>2.7502863797908583</v>
      </c>
      <c r="G225" s="2">
        <f t="shared" ca="1" si="40"/>
        <v>2.7134617894645761</v>
      </c>
      <c r="H225" s="28">
        <f t="shared" si="47"/>
        <v>43703</v>
      </c>
      <c r="I225" s="30">
        <v>223</v>
      </c>
      <c r="J225" s="17">
        <f t="shared" si="41"/>
        <v>43</v>
      </c>
      <c r="K225" s="27">
        <f t="shared" ca="1" si="43"/>
        <v>2.744545894781063</v>
      </c>
      <c r="L225" s="34">
        <f t="shared" ca="1" si="44"/>
        <v>2.7079589385889533</v>
      </c>
      <c r="M225" s="29">
        <f t="shared" si="48"/>
        <v>43718</v>
      </c>
      <c r="N225" s="27">
        <v>223</v>
      </c>
      <c r="O225" s="17">
        <f t="shared" si="49"/>
        <v>43</v>
      </c>
      <c r="P225" s="27">
        <f t="shared" ca="1" si="50"/>
        <v>2.7414892746175208</v>
      </c>
      <c r="Q225" s="34">
        <f t="shared" ca="1" si="45"/>
        <v>2.7049948829617789</v>
      </c>
      <c r="R225" s="17">
        <f t="shared" ca="1" si="51"/>
        <v>2.7050692933228149</v>
      </c>
    </row>
    <row r="226" spans="1:18" x14ac:dyDescent="0.25">
      <c r="A226" s="18">
        <f t="shared" si="46"/>
        <v>43676</v>
      </c>
      <c r="B226" s="17">
        <f ca="1">+IFERROR(VLOOKUP(A226,BBG_CLP!$A$2:$B$30,2,FALSE),B225)</f>
        <v>3</v>
      </c>
      <c r="C226" s="17">
        <f ca="1">+VLOOKUP(B226,OWN_Curve!$B$2:$E$30,4,FALSE)</f>
        <v>2.9779630732578943E-6</v>
      </c>
      <c r="D226" s="17">
        <v>224</v>
      </c>
      <c r="E226" s="17">
        <f t="shared" si="39"/>
        <v>44</v>
      </c>
      <c r="F226" s="17">
        <f t="shared" ca="1" si="42"/>
        <v>2.7502893577539318</v>
      </c>
      <c r="G226" s="2">
        <f t="shared" ca="1" si="40"/>
        <v>2.7134658080712115</v>
      </c>
      <c r="H226" s="28">
        <f t="shared" si="47"/>
        <v>43704</v>
      </c>
      <c r="I226" s="30">
        <v>224</v>
      </c>
      <c r="J226" s="17">
        <f t="shared" si="41"/>
        <v>44</v>
      </c>
      <c r="K226" s="27">
        <f t="shared" ca="1" si="43"/>
        <v>2.7445490310892469</v>
      </c>
      <c r="L226" s="34">
        <f t="shared" ca="1" si="44"/>
        <v>2.7079618699715655</v>
      </c>
      <c r="M226" s="29">
        <f t="shared" si="48"/>
        <v>43719</v>
      </c>
      <c r="N226" s="27">
        <v>224</v>
      </c>
      <c r="O226" s="17">
        <f t="shared" si="49"/>
        <v>44</v>
      </c>
      <c r="P226" s="27">
        <f t="shared" ca="1" si="50"/>
        <v>2.741492457209675</v>
      </c>
      <c r="Q226" s="34">
        <f t="shared" ca="1" si="45"/>
        <v>2.7049978110407213</v>
      </c>
      <c r="R226" s="17">
        <f t="shared" ca="1" si="51"/>
        <v>2.7048719036502078</v>
      </c>
    </row>
    <row r="227" spans="1:18" x14ac:dyDescent="0.25">
      <c r="A227" s="18">
        <f t="shared" si="46"/>
        <v>43677</v>
      </c>
      <c r="B227" s="17">
        <f ca="1">+IFERROR(VLOOKUP(A227,BBG_CLP!$A$2:$B$30,2,FALSE),B226)</f>
        <v>3</v>
      </c>
      <c r="C227" s="17">
        <f ca="1">+VLOOKUP(B227,OWN_Curve!$B$2:$E$30,4,FALSE)</f>
        <v>2.9779630732578943E-6</v>
      </c>
      <c r="D227" s="17">
        <v>225</v>
      </c>
      <c r="E227" s="17">
        <f t="shared" si="39"/>
        <v>45</v>
      </c>
      <c r="F227" s="17">
        <f t="shared" ca="1" si="42"/>
        <v>2.7502923357170053</v>
      </c>
      <c r="G227" s="2">
        <f t="shared" ca="1" si="40"/>
        <v>2.7134697786314277</v>
      </c>
      <c r="H227" s="28">
        <f t="shared" si="47"/>
        <v>43705</v>
      </c>
      <c r="I227" s="30">
        <v>225</v>
      </c>
      <c r="J227" s="17">
        <f t="shared" si="41"/>
        <v>45</v>
      </c>
      <c r="K227" s="27">
        <f t="shared" ca="1" si="43"/>
        <v>2.7445521659333845</v>
      </c>
      <c r="L227" s="34">
        <f t="shared" ca="1" si="44"/>
        <v>2.7079648013540236</v>
      </c>
      <c r="M227" s="29">
        <f t="shared" si="48"/>
        <v>43720</v>
      </c>
      <c r="N227" s="27">
        <v>225</v>
      </c>
      <c r="O227" s="17">
        <f t="shared" si="49"/>
        <v>45</v>
      </c>
      <c r="P227" s="27">
        <f t="shared" ca="1" si="50"/>
        <v>2.741495637896243</v>
      </c>
      <c r="Q227" s="34">
        <f t="shared" ca="1" si="45"/>
        <v>2.7050007391197894</v>
      </c>
      <c r="R227" s="17">
        <f t="shared" ca="1" si="51"/>
        <v>2.7046745431942298</v>
      </c>
    </row>
    <row r="228" spans="1:18" x14ac:dyDescent="0.25">
      <c r="A228" s="18">
        <f t="shared" si="46"/>
        <v>43678</v>
      </c>
      <c r="B228" s="17">
        <f ca="1">+IFERROR(VLOOKUP(A228,BBG_CLP!$A$2:$B$30,2,FALSE),B227)</f>
        <v>3</v>
      </c>
      <c r="C228" s="17">
        <f ca="1">+VLOOKUP(B228,OWN_Curve!$B$2:$E$30,4,FALSE)</f>
        <v>2.9779630732578943E-6</v>
      </c>
      <c r="D228" s="17">
        <v>226</v>
      </c>
      <c r="E228" s="17">
        <f t="shared" si="39"/>
        <v>46</v>
      </c>
      <c r="F228" s="17">
        <f t="shared" ca="1" si="42"/>
        <v>2.7502953136800787</v>
      </c>
      <c r="G228" s="2">
        <f t="shared" ca="1" si="40"/>
        <v>2.7134737042790338</v>
      </c>
      <c r="H228" s="28">
        <f t="shared" si="47"/>
        <v>43706</v>
      </c>
      <c r="I228" s="30">
        <v>226</v>
      </c>
      <c r="J228" s="17">
        <f t="shared" si="41"/>
        <v>46</v>
      </c>
      <c r="K228" s="27">
        <f t="shared" ca="1" si="43"/>
        <v>2.7445552993329811</v>
      </c>
      <c r="L228" s="34">
        <f t="shared" ca="1" si="44"/>
        <v>2.7079677327366847</v>
      </c>
      <c r="M228" s="29">
        <f t="shared" si="48"/>
        <v>43721</v>
      </c>
      <c r="N228" s="27">
        <v>226</v>
      </c>
      <c r="O228" s="17">
        <f t="shared" si="49"/>
        <v>46</v>
      </c>
      <c r="P228" s="27">
        <f t="shared" ca="1" si="50"/>
        <v>2.7414988167024843</v>
      </c>
      <c r="Q228" s="34">
        <f t="shared" ca="1" si="45"/>
        <v>2.7050036671984539</v>
      </c>
      <c r="R228" s="17">
        <f t="shared" ca="1" si="51"/>
        <v>2.7044772119468874</v>
      </c>
    </row>
    <row r="229" spans="1:18" x14ac:dyDescent="0.25">
      <c r="A229" s="18">
        <f t="shared" si="46"/>
        <v>43679</v>
      </c>
      <c r="B229" s="17">
        <f ca="1">+IFERROR(VLOOKUP(A229,BBG_CLP!$A$2:$B$30,2,FALSE),B228)</f>
        <v>3</v>
      </c>
      <c r="C229" s="17">
        <f ca="1">+VLOOKUP(B229,OWN_Curve!$B$2:$E$30,4,FALSE)</f>
        <v>2.9779630732578943E-6</v>
      </c>
      <c r="D229" s="17">
        <v>227</v>
      </c>
      <c r="E229" s="17">
        <f t="shared" si="39"/>
        <v>47</v>
      </c>
      <c r="F229" s="17">
        <f t="shared" ca="1" si="42"/>
        <v>2.7502982916431522</v>
      </c>
      <c r="G229" s="2">
        <f t="shared" ca="1" si="40"/>
        <v>2.7134775878807922</v>
      </c>
      <c r="H229" s="28">
        <f t="shared" si="47"/>
        <v>43707</v>
      </c>
      <c r="I229" s="30">
        <v>227</v>
      </c>
      <c r="J229" s="17">
        <f t="shared" si="41"/>
        <v>47</v>
      </c>
      <c r="K229" s="27">
        <f t="shared" ca="1" si="43"/>
        <v>2.7445584313070568</v>
      </c>
      <c r="L229" s="34">
        <f t="shared" ca="1" si="44"/>
        <v>2.7079706641191965</v>
      </c>
      <c r="M229" s="29">
        <f t="shared" si="48"/>
        <v>43722</v>
      </c>
      <c r="N229" s="27">
        <v>227</v>
      </c>
      <c r="O229" s="17">
        <f t="shared" si="49"/>
        <v>47</v>
      </c>
      <c r="P229" s="27">
        <f t="shared" ca="1" si="50"/>
        <v>2.7415019936532845</v>
      </c>
      <c r="Q229" s="34">
        <f t="shared" ca="1" si="45"/>
        <v>2.7050065952774212</v>
      </c>
      <c r="R229" s="17">
        <f t="shared" ca="1" si="51"/>
        <v>2.7042799099081805</v>
      </c>
    </row>
    <row r="230" spans="1:18" x14ac:dyDescent="0.25">
      <c r="A230" s="18">
        <f t="shared" si="46"/>
        <v>43680</v>
      </c>
      <c r="B230" s="17">
        <f ca="1">+IFERROR(VLOOKUP(A230,BBG_CLP!$A$2:$B$30,2,FALSE),B229)</f>
        <v>3</v>
      </c>
      <c r="C230" s="17">
        <f ca="1">+VLOOKUP(B230,OWN_Curve!$B$2:$E$30,4,FALSE)</f>
        <v>2.9779630732578943E-6</v>
      </c>
      <c r="D230" s="17">
        <v>228</v>
      </c>
      <c r="E230" s="17">
        <f t="shared" si="39"/>
        <v>48</v>
      </c>
      <c r="F230" s="17">
        <f t="shared" ca="1" si="42"/>
        <v>2.7503012696062257</v>
      </c>
      <c r="G230" s="2">
        <f t="shared" ca="1" si="40"/>
        <v>2.7134814320645684</v>
      </c>
      <c r="H230" s="28">
        <f t="shared" si="47"/>
        <v>43708</v>
      </c>
      <c r="I230" s="30">
        <v>228</v>
      </c>
      <c r="J230" s="17">
        <f t="shared" si="41"/>
        <v>48</v>
      </c>
      <c r="K230" s="27">
        <f t="shared" ca="1" si="43"/>
        <v>2.7445615618744381</v>
      </c>
      <c r="L230" s="34">
        <f t="shared" ca="1" si="44"/>
        <v>2.7079735955017337</v>
      </c>
      <c r="M230" s="29">
        <f t="shared" si="48"/>
        <v>43723</v>
      </c>
      <c r="N230" s="27">
        <v>228</v>
      </c>
      <c r="O230" s="17">
        <f t="shared" si="49"/>
        <v>48</v>
      </c>
      <c r="P230" s="27">
        <f t="shared" ca="1" si="50"/>
        <v>2.7415051687730578</v>
      </c>
      <c r="Q230" s="34">
        <f t="shared" ca="1" si="45"/>
        <v>2.7050095233561722</v>
      </c>
      <c r="R230" s="17">
        <f t="shared" ca="1" si="51"/>
        <v>2.7040826370701154</v>
      </c>
    </row>
    <row r="231" spans="1:18" x14ac:dyDescent="0.25">
      <c r="A231" s="18">
        <f t="shared" si="46"/>
        <v>43681</v>
      </c>
      <c r="B231" s="17">
        <f ca="1">+IFERROR(VLOOKUP(A231,BBG_CLP!$A$2:$B$30,2,FALSE),B230)</f>
        <v>3</v>
      </c>
      <c r="C231" s="17">
        <f ca="1">+VLOOKUP(B231,OWN_Curve!$B$2:$E$30,4,FALSE)</f>
        <v>2.9779630732578943E-6</v>
      </c>
      <c r="D231" s="17">
        <v>229</v>
      </c>
      <c r="E231" s="17">
        <f t="shared" si="39"/>
        <v>49</v>
      </c>
      <c r="F231" s="17">
        <f t="shared" ca="1" si="42"/>
        <v>2.7503042475692991</v>
      </c>
      <c r="G231" s="2">
        <f t="shared" ca="1" si="40"/>
        <v>2.7134852392435449</v>
      </c>
      <c r="H231" s="28">
        <f t="shared" si="47"/>
        <v>43709</v>
      </c>
      <c r="I231" s="30">
        <v>229</v>
      </c>
      <c r="J231" s="17">
        <f t="shared" si="41"/>
        <v>49</v>
      </c>
      <c r="K231" s="27">
        <f t="shared" ca="1" si="43"/>
        <v>2.7445646910534838</v>
      </c>
      <c r="L231" s="34">
        <f t="shared" ca="1" si="44"/>
        <v>2.7079765268842952</v>
      </c>
      <c r="M231" s="29">
        <f t="shared" si="48"/>
        <v>43724</v>
      </c>
      <c r="N231" s="27">
        <v>229</v>
      </c>
      <c r="O231" s="17">
        <f t="shared" si="49"/>
        <v>49</v>
      </c>
      <c r="P231" s="27">
        <f t="shared" ca="1" si="50"/>
        <v>2.7415083420857904</v>
      </c>
      <c r="Q231" s="34">
        <f t="shared" ca="1" si="45"/>
        <v>2.7050124514350466</v>
      </c>
      <c r="R231" s="17">
        <f t="shared" ca="1" si="51"/>
        <v>2.7038853934246987</v>
      </c>
    </row>
    <row r="232" spans="1:18" x14ac:dyDescent="0.25">
      <c r="A232" s="18">
        <f t="shared" si="46"/>
        <v>43682</v>
      </c>
      <c r="B232" s="17">
        <f ca="1">+IFERROR(VLOOKUP(A232,BBG_CLP!$A$2:$B$30,2,FALSE),B231)</f>
        <v>3</v>
      </c>
      <c r="C232" s="17">
        <f ca="1">+VLOOKUP(B232,OWN_Curve!$B$2:$E$30,4,FALSE)</f>
        <v>2.9779630732578943E-6</v>
      </c>
      <c r="D232" s="17">
        <v>230</v>
      </c>
      <c r="E232" s="17">
        <f t="shared" si="39"/>
        <v>50</v>
      </c>
      <c r="F232" s="17">
        <f t="shared" ca="1" si="42"/>
        <v>2.7503072255323726</v>
      </c>
      <c r="G232" s="2">
        <f t="shared" ca="1" si="40"/>
        <v>2.7134890116381705</v>
      </c>
      <c r="H232" s="28">
        <f t="shared" si="47"/>
        <v>43710</v>
      </c>
      <c r="I232" s="30">
        <v>230</v>
      </c>
      <c r="J232" s="17">
        <f t="shared" si="41"/>
        <v>50</v>
      </c>
      <c r="K232" s="27">
        <f t="shared" ca="1" si="43"/>
        <v>2.7445678188623726</v>
      </c>
      <c r="L232" s="34">
        <f t="shared" ca="1" si="44"/>
        <v>2.7079794582668804</v>
      </c>
      <c r="M232" s="29">
        <f t="shared" si="48"/>
        <v>43725</v>
      </c>
      <c r="N232" s="27">
        <v>230</v>
      </c>
      <c r="O232" s="17">
        <f t="shared" si="49"/>
        <v>50</v>
      </c>
      <c r="P232" s="27">
        <f t="shared" ca="1" si="50"/>
        <v>2.7415115136150532</v>
      </c>
      <c r="Q232" s="34">
        <f t="shared" ca="1" si="45"/>
        <v>2.7050153795138776</v>
      </c>
      <c r="R232" s="17">
        <f t="shared" ca="1" si="51"/>
        <v>2.7036881789639367</v>
      </c>
    </row>
    <row r="233" spans="1:18" x14ac:dyDescent="0.25">
      <c r="A233" s="18">
        <f t="shared" si="46"/>
        <v>43683</v>
      </c>
      <c r="B233" s="17">
        <f ca="1">+IFERROR(VLOOKUP(A233,BBG_CLP!$A$2:$B$30,2,FALSE),B232)</f>
        <v>3</v>
      </c>
      <c r="C233" s="17">
        <f ca="1">+VLOOKUP(B233,OWN_Curve!$B$2:$E$30,4,FALSE)</f>
        <v>2.9779630732578943E-6</v>
      </c>
      <c r="D233" s="17">
        <v>231</v>
      </c>
      <c r="E233" s="17">
        <f t="shared" si="39"/>
        <v>51</v>
      </c>
      <c r="F233" s="17">
        <f t="shared" ca="1" si="42"/>
        <v>2.7503102034954461</v>
      </c>
      <c r="G233" s="2">
        <f t="shared" ca="1" si="40"/>
        <v>2.7134927512945826</v>
      </c>
      <c r="H233" s="28">
        <f t="shared" si="47"/>
        <v>43711</v>
      </c>
      <c r="I233" s="30">
        <v>231</v>
      </c>
      <c r="J233" s="17">
        <f t="shared" si="41"/>
        <v>51</v>
      </c>
      <c r="K233" s="27">
        <f t="shared" ca="1" si="43"/>
        <v>2.7445709453188631</v>
      </c>
      <c r="L233" s="34">
        <f t="shared" ca="1" si="44"/>
        <v>2.7079823896494868</v>
      </c>
      <c r="M233" s="29">
        <f t="shared" si="48"/>
        <v>43726</v>
      </c>
      <c r="N233" s="27">
        <v>231</v>
      </c>
      <c r="O233" s="17">
        <f t="shared" si="49"/>
        <v>51</v>
      </c>
      <c r="P233" s="27">
        <f t="shared" ca="1" si="50"/>
        <v>2.7415146833840076</v>
      </c>
      <c r="Q233" s="34">
        <f t="shared" ca="1" si="45"/>
        <v>2.705018307592824</v>
      </c>
      <c r="R233" s="17">
        <f t="shared" ca="1" si="51"/>
        <v>2.7034909936958229</v>
      </c>
    </row>
    <row r="234" spans="1:18" x14ac:dyDescent="0.25">
      <c r="A234" s="18">
        <f t="shared" si="46"/>
        <v>43684</v>
      </c>
      <c r="B234" s="17">
        <f ca="1">+IFERROR(VLOOKUP(A234,BBG_CLP!$A$2:$B$30,2,FALSE),B233)</f>
        <v>3</v>
      </c>
      <c r="C234" s="17">
        <f ca="1">+VLOOKUP(B234,OWN_Curve!$B$2:$E$30,4,FALSE)</f>
        <v>2.9779630732578943E-6</v>
      </c>
      <c r="D234" s="17">
        <v>232</v>
      </c>
      <c r="E234" s="17">
        <f t="shared" si="39"/>
        <v>52</v>
      </c>
      <c r="F234" s="17">
        <f t="shared" ca="1" si="42"/>
        <v>2.7503131814585196</v>
      </c>
      <c r="G234" s="2">
        <f t="shared" ca="1" si="40"/>
        <v>2.7134964601013705</v>
      </c>
      <c r="H234" s="28">
        <f t="shared" si="47"/>
        <v>43712</v>
      </c>
      <c r="I234" s="30">
        <v>232</v>
      </c>
      <c r="J234" s="17">
        <f t="shared" si="41"/>
        <v>52</v>
      </c>
      <c r="K234" s="27">
        <f t="shared" ca="1" si="43"/>
        <v>2.7445740704404442</v>
      </c>
      <c r="L234" s="34">
        <f t="shared" ca="1" si="44"/>
        <v>2.7079853210321136</v>
      </c>
      <c r="M234" s="29">
        <f t="shared" si="48"/>
        <v>43727</v>
      </c>
      <c r="N234" s="27">
        <v>232</v>
      </c>
      <c r="O234" s="17">
        <f t="shared" si="49"/>
        <v>52</v>
      </c>
      <c r="P234" s="27">
        <f t="shared" ca="1" si="50"/>
        <v>2.7415178514154173</v>
      </c>
      <c r="Q234" s="34">
        <f t="shared" ca="1" si="45"/>
        <v>2.7050212356717251</v>
      </c>
      <c r="R234" s="17">
        <f t="shared" ca="1" si="51"/>
        <v>2.703293837588383</v>
      </c>
    </row>
    <row r="235" spans="1:18" x14ac:dyDescent="0.25">
      <c r="A235" s="18">
        <f t="shared" si="46"/>
        <v>43685</v>
      </c>
      <c r="B235" s="17">
        <f ca="1">+IFERROR(VLOOKUP(A235,BBG_CLP!$A$2:$B$30,2,FALSE),B234)</f>
        <v>3</v>
      </c>
      <c r="C235" s="17">
        <f ca="1">+VLOOKUP(B235,OWN_Curve!$B$2:$E$30,4,FALSE)</f>
        <v>2.9779630732578943E-6</v>
      </c>
      <c r="D235" s="17">
        <v>233</v>
      </c>
      <c r="E235" s="17">
        <f t="shared" si="39"/>
        <v>53</v>
      </c>
      <c r="F235" s="17">
        <f t="shared" ca="1" si="42"/>
        <v>2.750316159421593</v>
      </c>
      <c r="G235" s="2">
        <f t="shared" ca="1" si="40"/>
        <v>2.7135001398048906</v>
      </c>
      <c r="H235" s="28">
        <f t="shared" si="47"/>
        <v>43713</v>
      </c>
      <c r="I235" s="30">
        <v>233</v>
      </c>
      <c r="J235" s="17">
        <f t="shared" si="41"/>
        <v>53</v>
      </c>
      <c r="K235" s="27">
        <f t="shared" ca="1" si="43"/>
        <v>2.7445771942442692</v>
      </c>
      <c r="L235" s="34">
        <f t="shared" ca="1" si="44"/>
        <v>2.7079882524144581</v>
      </c>
      <c r="M235" s="29">
        <f t="shared" si="48"/>
        <v>43728</v>
      </c>
      <c r="N235" s="27">
        <v>233</v>
      </c>
      <c r="O235" s="17">
        <f t="shared" si="49"/>
        <v>53</v>
      </c>
      <c r="P235" s="27">
        <f t="shared" ca="1" si="50"/>
        <v>2.7415210177316522</v>
      </c>
      <c r="Q235" s="34">
        <f t="shared" ca="1" si="45"/>
        <v>2.7050241637505845</v>
      </c>
      <c r="R235" s="17">
        <f t="shared" ca="1" si="51"/>
        <v>2.7030967106496107</v>
      </c>
    </row>
    <row r="236" spans="1:18" x14ac:dyDescent="0.25">
      <c r="A236" s="18">
        <f t="shared" si="46"/>
        <v>43686</v>
      </c>
      <c r="B236" s="17">
        <f ca="1">+IFERROR(VLOOKUP(A236,BBG_CLP!$A$2:$B$30,2,FALSE),B235)</f>
        <v>3</v>
      </c>
      <c r="C236" s="17">
        <f ca="1">+VLOOKUP(B236,OWN_Curve!$B$2:$E$30,4,FALSE)</f>
        <v>2.9779630732578943E-6</v>
      </c>
      <c r="D236" s="17">
        <v>234</v>
      </c>
      <c r="E236" s="17">
        <f t="shared" si="39"/>
        <v>54</v>
      </c>
      <c r="F236" s="17">
        <f t="shared" ca="1" si="42"/>
        <v>2.7503191373846665</v>
      </c>
      <c r="G236" s="2">
        <f t="shared" ca="1" si="40"/>
        <v>2.7135037920219909</v>
      </c>
      <c r="H236" s="28">
        <f t="shared" si="47"/>
        <v>43714</v>
      </c>
      <c r="I236" s="30">
        <v>234</v>
      </c>
      <c r="J236" s="17">
        <f t="shared" si="41"/>
        <v>54</v>
      </c>
      <c r="K236" s="27">
        <f t="shared" ca="1" si="43"/>
        <v>2.7445803167473004</v>
      </c>
      <c r="L236" s="34">
        <f t="shared" ca="1" si="44"/>
        <v>2.7079911837971276</v>
      </c>
      <c r="M236" s="29">
        <f t="shared" si="48"/>
        <v>43729</v>
      </c>
      <c r="N236" s="27">
        <v>234</v>
      </c>
      <c r="O236" s="17">
        <f t="shared" si="49"/>
        <v>54</v>
      </c>
      <c r="P236" s="27">
        <f t="shared" ca="1" si="50"/>
        <v>2.7415241823547034</v>
      </c>
      <c r="Q236" s="34">
        <f t="shared" ca="1" si="45"/>
        <v>2.7050270918295518</v>
      </c>
      <c r="R236" s="17">
        <f t="shared" ca="1" si="51"/>
        <v>2.7028996128795058</v>
      </c>
    </row>
    <row r="237" spans="1:18" x14ac:dyDescent="0.25">
      <c r="A237" s="18">
        <f t="shared" si="46"/>
        <v>43687</v>
      </c>
      <c r="B237" s="17">
        <f ca="1">+IFERROR(VLOOKUP(A237,BBG_CLP!$A$2:$B$30,2,FALSE),B236)</f>
        <v>3</v>
      </c>
      <c r="C237" s="17">
        <f ca="1">+VLOOKUP(B237,OWN_Curve!$B$2:$E$30,4,FALSE)</f>
        <v>2.9779630732578943E-6</v>
      </c>
      <c r="D237" s="17">
        <v>235</v>
      </c>
      <c r="E237" s="17">
        <f t="shared" si="39"/>
        <v>55</v>
      </c>
      <c r="F237" s="17">
        <f t="shared" ca="1" si="42"/>
        <v>2.75032211534774</v>
      </c>
      <c r="G237" s="2">
        <f t="shared" ca="1" si="40"/>
        <v>2.7135074182519308</v>
      </c>
      <c r="H237" s="28">
        <f t="shared" si="47"/>
        <v>43715</v>
      </c>
      <c r="I237" s="30">
        <v>235</v>
      </c>
      <c r="J237" s="17">
        <f t="shared" si="41"/>
        <v>55</v>
      </c>
      <c r="K237" s="27">
        <f t="shared" ca="1" si="43"/>
        <v>2.7445834379661429</v>
      </c>
      <c r="L237" s="34">
        <f t="shared" ca="1" si="44"/>
        <v>2.7079941151798144</v>
      </c>
      <c r="M237" s="29">
        <f t="shared" si="48"/>
        <v>43730</v>
      </c>
      <c r="N237" s="27">
        <v>235</v>
      </c>
      <c r="O237" s="17">
        <f t="shared" si="49"/>
        <v>55</v>
      </c>
      <c r="P237" s="27">
        <f t="shared" ca="1" si="50"/>
        <v>2.7415273453061513</v>
      </c>
      <c r="Q237" s="34">
        <f t="shared" ca="1" si="45"/>
        <v>2.7050300199083304</v>
      </c>
      <c r="R237" s="17">
        <f t="shared" ca="1" si="51"/>
        <v>2.7027025442620811</v>
      </c>
    </row>
    <row r="238" spans="1:18" x14ac:dyDescent="0.25">
      <c r="A238" s="18">
        <f t="shared" si="46"/>
        <v>43688</v>
      </c>
      <c r="B238" s="17">
        <f ca="1">+IFERROR(VLOOKUP(A238,BBG_CLP!$A$2:$B$30,2,FALSE),B237)</f>
        <v>3</v>
      </c>
      <c r="C238" s="17">
        <f ca="1">+VLOOKUP(B238,OWN_Curve!$B$2:$E$30,4,FALSE)</f>
        <v>2.9779630732578943E-6</v>
      </c>
      <c r="D238" s="17">
        <v>236</v>
      </c>
      <c r="E238" s="17">
        <f t="shared" si="39"/>
        <v>56</v>
      </c>
      <c r="F238" s="17">
        <f t="shared" ca="1" si="42"/>
        <v>2.7503250933108134</v>
      </c>
      <c r="G238" s="2">
        <f t="shared" ca="1" si="40"/>
        <v>2.7135110198867372</v>
      </c>
      <c r="H238" s="28">
        <f t="shared" si="47"/>
        <v>43716</v>
      </c>
      <c r="I238" s="30">
        <v>236</v>
      </c>
      <c r="J238" s="17">
        <f t="shared" si="41"/>
        <v>56</v>
      </c>
      <c r="K238" s="27">
        <f t="shared" ca="1" si="43"/>
        <v>2.7445865579170214</v>
      </c>
      <c r="L238" s="34">
        <f t="shared" ca="1" si="44"/>
        <v>2.7079970465622321</v>
      </c>
      <c r="M238" s="29">
        <f t="shared" si="48"/>
        <v>43731</v>
      </c>
      <c r="N238" s="27">
        <v>236</v>
      </c>
      <c r="O238" s="17">
        <f t="shared" si="49"/>
        <v>56</v>
      </c>
      <c r="P238" s="27">
        <f t="shared" ca="1" si="50"/>
        <v>2.7415305066072793</v>
      </c>
      <c r="Q238" s="34">
        <f t="shared" ca="1" si="45"/>
        <v>2.7050329479870738</v>
      </c>
      <c r="R238" s="17">
        <f t="shared" ca="1" si="51"/>
        <v>2.7025055047893431</v>
      </c>
    </row>
    <row r="239" spans="1:18" x14ac:dyDescent="0.25">
      <c r="A239" s="18">
        <f t="shared" si="46"/>
        <v>43689</v>
      </c>
      <c r="B239" s="17">
        <f ca="1">+IFERROR(VLOOKUP(A239,BBG_CLP!$A$2:$B$30,2,FALSE),B238)</f>
        <v>3</v>
      </c>
      <c r="C239" s="17">
        <f ca="1">+VLOOKUP(B239,OWN_Curve!$B$2:$E$30,4,FALSE)</f>
        <v>2.9779630732578943E-6</v>
      </c>
      <c r="D239" s="17">
        <v>237</v>
      </c>
      <c r="E239" s="17">
        <f t="shared" si="39"/>
        <v>57</v>
      </c>
      <c r="F239" s="17">
        <f t="shared" ca="1" si="42"/>
        <v>2.7503280712738869</v>
      </c>
      <c r="G239" s="2">
        <f t="shared" ca="1" si="40"/>
        <v>2.71351459822103</v>
      </c>
      <c r="H239" s="28">
        <f t="shared" si="47"/>
        <v>43717</v>
      </c>
      <c r="I239" s="30">
        <v>237</v>
      </c>
      <c r="J239" s="17">
        <f t="shared" si="41"/>
        <v>57</v>
      </c>
      <c r="K239" s="27">
        <f t="shared" ca="1" si="43"/>
        <v>2.7445896766160858</v>
      </c>
      <c r="L239" s="34">
        <f t="shared" ca="1" si="44"/>
        <v>2.7079999779448145</v>
      </c>
      <c r="M239" s="29">
        <f t="shared" si="48"/>
        <v>43732</v>
      </c>
      <c r="N239" s="27">
        <v>237</v>
      </c>
      <c r="O239" s="17">
        <f t="shared" si="49"/>
        <v>57</v>
      </c>
      <c r="P239" s="27">
        <f t="shared" ca="1" si="50"/>
        <v>2.7415336662790106</v>
      </c>
      <c r="Q239" s="34">
        <f t="shared" ca="1" si="45"/>
        <v>2.7050358760660638</v>
      </c>
      <c r="R239" s="17">
        <f t="shared" ca="1" si="51"/>
        <v>2.7023084944692854</v>
      </c>
    </row>
    <row r="240" spans="1:18" x14ac:dyDescent="0.25">
      <c r="A240" s="18">
        <f t="shared" si="46"/>
        <v>43690</v>
      </c>
      <c r="B240" s="17">
        <f ca="1">+IFERROR(VLOOKUP(A240,BBG_CLP!$A$2:$B$30,2,FALSE),B239)</f>
        <v>3</v>
      </c>
      <c r="C240" s="17">
        <f ca="1">+VLOOKUP(B240,OWN_Curve!$B$2:$E$30,4,FALSE)</f>
        <v>2.9779630732578943E-6</v>
      </c>
      <c r="D240" s="17">
        <v>238</v>
      </c>
      <c r="E240" s="17">
        <f t="shared" si="39"/>
        <v>58</v>
      </c>
      <c r="F240" s="17">
        <f t="shared" ca="1" si="42"/>
        <v>2.7503310492369604</v>
      </c>
      <c r="G240" s="2">
        <f t="shared" ca="1" si="40"/>
        <v>2.7135181544598712</v>
      </c>
      <c r="H240" s="28">
        <f t="shared" si="47"/>
        <v>43718</v>
      </c>
      <c r="I240" s="30">
        <v>238</v>
      </c>
      <c r="J240" s="17">
        <f t="shared" si="41"/>
        <v>58</v>
      </c>
      <c r="K240" s="27">
        <f t="shared" ca="1" si="43"/>
        <v>2.7445927940790824</v>
      </c>
      <c r="L240" s="34">
        <f t="shared" ca="1" si="44"/>
        <v>2.7080029093274169</v>
      </c>
      <c r="M240" s="29">
        <f t="shared" si="48"/>
        <v>43733</v>
      </c>
      <c r="N240" s="27">
        <v>238</v>
      </c>
      <c r="O240" s="17">
        <f t="shared" si="49"/>
        <v>58</v>
      </c>
      <c r="P240" s="27">
        <f t="shared" ca="1" si="50"/>
        <v>2.7415368243418508</v>
      </c>
      <c r="Q240" s="34">
        <f t="shared" ca="1" si="45"/>
        <v>2.705038804145012</v>
      </c>
      <c r="R240" s="17">
        <f t="shared" ca="1" si="51"/>
        <v>2.70211151326194</v>
      </c>
    </row>
    <row r="241" spans="1:18" x14ac:dyDescent="0.25">
      <c r="A241" s="18">
        <f t="shared" si="46"/>
        <v>43691</v>
      </c>
      <c r="B241" s="17">
        <f ca="1">+IFERROR(VLOOKUP(A241,BBG_CLP!$A$2:$B$30,2,FALSE),B240)</f>
        <v>3</v>
      </c>
      <c r="C241" s="17">
        <f ca="1">+VLOOKUP(B241,OWN_Curve!$B$2:$E$30,4,FALSE)</f>
        <v>2.9779630732578943E-6</v>
      </c>
      <c r="D241" s="17">
        <v>239</v>
      </c>
      <c r="E241" s="17">
        <f t="shared" si="39"/>
        <v>59</v>
      </c>
      <c r="F241" s="17">
        <f t="shared" ca="1" si="42"/>
        <v>2.7503340272000338</v>
      </c>
      <c r="G241" s="2">
        <f t="shared" ca="1" si="40"/>
        <v>2.7135216897270289</v>
      </c>
      <c r="H241" s="28">
        <f t="shared" si="47"/>
        <v>43719</v>
      </c>
      <c r="I241" s="30">
        <v>239</v>
      </c>
      <c r="J241" s="17">
        <f t="shared" si="41"/>
        <v>59</v>
      </c>
      <c r="K241" s="27">
        <f t="shared" ca="1" si="43"/>
        <v>2.7445959103215589</v>
      </c>
      <c r="L241" s="34">
        <f t="shared" ca="1" si="44"/>
        <v>2.7080058407100367</v>
      </c>
      <c r="M241" s="29">
        <f t="shared" si="48"/>
        <v>43734</v>
      </c>
      <c r="N241" s="27">
        <v>239</v>
      </c>
      <c r="O241" s="17">
        <f t="shared" si="49"/>
        <v>59</v>
      </c>
      <c r="P241" s="27">
        <f t="shared" ca="1" si="50"/>
        <v>2.7415399808159622</v>
      </c>
      <c r="Q241" s="34">
        <f t="shared" ca="1" si="45"/>
        <v>2.7050417322239202</v>
      </c>
      <c r="R241" s="17">
        <f t="shared" ca="1" si="51"/>
        <v>2.7019145612152684</v>
      </c>
    </row>
    <row r="242" spans="1:18" x14ac:dyDescent="0.25">
      <c r="A242" s="18">
        <f t="shared" si="46"/>
        <v>43692</v>
      </c>
      <c r="B242" s="17">
        <f ca="1">+IFERROR(VLOOKUP(A242,BBG_CLP!$A$2:$B$30,2,FALSE),B241)</f>
        <v>3</v>
      </c>
      <c r="C242" s="17">
        <f ca="1">+VLOOKUP(B242,OWN_Curve!$B$2:$E$30,4,FALSE)</f>
        <v>2.9779630732578943E-6</v>
      </c>
      <c r="D242" s="17">
        <v>240</v>
      </c>
      <c r="E242" s="17">
        <f t="shared" si="39"/>
        <v>60</v>
      </c>
      <c r="F242" s="17">
        <f t="shared" ca="1" si="42"/>
        <v>2.7503370051631073</v>
      </c>
      <c r="G242" s="2">
        <f t="shared" ca="1" si="40"/>
        <v>2.7135252050708214</v>
      </c>
      <c r="H242" s="28">
        <f t="shared" si="47"/>
        <v>43720</v>
      </c>
      <c r="I242" s="30">
        <v>240</v>
      </c>
      <c r="J242" s="17">
        <f t="shared" si="41"/>
        <v>60</v>
      </c>
      <c r="K242" s="27">
        <f t="shared" ca="1" si="43"/>
        <v>2.7445990253587071</v>
      </c>
      <c r="L242" s="34">
        <f t="shared" ca="1" si="44"/>
        <v>2.7080087720925405</v>
      </c>
      <c r="M242" s="29">
        <f t="shared" si="48"/>
        <v>43735</v>
      </c>
      <c r="N242" s="27">
        <v>240</v>
      </c>
      <c r="O242" s="17">
        <f t="shared" si="49"/>
        <v>60</v>
      </c>
      <c r="P242" s="27">
        <f t="shared" ca="1" si="50"/>
        <v>2.7415431357212028</v>
      </c>
      <c r="Q242" s="34">
        <f t="shared" ca="1" si="45"/>
        <v>2.7050446603026579</v>
      </c>
      <c r="R242" s="17">
        <f t="shared" ca="1" si="51"/>
        <v>2.7017176382653219</v>
      </c>
    </row>
    <row r="243" spans="1:18" x14ac:dyDescent="0.25">
      <c r="A243" s="18">
        <f t="shared" si="46"/>
        <v>43693</v>
      </c>
      <c r="B243" s="17">
        <f ca="1">+IFERROR(VLOOKUP(A243,BBG_CLP!$A$2:$B$30,2,FALSE),B242)</f>
        <v>3</v>
      </c>
      <c r="C243" s="17">
        <f ca="1">+VLOOKUP(B243,OWN_Curve!$B$2:$E$30,4,FALSE)</f>
        <v>2.9779630732578943E-6</v>
      </c>
      <c r="D243" s="17">
        <v>241</v>
      </c>
      <c r="E243" s="17">
        <f t="shared" si="39"/>
        <v>61</v>
      </c>
      <c r="F243" s="17">
        <f t="shared" ca="1" si="42"/>
        <v>2.7503399831261808</v>
      </c>
      <c r="G243" s="2">
        <f t="shared" ca="1" si="40"/>
        <v>2.7135287014712168</v>
      </c>
      <c r="H243" s="28">
        <f t="shared" si="47"/>
        <v>43721</v>
      </c>
      <c r="I243" s="30">
        <v>241</v>
      </c>
      <c r="J243" s="17">
        <f t="shared" si="41"/>
        <v>61</v>
      </c>
      <c r="K243" s="27">
        <f t="shared" ca="1" si="43"/>
        <v>2.7446021392055631</v>
      </c>
      <c r="L243" s="34">
        <f t="shared" ca="1" si="44"/>
        <v>2.7080117034751963</v>
      </c>
      <c r="M243" s="29">
        <f t="shared" si="48"/>
        <v>43736</v>
      </c>
      <c r="N243" s="27">
        <v>241</v>
      </c>
      <c r="O243" s="17">
        <f t="shared" si="49"/>
        <v>61</v>
      </c>
      <c r="P243" s="27">
        <f t="shared" ca="1" si="50"/>
        <v>2.7415462890771689</v>
      </c>
      <c r="Q243" s="34">
        <f t="shared" ca="1" si="45"/>
        <v>2.7050475883814951</v>
      </c>
      <c r="R243" s="17">
        <f t="shared" ca="1" si="51"/>
        <v>2.7015207444440748</v>
      </c>
    </row>
    <row r="244" spans="1:18" x14ac:dyDescent="0.25">
      <c r="A244" s="18">
        <f t="shared" si="46"/>
        <v>43694</v>
      </c>
      <c r="B244" s="17">
        <f ca="1">+IFERROR(VLOOKUP(A244,BBG_CLP!$A$2:$B$30,2,FALSE),B243)</f>
        <v>3</v>
      </c>
      <c r="C244" s="17">
        <f ca="1">+VLOOKUP(B244,OWN_Curve!$B$2:$E$30,4,FALSE)</f>
        <v>2.9779630732578943E-6</v>
      </c>
      <c r="D244" s="17">
        <v>242</v>
      </c>
      <c r="E244" s="17">
        <f t="shared" si="39"/>
        <v>62</v>
      </c>
      <c r="F244" s="17">
        <f t="shared" ca="1" si="42"/>
        <v>2.7503429610892542</v>
      </c>
      <c r="G244" s="2">
        <f t="shared" ca="1" si="40"/>
        <v>2.7135321798447025</v>
      </c>
      <c r="H244" s="28">
        <f t="shared" si="47"/>
        <v>43722</v>
      </c>
      <c r="I244" s="30">
        <v>242</v>
      </c>
      <c r="J244" s="17">
        <f t="shared" si="41"/>
        <v>62</v>
      </c>
      <c r="K244" s="27">
        <f t="shared" ca="1" si="43"/>
        <v>2.7446052518768824</v>
      </c>
      <c r="L244" s="34">
        <f t="shared" ca="1" si="44"/>
        <v>2.7080146348576095</v>
      </c>
      <c r="M244" s="29">
        <f t="shared" si="48"/>
        <v>43737</v>
      </c>
      <c r="N244" s="27">
        <v>242</v>
      </c>
      <c r="O244" s="17">
        <f t="shared" si="49"/>
        <v>62</v>
      </c>
      <c r="P244" s="27">
        <f t="shared" ca="1" si="50"/>
        <v>2.7415494409030337</v>
      </c>
      <c r="Q244" s="34">
        <f t="shared" ca="1" si="45"/>
        <v>2.7050505164604273</v>
      </c>
      <c r="R244" s="17">
        <f t="shared" ca="1" si="51"/>
        <v>2.7013238797275463</v>
      </c>
    </row>
    <row r="245" spans="1:18" x14ac:dyDescent="0.25">
      <c r="A245" s="18">
        <f t="shared" si="46"/>
        <v>43695</v>
      </c>
      <c r="B245" s="17">
        <f ca="1">+IFERROR(VLOOKUP(A245,BBG_CLP!$A$2:$B$30,2,FALSE),B244)</f>
        <v>3</v>
      </c>
      <c r="C245" s="17">
        <f ca="1">+VLOOKUP(B245,OWN_Curve!$B$2:$E$30,4,FALSE)</f>
        <v>2.9779630732578943E-6</v>
      </c>
      <c r="D245" s="17">
        <v>243</v>
      </c>
      <c r="E245" s="17">
        <f t="shared" si="39"/>
        <v>63</v>
      </c>
      <c r="F245" s="17">
        <f t="shared" ca="1" si="42"/>
        <v>2.7503459390523277</v>
      </c>
      <c r="G245" s="2">
        <f t="shared" ca="1" si="40"/>
        <v>2.7135356410498295</v>
      </c>
      <c r="H245" s="28">
        <f t="shared" si="47"/>
        <v>43723</v>
      </c>
      <c r="I245" s="30">
        <v>243</v>
      </c>
      <c r="J245" s="17">
        <f t="shared" si="41"/>
        <v>63</v>
      </c>
      <c r="K245" s="27">
        <f t="shared" ca="1" si="43"/>
        <v>2.7446083633871785</v>
      </c>
      <c r="L245" s="34">
        <f t="shared" ca="1" si="44"/>
        <v>2.7080175662401729</v>
      </c>
      <c r="M245" s="29">
        <f t="shared" si="48"/>
        <v>43738</v>
      </c>
      <c r="N245" s="27">
        <v>243</v>
      </c>
      <c r="O245" s="17">
        <f t="shared" si="49"/>
        <v>63</v>
      </c>
      <c r="P245" s="27">
        <f t="shared" ca="1" si="50"/>
        <v>2.7415525912177201</v>
      </c>
      <c r="Q245" s="34">
        <f t="shared" ca="1" si="45"/>
        <v>2.7050534445394501</v>
      </c>
      <c r="R245" s="17">
        <f t="shared" ca="1" si="51"/>
        <v>2.7011270441077428</v>
      </c>
    </row>
    <row r="246" spans="1:18" x14ac:dyDescent="0.25">
      <c r="A246" s="18">
        <f t="shared" si="46"/>
        <v>43696</v>
      </c>
      <c r="B246" s="17">
        <f ca="1">+IFERROR(VLOOKUP(A246,BBG_CLP!$A$2:$B$30,2,FALSE),B245)</f>
        <v>3</v>
      </c>
      <c r="C246" s="17">
        <f ca="1">+VLOOKUP(B246,OWN_Curve!$B$2:$E$30,4,FALSE)</f>
        <v>2.9779630732578943E-6</v>
      </c>
      <c r="D246" s="17">
        <v>244</v>
      </c>
      <c r="E246" s="17">
        <f t="shared" si="39"/>
        <v>64</v>
      </c>
      <c r="F246" s="17">
        <f t="shared" ca="1" si="42"/>
        <v>2.7503489170154012</v>
      </c>
      <c r="G246" s="2">
        <f t="shared" ca="1" si="40"/>
        <v>2.7135390858913642</v>
      </c>
      <c r="H246" s="28">
        <f t="shared" si="47"/>
        <v>43724</v>
      </c>
      <c r="I246" s="30">
        <v>244</v>
      </c>
      <c r="J246" s="17">
        <f t="shared" si="41"/>
        <v>64</v>
      </c>
      <c r="K246" s="27">
        <f t="shared" ca="1" si="43"/>
        <v>2.744611473750759</v>
      </c>
      <c r="L246" s="34">
        <f t="shared" ca="1" si="44"/>
        <v>2.7080204976228788</v>
      </c>
      <c r="M246" s="29">
        <f t="shared" si="48"/>
        <v>43739</v>
      </c>
      <c r="N246" s="27">
        <v>244</v>
      </c>
      <c r="O246" s="17">
        <f t="shared" si="49"/>
        <v>64</v>
      </c>
      <c r="P246" s="27">
        <f t="shared" ca="1" si="50"/>
        <v>2.741555740039709</v>
      </c>
      <c r="Q246" s="34">
        <f t="shared" ca="1" si="45"/>
        <v>2.7050563726181838</v>
      </c>
      <c r="R246" s="17">
        <f t="shared" ca="1" si="51"/>
        <v>2.7009302376006517</v>
      </c>
    </row>
    <row r="247" spans="1:18" x14ac:dyDescent="0.25">
      <c r="A247" s="18">
        <f t="shared" si="46"/>
        <v>43697</v>
      </c>
      <c r="B247" s="17">
        <f ca="1">+IFERROR(VLOOKUP(A247,BBG_CLP!$A$2:$B$30,2,FALSE),B246)</f>
        <v>3</v>
      </c>
      <c r="C247" s="17">
        <f ca="1">+VLOOKUP(B247,OWN_Curve!$B$2:$E$30,4,FALSE)</f>
        <v>2.9779630732578943E-6</v>
      </c>
      <c r="D247" s="17">
        <v>245</v>
      </c>
      <c r="E247" s="17">
        <f t="shared" si="39"/>
        <v>65</v>
      </c>
      <c r="F247" s="17">
        <f t="shared" ca="1" si="42"/>
        <v>2.7503518949784747</v>
      </c>
      <c r="G247" s="2">
        <f t="shared" ca="1" si="40"/>
        <v>2.71354251512455</v>
      </c>
      <c r="H247" s="28">
        <f t="shared" si="47"/>
        <v>43725</v>
      </c>
      <c r="I247" s="30">
        <v>245</v>
      </c>
      <c r="J247" s="17">
        <f t="shared" si="41"/>
        <v>65</v>
      </c>
      <c r="K247" s="27">
        <f t="shared" ca="1" si="43"/>
        <v>2.7446145829815989</v>
      </c>
      <c r="L247" s="34">
        <f t="shared" ca="1" si="44"/>
        <v>2.708023429005352</v>
      </c>
      <c r="M247" s="29">
        <f t="shared" si="48"/>
        <v>43740</v>
      </c>
      <c r="N247" s="27">
        <v>245</v>
      </c>
      <c r="O247" s="17">
        <f t="shared" si="49"/>
        <v>65</v>
      </c>
      <c r="P247" s="27">
        <f t="shared" ca="1" si="50"/>
        <v>2.7415588873873777</v>
      </c>
      <c r="Q247" s="34">
        <f t="shared" ca="1" si="45"/>
        <v>2.7050593006971337</v>
      </c>
      <c r="R247" s="17">
        <f t="shared" ca="1" si="51"/>
        <v>2.7007334601742983</v>
      </c>
    </row>
    <row r="248" spans="1:18" x14ac:dyDescent="0.25">
      <c r="A248" s="18">
        <f t="shared" si="46"/>
        <v>43698</v>
      </c>
      <c r="B248" s="17">
        <f ca="1">+IFERROR(VLOOKUP(A248,BBG_CLP!$A$2:$B$30,2,FALSE),B247)</f>
        <v>3</v>
      </c>
      <c r="C248" s="17">
        <f ca="1">+VLOOKUP(B248,OWN_Curve!$B$2:$E$30,4,FALSE)</f>
        <v>2.9779630732578943E-6</v>
      </c>
      <c r="D248" s="17">
        <v>246</v>
      </c>
      <c r="E248" s="17">
        <f t="shared" si="39"/>
        <v>66</v>
      </c>
      <c r="F248" s="17">
        <f t="shared" ca="1" si="42"/>
        <v>2.7503548729415481</v>
      </c>
      <c r="G248" s="2">
        <f t="shared" ca="1" si="40"/>
        <v>2.7135459294587365</v>
      </c>
      <c r="H248" s="28">
        <f t="shared" si="47"/>
        <v>43726</v>
      </c>
      <c r="I248" s="30">
        <v>246</v>
      </c>
      <c r="J248" s="17">
        <f t="shared" si="41"/>
        <v>66</v>
      </c>
      <c r="K248" s="27">
        <f t="shared" ca="1" si="43"/>
        <v>2.7446176910935791</v>
      </c>
      <c r="L248" s="34">
        <f t="shared" ca="1" si="44"/>
        <v>2.7080263603879668</v>
      </c>
      <c r="M248" s="29">
        <f t="shared" si="48"/>
        <v>43741</v>
      </c>
      <c r="N248" s="27">
        <v>246</v>
      </c>
      <c r="O248" s="17">
        <f t="shared" si="49"/>
        <v>66</v>
      </c>
      <c r="P248" s="27">
        <f t="shared" ca="1" si="50"/>
        <v>2.7415624865947881</v>
      </c>
      <c r="Q248" s="34">
        <f t="shared" ca="1" si="45"/>
        <v>2.7050638955625157</v>
      </c>
      <c r="R248" s="17">
        <f t="shared" ca="1" si="51"/>
        <v>2.7005367118286827</v>
      </c>
    </row>
    <row r="249" spans="1:18" x14ac:dyDescent="0.25">
      <c r="A249" s="18">
        <f t="shared" si="46"/>
        <v>43699</v>
      </c>
      <c r="B249" s="17">
        <f ca="1">+IFERROR(VLOOKUP(A249,BBG_CLP!$A$2:$B$30,2,FALSE),B248)</f>
        <v>3</v>
      </c>
      <c r="C249" s="17">
        <f ca="1">+VLOOKUP(B249,OWN_Curve!$B$2:$E$30,4,FALSE)</f>
        <v>2.9779630732578943E-6</v>
      </c>
      <c r="D249" s="17">
        <v>247</v>
      </c>
      <c r="E249" s="17">
        <f t="shared" si="39"/>
        <v>67</v>
      </c>
      <c r="F249" s="17">
        <f t="shared" ca="1" si="42"/>
        <v>2.7503578509046216</v>
      </c>
      <c r="G249" s="2">
        <f t="shared" ca="1" si="40"/>
        <v>2.713549329561042</v>
      </c>
      <c r="H249" s="28">
        <f t="shared" si="47"/>
        <v>43727</v>
      </c>
      <c r="I249" s="30">
        <v>247</v>
      </c>
      <c r="J249" s="17">
        <f t="shared" si="41"/>
        <v>67</v>
      </c>
      <c r="K249" s="27">
        <f t="shared" ca="1" si="43"/>
        <v>2.7446207981002222</v>
      </c>
      <c r="L249" s="34">
        <f t="shared" ca="1" si="44"/>
        <v>2.7080292917704774</v>
      </c>
      <c r="M249" s="29">
        <f t="shared" si="48"/>
        <v>43742</v>
      </c>
      <c r="N249" s="27">
        <v>247</v>
      </c>
      <c r="O249" s="17">
        <f t="shared" si="49"/>
        <v>67</v>
      </c>
      <c r="P249" s="27">
        <f t="shared" ca="1" si="50"/>
        <v>2.7415660838174025</v>
      </c>
      <c r="Q249" s="34">
        <f t="shared" ca="1" si="45"/>
        <v>2.7050684520360133</v>
      </c>
      <c r="R249" s="17">
        <f t="shared" ca="1" si="51"/>
        <v>2.7003399925558114</v>
      </c>
    </row>
    <row r="250" spans="1:18" x14ac:dyDescent="0.25">
      <c r="A250" s="18">
        <f t="shared" si="46"/>
        <v>43700</v>
      </c>
      <c r="B250" s="17">
        <f ca="1">+IFERROR(VLOOKUP(A250,BBG_CLP!$A$2:$B$30,2,FALSE),B249)</f>
        <v>3</v>
      </c>
      <c r="C250" s="17">
        <f ca="1">+VLOOKUP(B250,OWN_Curve!$B$2:$E$30,4,FALSE)</f>
        <v>2.9779630732578943E-6</v>
      </c>
      <c r="D250" s="17">
        <v>248</v>
      </c>
      <c r="E250" s="17">
        <f t="shared" si="39"/>
        <v>68</v>
      </c>
      <c r="F250" s="17">
        <f t="shared" ca="1" si="42"/>
        <v>2.7503608288676951</v>
      </c>
      <c r="G250" s="2">
        <f t="shared" ca="1" si="40"/>
        <v>2.7135527160595787</v>
      </c>
      <c r="H250" s="28">
        <f t="shared" si="47"/>
        <v>43728</v>
      </c>
      <c r="I250" s="30">
        <v>248</v>
      </c>
      <c r="J250" s="17">
        <f t="shared" si="41"/>
        <v>68</v>
      </c>
      <c r="K250" s="27">
        <f t="shared" ca="1" si="43"/>
        <v>2.7446239040149325</v>
      </c>
      <c r="L250" s="34">
        <f t="shared" ca="1" si="44"/>
        <v>2.7080322231530065</v>
      </c>
      <c r="M250" s="29">
        <f t="shared" si="48"/>
        <v>43743</v>
      </c>
      <c r="N250" s="27">
        <v>248</v>
      </c>
      <c r="O250" s="17">
        <f t="shared" si="49"/>
        <v>68</v>
      </c>
      <c r="P250" s="27">
        <f t="shared" ca="1" si="50"/>
        <v>2.741569679079197</v>
      </c>
      <c r="Q250" s="34">
        <f t="shared" ca="1" si="45"/>
        <v>2.7050729718111524</v>
      </c>
      <c r="R250" s="17">
        <f t="shared" ca="1" si="51"/>
        <v>2.7001433023716714</v>
      </c>
    </row>
    <row r="251" spans="1:18" x14ac:dyDescent="0.25">
      <c r="A251" s="18">
        <f t="shared" si="46"/>
        <v>43701</v>
      </c>
      <c r="B251" s="17">
        <f ca="1">+IFERROR(VLOOKUP(A251,BBG_CLP!$A$2:$B$30,2,FALSE),B250)</f>
        <v>3</v>
      </c>
      <c r="C251" s="17">
        <f ca="1">+VLOOKUP(B251,OWN_Curve!$B$2:$E$30,4,FALSE)</f>
        <v>2.9779630732578943E-6</v>
      </c>
      <c r="D251" s="17">
        <v>249</v>
      </c>
      <c r="E251" s="17">
        <f t="shared" si="39"/>
        <v>69</v>
      </c>
      <c r="F251" s="17">
        <f t="shared" ca="1" si="42"/>
        <v>2.7503638068307685</v>
      </c>
      <c r="G251" s="2">
        <f t="shared" ca="1" si="40"/>
        <v>2.7135560895457003</v>
      </c>
      <c r="H251" s="28">
        <f t="shared" si="47"/>
        <v>43729</v>
      </c>
      <c r="I251" s="30">
        <v>249</v>
      </c>
      <c r="J251" s="17">
        <f t="shared" si="41"/>
        <v>69</v>
      </c>
      <c r="K251" s="27">
        <f t="shared" ca="1" si="43"/>
        <v>2.7446270088508982</v>
      </c>
      <c r="L251" s="34">
        <f t="shared" ca="1" si="44"/>
        <v>2.7080351545356693</v>
      </c>
      <c r="M251" s="29">
        <f t="shared" si="48"/>
        <v>43744</v>
      </c>
      <c r="N251" s="27">
        <v>249</v>
      </c>
      <c r="O251" s="17">
        <f t="shared" si="49"/>
        <v>69</v>
      </c>
      <c r="P251" s="27">
        <f t="shared" ca="1" si="50"/>
        <v>2.7415732724037967</v>
      </c>
      <c r="Q251" s="34">
        <f t="shared" ca="1" si="45"/>
        <v>2.7050774564835129</v>
      </c>
      <c r="R251" s="17">
        <f t="shared" ca="1" si="51"/>
        <v>2.6999466412362949</v>
      </c>
    </row>
    <row r="252" spans="1:18" x14ac:dyDescent="0.25">
      <c r="A252" s="18">
        <f t="shared" si="46"/>
        <v>43702</v>
      </c>
      <c r="B252" s="17">
        <f ca="1">+IFERROR(VLOOKUP(A252,BBG_CLP!$A$2:$B$30,2,FALSE),B251)</f>
        <v>3</v>
      </c>
      <c r="C252" s="17">
        <f ca="1">+VLOOKUP(B252,OWN_Curve!$B$2:$E$30,4,FALSE)</f>
        <v>2.9779630732578943E-6</v>
      </c>
      <c r="D252" s="17">
        <v>250</v>
      </c>
      <c r="E252" s="17">
        <f t="shared" si="39"/>
        <v>70</v>
      </c>
      <c r="F252" s="17">
        <f t="shared" ca="1" si="42"/>
        <v>2.750366784793842</v>
      </c>
      <c r="G252" s="2">
        <f t="shared" ca="1" si="40"/>
        <v>2.7135594505769669</v>
      </c>
      <c r="H252" s="28">
        <f t="shared" si="47"/>
        <v>43730</v>
      </c>
      <c r="I252" s="30">
        <v>250</v>
      </c>
      <c r="J252" s="17">
        <f t="shared" si="41"/>
        <v>70</v>
      </c>
      <c r="K252" s="27">
        <f t="shared" ca="1" si="43"/>
        <v>2.7446301126209995</v>
      </c>
      <c r="L252" s="34">
        <f t="shared" ca="1" si="44"/>
        <v>2.7080380859181172</v>
      </c>
      <c r="M252" s="29">
        <f t="shared" si="48"/>
        <v>43745</v>
      </c>
      <c r="N252" s="27">
        <v>250</v>
      </c>
      <c r="O252" s="17">
        <f t="shared" si="49"/>
        <v>70</v>
      </c>
      <c r="P252" s="27">
        <f t="shared" ca="1" si="50"/>
        <v>2.7415768638144158</v>
      </c>
      <c r="Q252" s="34">
        <f t="shared" ca="1" si="45"/>
        <v>2.7050819075572723</v>
      </c>
      <c r="R252" s="17">
        <f t="shared" ca="1" si="51"/>
        <v>2.6997500091736626</v>
      </c>
    </row>
    <row r="253" spans="1:18" x14ac:dyDescent="0.25">
      <c r="A253" s="18">
        <f t="shared" si="46"/>
        <v>43703</v>
      </c>
      <c r="B253" s="17">
        <f ca="1">+IFERROR(VLOOKUP(A253,BBG_CLP!$A$2:$B$30,2,FALSE),B252)</f>
        <v>3</v>
      </c>
      <c r="C253" s="17">
        <f ca="1">+VLOOKUP(B253,OWN_Curve!$B$2:$E$30,4,FALSE)</f>
        <v>2.9779630732578943E-6</v>
      </c>
      <c r="D253" s="17">
        <v>251</v>
      </c>
      <c r="E253" s="17">
        <f t="shared" si="39"/>
        <v>71</v>
      </c>
      <c r="F253" s="17">
        <f t="shared" ca="1" si="42"/>
        <v>2.7503697627569155</v>
      </c>
      <c r="G253" s="2">
        <f t="shared" ca="1" si="40"/>
        <v>2.7135627996797518</v>
      </c>
      <c r="H253" s="28">
        <f t="shared" si="47"/>
        <v>43731</v>
      </c>
      <c r="I253" s="30">
        <v>251</v>
      </c>
      <c r="J253" s="17">
        <f t="shared" si="41"/>
        <v>71</v>
      </c>
      <c r="K253" s="27">
        <f t="shared" ca="1" si="43"/>
        <v>2.7446332153380402</v>
      </c>
      <c r="L253" s="34">
        <f t="shared" ca="1" si="44"/>
        <v>2.7080410173008094</v>
      </c>
      <c r="M253" s="29">
        <f t="shared" si="48"/>
        <v>43746</v>
      </c>
      <c r="N253" s="27">
        <v>251</v>
      </c>
      <c r="O253" s="17">
        <f t="shared" si="49"/>
        <v>71</v>
      </c>
      <c r="P253" s="27">
        <f t="shared" ca="1" si="50"/>
        <v>2.7415804533339942</v>
      </c>
      <c r="Q253" s="34">
        <f t="shared" ca="1" si="45"/>
        <v>2.7050863264525384</v>
      </c>
      <c r="R253" s="17">
        <f t="shared" ca="1" si="51"/>
        <v>2.6995534061518001</v>
      </c>
    </row>
    <row r="254" spans="1:18" x14ac:dyDescent="0.25">
      <c r="A254" s="18">
        <f t="shared" si="46"/>
        <v>43704</v>
      </c>
      <c r="B254" s="17">
        <f ca="1">+IFERROR(VLOOKUP(A254,BBG_CLP!$A$2:$B$30,2,FALSE),B253)</f>
        <v>3</v>
      </c>
      <c r="C254" s="17">
        <f ca="1">+VLOOKUP(B254,OWN_Curve!$B$2:$E$30,4,FALSE)</f>
        <v>2.9779630732578943E-6</v>
      </c>
      <c r="D254" s="17">
        <v>252</v>
      </c>
      <c r="E254" s="17">
        <f t="shared" si="39"/>
        <v>72</v>
      </c>
      <c r="F254" s="17">
        <f t="shared" ca="1" si="42"/>
        <v>2.7503727407199889</v>
      </c>
      <c r="G254" s="2">
        <f t="shared" ca="1" si="40"/>
        <v>2.7135661373510755</v>
      </c>
      <c r="H254" s="28">
        <f t="shared" si="47"/>
        <v>43732</v>
      </c>
      <c r="I254" s="30">
        <v>252</v>
      </c>
      <c r="J254" s="17">
        <f t="shared" si="41"/>
        <v>72</v>
      </c>
      <c r="K254" s="27">
        <f t="shared" ca="1" si="43"/>
        <v>2.7446363170145243</v>
      </c>
      <c r="L254" s="34">
        <f t="shared" ca="1" si="44"/>
        <v>2.7080439486834029</v>
      </c>
      <c r="M254" s="29">
        <f t="shared" si="48"/>
        <v>43747</v>
      </c>
      <c r="N254" s="27">
        <v>252</v>
      </c>
      <c r="O254" s="17">
        <f t="shared" si="49"/>
        <v>72</v>
      </c>
      <c r="P254" s="27">
        <f t="shared" ca="1" si="50"/>
        <v>2.7415840409850123</v>
      </c>
      <c r="Q254" s="34">
        <f t="shared" ca="1" si="45"/>
        <v>2.7050907145098613</v>
      </c>
      <c r="R254" s="17">
        <f t="shared" ca="1" si="51"/>
        <v>2.6993568321787009</v>
      </c>
    </row>
    <row r="255" spans="1:18" x14ac:dyDescent="0.25">
      <c r="A255" s="18">
        <f t="shared" si="46"/>
        <v>43705</v>
      </c>
      <c r="B255" s="17">
        <f ca="1">+IFERROR(VLOOKUP(A255,BBG_CLP!$A$2:$B$30,2,FALSE),B254)</f>
        <v>3</v>
      </c>
      <c r="C255" s="17">
        <f ca="1">+VLOOKUP(B255,OWN_Curve!$B$2:$E$30,4,FALSE)</f>
        <v>2.9779630732578943E-6</v>
      </c>
      <c r="D255" s="17">
        <v>253</v>
      </c>
      <c r="E255" s="17">
        <f t="shared" si="39"/>
        <v>73</v>
      </c>
      <c r="F255" s="17">
        <f t="shared" ca="1" si="42"/>
        <v>2.7503757186830624</v>
      </c>
      <c r="G255" s="2">
        <f t="shared" ca="1" si="40"/>
        <v>2.7135694640606154</v>
      </c>
      <c r="H255" s="28">
        <f t="shared" si="47"/>
        <v>43733</v>
      </c>
      <c r="I255" s="30">
        <v>253</v>
      </c>
      <c r="J255" s="17">
        <f t="shared" si="41"/>
        <v>73</v>
      </c>
      <c r="K255" s="27">
        <f t="shared" ca="1" si="43"/>
        <v>2.7446394176627913</v>
      </c>
      <c r="L255" s="34">
        <f t="shared" ca="1" si="44"/>
        <v>2.7080468800660116</v>
      </c>
      <c r="M255" s="29">
        <f t="shared" si="48"/>
        <v>43748</v>
      </c>
      <c r="N255" s="27">
        <v>253</v>
      </c>
      <c r="O255" s="17">
        <f t="shared" si="49"/>
        <v>73</v>
      </c>
      <c r="P255" s="27">
        <f t="shared" ca="1" si="50"/>
        <v>2.7415876267896273</v>
      </c>
      <c r="Q255" s="34">
        <f t="shared" ca="1" si="45"/>
        <v>2.7050950729964436</v>
      </c>
      <c r="R255" s="17">
        <f t="shared" ca="1" si="51"/>
        <v>2.699160287238378</v>
      </c>
    </row>
    <row r="256" spans="1:18" x14ac:dyDescent="0.25">
      <c r="A256" s="18">
        <f t="shared" si="46"/>
        <v>43706</v>
      </c>
      <c r="B256" s="17">
        <f ca="1">+IFERROR(VLOOKUP(A256,BBG_CLP!$A$2:$B$30,2,FALSE),B255)</f>
        <v>3</v>
      </c>
      <c r="C256" s="17">
        <f ca="1">+VLOOKUP(B256,OWN_Curve!$B$2:$E$30,4,FALSE)</f>
        <v>2.9779630732578943E-6</v>
      </c>
      <c r="D256" s="17">
        <v>254</v>
      </c>
      <c r="E256" s="17">
        <f t="shared" si="39"/>
        <v>74</v>
      </c>
      <c r="F256" s="17">
        <f t="shared" ca="1" si="42"/>
        <v>2.7503786966461359</v>
      </c>
      <c r="G256" s="2">
        <f t="shared" ca="1" si="40"/>
        <v>2.7135727802528748</v>
      </c>
      <c r="H256" s="28">
        <f t="shared" si="47"/>
        <v>43734</v>
      </c>
      <c r="I256" s="30">
        <v>254</v>
      </c>
      <c r="J256" s="17">
        <f t="shared" si="41"/>
        <v>74</v>
      </c>
      <c r="K256" s="27">
        <f t="shared" ca="1" si="43"/>
        <v>2.7446425172949849</v>
      </c>
      <c r="L256" s="34">
        <f t="shared" ca="1" si="44"/>
        <v>2.7080498114485261</v>
      </c>
      <c r="M256" s="29">
        <f t="shared" si="48"/>
        <v>43749</v>
      </c>
      <c r="N256" s="27">
        <v>254</v>
      </c>
      <c r="O256" s="17">
        <f t="shared" si="49"/>
        <v>74</v>
      </c>
      <c r="P256" s="27">
        <f t="shared" ca="1" si="50"/>
        <v>2.7415912107696467</v>
      </c>
      <c r="Q256" s="34">
        <f t="shared" ca="1" si="45"/>
        <v>2.7050994031113151</v>
      </c>
      <c r="R256" s="17">
        <f t="shared" ca="1" si="51"/>
        <v>2.6989637713388248</v>
      </c>
    </row>
    <row r="257" spans="1:18" x14ac:dyDescent="0.25">
      <c r="A257" s="18">
        <f t="shared" si="46"/>
        <v>43707</v>
      </c>
      <c r="B257" s="17">
        <f ca="1">+IFERROR(VLOOKUP(A257,BBG_CLP!$A$2:$B$30,2,FALSE),B256)</f>
        <v>3</v>
      </c>
      <c r="C257" s="17">
        <f ca="1">+VLOOKUP(B257,OWN_Curve!$B$2:$E$30,4,FALSE)</f>
        <v>2.9779630732578943E-6</v>
      </c>
      <c r="D257" s="17">
        <v>255</v>
      </c>
      <c r="E257" s="17">
        <f t="shared" si="39"/>
        <v>75</v>
      </c>
      <c r="F257" s="17">
        <f t="shared" ca="1" si="42"/>
        <v>2.7503816746092093</v>
      </c>
      <c r="G257" s="2">
        <f t="shared" ca="1" si="40"/>
        <v>2.7135760863484393</v>
      </c>
      <c r="H257" s="28">
        <f t="shared" si="47"/>
        <v>43735</v>
      </c>
      <c r="I257" s="30">
        <v>255</v>
      </c>
      <c r="J257" s="17">
        <f t="shared" si="41"/>
        <v>75</v>
      </c>
      <c r="K257" s="27">
        <f t="shared" ca="1" si="43"/>
        <v>2.7446456159230275</v>
      </c>
      <c r="L257" s="34">
        <f t="shared" ca="1" si="44"/>
        <v>2.7080527428310575</v>
      </c>
      <c r="M257" s="29">
        <f t="shared" si="48"/>
        <v>43750</v>
      </c>
      <c r="N257" s="27">
        <v>255</v>
      </c>
      <c r="O257" s="17">
        <f t="shared" si="49"/>
        <v>75</v>
      </c>
      <c r="P257" s="27">
        <f t="shared" ca="1" si="50"/>
        <v>2.7415947929465063</v>
      </c>
      <c r="Q257" s="34">
        <f t="shared" ca="1" si="45"/>
        <v>2.7051037059890248</v>
      </c>
      <c r="R257" s="17">
        <f t="shared" ca="1" si="51"/>
        <v>2.698767284448067</v>
      </c>
    </row>
    <row r="258" spans="1:18" x14ac:dyDescent="0.25">
      <c r="A258" s="18">
        <f t="shared" si="46"/>
        <v>43708</v>
      </c>
      <c r="B258" s="17">
        <f ca="1">+IFERROR(VLOOKUP(A258,BBG_CLP!$A$2:$B$30,2,FALSE),B257)</f>
        <v>3</v>
      </c>
      <c r="C258" s="17">
        <f ca="1">+VLOOKUP(B258,OWN_Curve!$B$2:$E$30,4,FALSE)</f>
        <v>2.9779630732578943E-6</v>
      </c>
      <c r="D258" s="17">
        <v>256</v>
      </c>
      <c r="E258" s="17">
        <f t="shared" ref="E258:E321" si="52">+IF(D258-$W$5&lt;0,NA(),D258-$W$5)</f>
        <v>76</v>
      </c>
      <c r="F258" s="17">
        <f t="shared" ca="1" si="42"/>
        <v>2.7503846525722828</v>
      </c>
      <c r="G258" s="2">
        <f t="shared" ref="G258:G321" ca="1" si="53">++IF(E258&gt;0,((1+F258*D258/36000)/(1+$X$2*$W$5/36000)-1)*(36000/(D258-$W$5)),NA())</f>
        <v>2.7135793827460728</v>
      </c>
      <c r="H258" s="28">
        <f t="shared" si="47"/>
        <v>43736</v>
      </c>
      <c r="I258" s="30">
        <v>256</v>
      </c>
      <c r="J258" s="17">
        <f t="shared" ref="J258:J321" si="54">+IF(I258-$W$5&lt;0,NA(),I258-$W$5)</f>
        <v>76</v>
      </c>
      <c r="K258" s="27">
        <f t="shared" ca="1" si="43"/>
        <v>2.7446487135587181</v>
      </c>
      <c r="L258" s="34">
        <f t="shared" ca="1" si="44"/>
        <v>2.7080556742134996</v>
      </c>
      <c r="M258" s="29">
        <f t="shared" si="48"/>
        <v>43751</v>
      </c>
      <c r="N258" s="27">
        <v>256</v>
      </c>
      <c r="O258" s="17">
        <f t="shared" si="49"/>
        <v>76</v>
      </c>
      <c r="P258" s="27">
        <f t="shared" ca="1" si="50"/>
        <v>2.7415983733413976</v>
      </c>
      <c r="Q258" s="34">
        <f t="shared" ca="1" si="45"/>
        <v>2.705107982705039</v>
      </c>
      <c r="R258" s="17">
        <f t="shared" ca="1" si="51"/>
        <v>2.6985708266060726</v>
      </c>
    </row>
    <row r="259" spans="1:18" x14ac:dyDescent="0.25">
      <c r="A259" s="18">
        <f t="shared" si="46"/>
        <v>43709</v>
      </c>
      <c r="B259" s="17">
        <f ca="1">+IFERROR(VLOOKUP(A259,BBG_CLP!$A$2:$B$30,2,FALSE),B258)</f>
        <v>3</v>
      </c>
      <c r="C259" s="17">
        <f ca="1">+VLOOKUP(B259,OWN_Curve!$B$2:$E$30,4,FALSE)</f>
        <v>2.9779630732578943E-6</v>
      </c>
      <c r="D259" s="17">
        <v>257</v>
      </c>
      <c r="E259" s="17">
        <f t="shared" si="52"/>
        <v>77</v>
      </c>
      <c r="F259" s="17">
        <f t="shared" ref="F259:F322" ca="1" si="55">+F258+C258*1</f>
        <v>2.7503876305353563</v>
      </c>
      <c r="G259" s="2">
        <f t="shared" ca="1" si="53"/>
        <v>2.713582669823305</v>
      </c>
      <c r="H259" s="28">
        <f t="shared" si="47"/>
        <v>43737</v>
      </c>
      <c r="I259" s="30">
        <v>257</v>
      </c>
      <c r="J259" s="17">
        <f t="shared" si="54"/>
        <v>77</v>
      </c>
      <c r="K259" s="27">
        <f t="shared" ref="K259:K322" ca="1" si="56">+((1+VLOOKUP(H259,$A$2:$F$930,6,FALSE)*($Y$3+I259)/36000)/(1+$Z$3*$Y$3/36000)-1)*36000/I259</f>
        <v>2.744651810213671</v>
      </c>
      <c r="L259" s="34">
        <f t="shared" ref="L259:L322" ca="1" si="57">++IF(J259&gt;0,((1+K259*I259/36000)/(1+$X$3*$W$5/36000)-1)*(36000/(I259-$W$5)),NA())</f>
        <v>2.7080586055960634</v>
      </c>
      <c r="M259" s="29">
        <f t="shared" si="48"/>
        <v>43752</v>
      </c>
      <c r="N259" s="27">
        <v>257</v>
      </c>
      <c r="O259" s="17">
        <f t="shared" si="49"/>
        <v>77</v>
      </c>
      <c r="P259" s="27">
        <f t="shared" ca="1" si="50"/>
        <v>2.7416019519750909</v>
      </c>
      <c r="Q259" s="34">
        <f t="shared" ref="Q259:Q322" ca="1" si="58">++IF(O259&gt;0,((1+P259*N259/36000)/(1+$X$4*$W$5/36000)-1)*(36000/(N259-$W$5)),NA())</f>
        <v>2.7051122342786451</v>
      </c>
      <c r="R259" s="17">
        <f t="shared" ca="1" si="51"/>
        <v>2.6983743977488928</v>
      </c>
    </row>
    <row r="260" spans="1:18" x14ac:dyDescent="0.25">
      <c r="A260" s="18">
        <f t="shared" ref="A260:A323" si="59">+A259+1</f>
        <v>43710</v>
      </c>
      <c r="B260" s="17">
        <f ca="1">+IFERROR(VLOOKUP(A260,BBG_CLP!$A$2:$B$30,2,FALSE),B259)</f>
        <v>3</v>
      </c>
      <c r="C260" s="17">
        <f ca="1">+VLOOKUP(B260,OWN_Curve!$B$2:$E$30,4,FALSE)</f>
        <v>2.9779630732578943E-6</v>
      </c>
      <c r="D260" s="17">
        <v>258</v>
      </c>
      <c r="E260" s="17">
        <f t="shared" si="52"/>
        <v>78</v>
      </c>
      <c r="F260" s="17">
        <f t="shared" ca="1" si="55"/>
        <v>2.7503906084984298</v>
      </c>
      <c r="G260" s="2">
        <f t="shared" ca="1" si="53"/>
        <v>2.7135859479389208</v>
      </c>
      <c r="H260" s="28">
        <f t="shared" ref="H260:H323" si="60">+H259+1</f>
        <v>43738</v>
      </c>
      <c r="I260" s="30">
        <v>258</v>
      </c>
      <c r="J260" s="17">
        <f t="shared" si="54"/>
        <v>78</v>
      </c>
      <c r="K260" s="27">
        <f t="shared" ca="1" si="56"/>
        <v>2.7446549058992913</v>
      </c>
      <c r="L260" s="34">
        <f t="shared" ca="1" si="57"/>
        <v>2.7080615369787444</v>
      </c>
      <c r="M260" s="29">
        <f t="shared" ref="M260:M323" si="61">+M259+1</f>
        <v>43753</v>
      </c>
      <c r="N260" s="27">
        <v>258</v>
      </c>
      <c r="O260" s="17">
        <f t="shared" ref="O260:O323" si="62">+IF(N260-$W$5&lt;0,NA(),N260-$W$5)</f>
        <v>78</v>
      </c>
      <c r="P260" s="27">
        <f t="shared" ref="P260:P323" ca="1" si="63">+((1+VLOOKUP(M260,$A$2:$F$930,6,FALSE)*($Y$4+N260)/36000)/(1+$Z$4*$Y$4/36000)-1)*36000/N260</f>
        <v>2.7416055288680665</v>
      </c>
      <c r="Q260" s="34">
        <f t="shared" ca="1" si="58"/>
        <v>2.7051164616766532</v>
      </c>
      <c r="R260" s="17">
        <f t="shared" ref="R260:R323" ca="1" si="64">+((1+F260/100*D260/360)/(1+F259/100*D259/360)-1)*36000</f>
        <v>2.6981779979164955</v>
      </c>
    </row>
    <row r="261" spans="1:18" x14ac:dyDescent="0.25">
      <c r="A261" s="18">
        <f t="shared" si="59"/>
        <v>43711</v>
      </c>
      <c r="B261" s="17">
        <f ca="1">+IFERROR(VLOOKUP(A261,BBG_CLP!$A$2:$B$30,2,FALSE),B260)</f>
        <v>3</v>
      </c>
      <c r="C261" s="17">
        <f ca="1">+VLOOKUP(B261,OWN_Curve!$B$2:$E$30,4,FALSE)</f>
        <v>2.9779630732578943E-6</v>
      </c>
      <c r="D261" s="17">
        <v>259</v>
      </c>
      <c r="E261" s="17">
        <f t="shared" si="52"/>
        <v>79</v>
      </c>
      <c r="F261" s="17">
        <f t="shared" ca="1" si="55"/>
        <v>2.7503935864615032</v>
      </c>
      <c r="G261" s="2">
        <f t="shared" ca="1" si="53"/>
        <v>2.7135892174330323</v>
      </c>
      <c r="H261" s="28">
        <f t="shared" si="60"/>
        <v>43739</v>
      </c>
      <c r="I261" s="30">
        <v>259</v>
      </c>
      <c r="J261" s="17">
        <f t="shared" si="54"/>
        <v>79</v>
      </c>
      <c r="K261" s="27">
        <f t="shared" ca="1" si="56"/>
        <v>2.7446580006267438</v>
      </c>
      <c r="L261" s="34">
        <f t="shared" ca="1" si="57"/>
        <v>2.7080644683613357</v>
      </c>
      <c r="M261" s="29">
        <f t="shared" si="61"/>
        <v>43754</v>
      </c>
      <c r="N261" s="27">
        <v>259</v>
      </c>
      <c r="O261" s="17">
        <f t="shared" si="62"/>
        <v>79</v>
      </c>
      <c r="P261" s="27">
        <f t="shared" ca="1" si="63"/>
        <v>2.7416091040404864</v>
      </c>
      <c r="Q261" s="34">
        <f t="shared" ca="1" si="58"/>
        <v>2.7051206658172253</v>
      </c>
      <c r="R261" s="17">
        <f t="shared" ca="1" si="64"/>
        <v>2.6979816270769064</v>
      </c>
    </row>
    <row r="262" spans="1:18" x14ac:dyDescent="0.25">
      <c r="A262" s="18">
        <f t="shared" si="59"/>
        <v>43712</v>
      </c>
      <c r="B262" s="17">
        <f ca="1">+IFERROR(VLOOKUP(A262,BBG_CLP!$A$2:$B$30,2,FALSE),B261)</f>
        <v>3</v>
      </c>
      <c r="C262" s="17">
        <f ca="1">+VLOOKUP(B262,OWN_Curve!$B$2:$E$30,4,FALSE)</f>
        <v>2.9779630732578943E-6</v>
      </c>
      <c r="D262" s="17">
        <v>260</v>
      </c>
      <c r="E262" s="17">
        <f t="shared" si="52"/>
        <v>80</v>
      </c>
      <c r="F262" s="17">
        <f t="shared" ca="1" si="55"/>
        <v>2.7503965644245767</v>
      </c>
      <c r="G262" s="2">
        <f t="shared" ca="1" si="53"/>
        <v>2.7135924786291454</v>
      </c>
      <c r="H262" s="28">
        <f t="shared" si="60"/>
        <v>43740</v>
      </c>
      <c r="I262" s="30">
        <v>260</v>
      </c>
      <c r="J262" s="17">
        <f t="shared" si="54"/>
        <v>80</v>
      </c>
      <c r="K262" s="27">
        <f t="shared" ca="1" si="56"/>
        <v>2.7446610944071157</v>
      </c>
      <c r="L262" s="34">
        <f t="shared" ca="1" si="57"/>
        <v>2.7080673997439408</v>
      </c>
      <c r="M262" s="29">
        <f t="shared" si="61"/>
        <v>43755</v>
      </c>
      <c r="N262" s="27">
        <v>260</v>
      </c>
      <c r="O262" s="17">
        <f t="shared" si="62"/>
        <v>80</v>
      </c>
      <c r="P262" s="27">
        <f t="shared" ca="1" si="63"/>
        <v>2.7416126775122032</v>
      </c>
      <c r="Q262" s="34">
        <f t="shared" ca="1" si="58"/>
        <v>2.7051248475725154</v>
      </c>
      <c r="R262" s="17">
        <f t="shared" ca="1" si="64"/>
        <v>2.697785285238119</v>
      </c>
    </row>
    <row r="263" spans="1:18" x14ac:dyDescent="0.25">
      <c r="A263" s="18">
        <f t="shared" si="59"/>
        <v>43713</v>
      </c>
      <c r="B263" s="17">
        <f ca="1">+IFERROR(VLOOKUP(A263,BBG_CLP!$A$2:$B$30,2,FALSE),B262)</f>
        <v>3</v>
      </c>
      <c r="C263" s="17">
        <f ca="1">+VLOOKUP(B263,OWN_Curve!$B$2:$E$30,4,FALSE)</f>
        <v>2.9779630732578943E-6</v>
      </c>
      <c r="D263" s="17">
        <v>261</v>
      </c>
      <c r="E263" s="17">
        <f t="shared" si="52"/>
        <v>81</v>
      </c>
      <c r="F263" s="17">
        <f t="shared" ca="1" si="55"/>
        <v>2.7503995423876502</v>
      </c>
      <c r="G263" s="2">
        <f t="shared" ca="1" si="53"/>
        <v>2.7135957318342978</v>
      </c>
      <c r="H263" s="28">
        <f t="shared" si="60"/>
        <v>43741</v>
      </c>
      <c r="I263" s="30">
        <v>261</v>
      </c>
      <c r="J263" s="17">
        <f t="shared" si="54"/>
        <v>81</v>
      </c>
      <c r="K263" s="27">
        <f t="shared" ca="1" si="56"/>
        <v>2.7446646150033187</v>
      </c>
      <c r="L263" s="34">
        <f t="shared" ca="1" si="57"/>
        <v>2.708071690781269</v>
      </c>
      <c r="M263" s="29">
        <f t="shared" si="61"/>
        <v>43756</v>
      </c>
      <c r="N263" s="27">
        <v>261</v>
      </c>
      <c r="O263" s="17">
        <f t="shared" si="62"/>
        <v>81</v>
      </c>
      <c r="P263" s="27">
        <f t="shared" ca="1" si="63"/>
        <v>2.7416162493027643</v>
      </c>
      <c r="Q263" s="34">
        <f t="shared" ca="1" si="58"/>
        <v>2.7051290077716081</v>
      </c>
      <c r="R263" s="17">
        <f t="shared" ca="1" si="64"/>
        <v>2.697588972368159</v>
      </c>
    </row>
    <row r="264" spans="1:18" x14ac:dyDescent="0.25">
      <c r="A264" s="18">
        <f t="shared" si="59"/>
        <v>43714</v>
      </c>
      <c r="B264" s="17">
        <f ca="1">+IFERROR(VLOOKUP(A264,BBG_CLP!$A$2:$B$30,2,FALSE),B263)</f>
        <v>3</v>
      </c>
      <c r="C264" s="17">
        <f ca="1">+VLOOKUP(B264,OWN_Curve!$B$2:$E$30,4,FALSE)</f>
        <v>2.9779630732578943E-6</v>
      </c>
      <c r="D264" s="17">
        <v>262</v>
      </c>
      <c r="E264" s="17">
        <f t="shared" si="52"/>
        <v>82</v>
      </c>
      <c r="F264" s="17">
        <f t="shared" ca="1" si="55"/>
        <v>2.7504025203507236</v>
      </c>
      <c r="G264" s="2">
        <f t="shared" ca="1" si="53"/>
        <v>2.7135989773411335</v>
      </c>
      <c r="H264" s="28">
        <f t="shared" si="60"/>
        <v>43742</v>
      </c>
      <c r="I264" s="30">
        <v>262</v>
      </c>
      <c r="J264" s="17">
        <f t="shared" si="54"/>
        <v>82</v>
      </c>
      <c r="K264" s="27">
        <f t="shared" ca="1" si="56"/>
        <v>2.7446681343577022</v>
      </c>
      <c r="L264" s="34">
        <f t="shared" ca="1" si="57"/>
        <v>2.7080759579510105</v>
      </c>
      <c r="M264" s="29">
        <f t="shared" si="61"/>
        <v>43757</v>
      </c>
      <c r="N264" s="27">
        <v>262</v>
      </c>
      <c r="O264" s="17">
        <f t="shared" si="62"/>
        <v>82</v>
      </c>
      <c r="P264" s="27">
        <f t="shared" ca="1" si="63"/>
        <v>2.7416198194313908</v>
      </c>
      <c r="Q264" s="34">
        <f t="shared" ca="1" si="58"/>
        <v>2.7051331472031444</v>
      </c>
      <c r="R264" s="17">
        <f t="shared" ca="1" si="64"/>
        <v>2.6973926884990007</v>
      </c>
    </row>
    <row r="265" spans="1:18" x14ac:dyDescent="0.25">
      <c r="A265" s="18">
        <f t="shared" si="59"/>
        <v>43715</v>
      </c>
      <c r="B265" s="17">
        <f ca="1">+IFERROR(VLOOKUP(A265,BBG_CLP!$A$2:$B$30,2,FALSE),B264)</f>
        <v>3</v>
      </c>
      <c r="C265" s="17">
        <f ca="1">+VLOOKUP(B265,OWN_Curve!$B$2:$E$30,4,FALSE)</f>
        <v>2.9779630732578943E-6</v>
      </c>
      <c r="D265" s="17">
        <v>263</v>
      </c>
      <c r="E265" s="17">
        <f t="shared" si="52"/>
        <v>83</v>
      </c>
      <c r="F265" s="17">
        <f t="shared" ca="1" si="55"/>
        <v>2.7504054983137971</v>
      </c>
      <c r="G265" s="2">
        <f t="shared" ca="1" si="53"/>
        <v>2.7136022154278092</v>
      </c>
      <c r="H265" s="28">
        <f t="shared" si="60"/>
        <v>43743</v>
      </c>
      <c r="I265" s="30">
        <v>263</v>
      </c>
      <c r="J265" s="17">
        <f t="shared" si="54"/>
        <v>83</v>
      </c>
      <c r="K265" s="27">
        <f t="shared" ca="1" si="56"/>
        <v>2.7446716524844024</v>
      </c>
      <c r="L265" s="34">
        <f t="shared" ca="1" si="57"/>
        <v>2.7080802021157542</v>
      </c>
      <c r="M265" s="29">
        <f t="shared" si="61"/>
        <v>43758</v>
      </c>
      <c r="N265" s="27">
        <v>263</v>
      </c>
      <c r="O265" s="17">
        <f t="shared" si="62"/>
        <v>83</v>
      </c>
      <c r="P265" s="27">
        <f t="shared" ca="1" si="63"/>
        <v>2.7416233879170999</v>
      </c>
      <c r="Q265" s="34">
        <f t="shared" ca="1" si="58"/>
        <v>2.7051372666177591</v>
      </c>
      <c r="R265" s="17">
        <f t="shared" ca="1" si="64"/>
        <v>2.6971964335986698</v>
      </c>
    </row>
    <row r="266" spans="1:18" x14ac:dyDescent="0.25">
      <c r="A266" s="18">
        <f t="shared" si="59"/>
        <v>43716</v>
      </c>
      <c r="B266" s="17">
        <f ca="1">+IFERROR(VLOOKUP(A266,BBG_CLP!$A$2:$B$30,2,FALSE),B265)</f>
        <v>3</v>
      </c>
      <c r="C266" s="17">
        <f ca="1">+VLOOKUP(B266,OWN_Curve!$B$2:$E$30,4,FALSE)</f>
        <v>2.9779630732578943E-6</v>
      </c>
      <c r="D266" s="17">
        <v>264</v>
      </c>
      <c r="E266" s="17">
        <f t="shared" si="52"/>
        <v>84</v>
      </c>
      <c r="F266" s="17">
        <f t="shared" ca="1" si="55"/>
        <v>2.7504084762768706</v>
      </c>
      <c r="G266" s="2">
        <f t="shared" ca="1" si="53"/>
        <v>2.7136054463591397</v>
      </c>
      <c r="H266" s="28">
        <f t="shared" si="60"/>
        <v>43744</v>
      </c>
      <c r="I266" s="30">
        <v>264</v>
      </c>
      <c r="J266" s="17">
        <f t="shared" si="54"/>
        <v>84</v>
      </c>
      <c r="K266" s="27">
        <f t="shared" ca="1" si="56"/>
        <v>2.7446751693973996</v>
      </c>
      <c r="L266" s="34">
        <f t="shared" ca="1" si="57"/>
        <v>2.7080844240971058</v>
      </c>
      <c r="M266" s="29">
        <f t="shared" si="61"/>
        <v>43759</v>
      </c>
      <c r="N266" s="27">
        <v>264</v>
      </c>
      <c r="O266" s="17">
        <f t="shared" si="62"/>
        <v>84</v>
      </c>
      <c r="P266" s="27">
        <f t="shared" ca="1" si="63"/>
        <v>2.7416269547785612</v>
      </c>
      <c r="Q266" s="34">
        <f t="shared" ca="1" si="58"/>
        <v>2.7051413667304378</v>
      </c>
      <c r="R266" s="17">
        <f t="shared" ca="1" si="64"/>
        <v>2.697000207651179</v>
      </c>
    </row>
    <row r="267" spans="1:18" x14ac:dyDescent="0.25">
      <c r="A267" s="18">
        <f t="shared" si="59"/>
        <v>43717</v>
      </c>
      <c r="B267" s="17">
        <f ca="1">+IFERROR(VLOOKUP(A267,BBG_CLP!$A$2:$B$30,2,FALSE),B266)</f>
        <v>3</v>
      </c>
      <c r="C267" s="17">
        <f ca="1">+VLOOKUP(B267,OWN_Curve!$B$2:$E$30,4,FALSE)</f>
        <v>2.9779630732578943E-6</v>
      </c>
      <c r="D267" s="17">
        <v>265</v>
      </c>
      <c r="E267" s="17">
        <f t="shared" si="52"/>
        <v>85</v>
      </c>
      <c r="F267" s="17">
        <f t="shared" ca="1" si="55"/>
        <v>2.750411454239944</v>
      </c>
      <c r="G267" s="2">
        <f t="shared" ca="1" si="53"/>
        <v>2.7136086703879494</v>
      </c>
      <c r="H267" s="28">
        <f t="shared" si="60"/>
        <v>43745</v>
      </c>
      <c r="I267" s="30">
        <v>265</v>
      </c>
      <c r="J267" s="17">
        <f t="shared" si="54"/>
        <v>85</v>
      </c>
      <c r="K267" s="27">
        <f t="shared" ca="1" si="56"/>
        <v>2.7446786851104039</v>
      </c>
      <c r="L267" s="34">
        <f t="shared" ca="1" si="57"/>
        <v>2.7080886246780098</v>
      </c>
      <c r="M267" s="29">
        <f t="shared" si="61"/>
        <v>43760</v>
      </c>
      <c r="N267" s="27">
        <v>265</v>
      </c>
      <c r="O267" s="17">
        <f t="shared" si="62"/>
        <v>85</v>
      </c>
      <c r="P267" s="27">
        <f t="shared" ca="1" si="63"/>
        <v>2.741630520034072</v>
      </c>
      <c r="Q267" s="34">
        <f t="shared" ca="1" si="58"/>
        <v>2.7051454482220483</v>
      </c>
      <c r="R267" s="17">
        <f t="shared" ca="1" si="64"/>
        <v>2.6968040106885027</v>
      </c>
    </row>
    <row r="268" spans="1:18" x14ac:dyDescent="0.25">
      <c r="A268" s="18">
        <f t="shared" si="59"/>
        <v>43718</v>
      </c>
      <c r="B268" s="17">
        <f ca="1">+IFERROR(VLOOKUP(A268,BBG_CLP!$A$2:$B$30,2,FALSE),B267)</f>
        <v>3</v>
      </c>
      <c r="C268" s="17">
        <f ca="1">+VLOOKUP(B268,OWN_Curve!$B$2:$E$30,4,FALSE)</f>
        <v>2.9779630732578943E-6</v>
      </c>
      <c r="D268" s="17">
        <v>266</v>
      </c>
      <c r="E268" s="17">
        <f t="shared" si="52"/>
        <v>86</v>
      </c>
      <c r="F268" s="17">
        <f t="shared" ca="1" si="55"/>
        <v>2.7504144322030175</v>
      </c>
      <c r="G268" s="2">
        <f t="shared" ca="1" si="53"/>
        <v>2.7136118877548379</v>
      </c>
      <c r="H268" s="28">
        <f t="shared" si="60"/>
        <v>43746</v>
      </c>
      <c r="I268" s="30">
        <v>266</v>
      </c>
      <c r="J268" s="17">
        <f t="shared" si="54"/>
        <v>86</v>
      </c>
      <c r="K268" s="27">
        <f t="shared" ca="1" si="56"/>
        <v>2.7446821996369795</v>
      </c>
      <c r="L268" s="34">
        <f t="shared" ca="1" si="57"/>
        <v>2.7080928046049926</v>
      </c>
      <c r="M268" s="29">
        <f t="shared" si="61"/>
        <v>43761</v>
      </c>
      <c r="N268" s="27">
        <v>266</v>
      </c>
      <c r="O268" s="17">
        <f t="shared" si="62"/>
        <v>86</v>
      </c>
      <c r="P268" s="27">
        <f t="shared" ca="1" si="63"/>
        <v>2.7416340837018351</v>
      </c>
      <c r="Q268" s="34">
        <f t="shared" ca="1" si="58"/>
        <v>2.7051495117426283</v>
      </c>
      <c r="R268" s="17">
        <f t="shared" ca="1" si="64"/>
        <v>2.6966078426626794</v>
      </c>
    </row>
    <row r="269" spans="1:18" x14ac:dyDescent="0.25">
      <c r="A269" s="18">
        <f t="shared" si="59"/>
        <v>43719</v>
      </c>
      <c r="B269" s="17">
        <f ca="1">+IFERROR(VLOOKUP(A269,BBG_CLP!$A$2:$B$30,2,FALSE),B268)</f>
        <v>3</v>
      </c>
      <c r="C269" s="17">
        <f ca="1">+VLOOKUP(B269,OWN_Curve!$B$2:$E$30,4,FALSE)</f>
        <v>2.9779630732578943E-6</v>
      </c>
      <c r="D269" s="17">
        <v>267</v>
      </c>
      <c r="E269" s="17">
        <f t="shared" si="52"/>
        <v>87</v>
      </c>
      <c r="F269" s="17">
        <f t="shared" ca="1" si="55"/>
        <v>2.750417410166091</v>
      </c>
      <c r="G269" s="2">
        <f t="shared" ca="1" si="53"/>
        <v>2.7136150986896186</v>
      </c>
      <c r="H269" s="28">
        <f t="shared" si="60"/>
        <v>43747</v>
      </c>
      <c r="I269" s="30">
        <v>267</v>
      </c>
      <c r="J269" s="17">
        <f t="shared" si="54"/>
        <v>87</v>
      </c>
      <c r="K269" s="27">
        <f t="shared" ca="1" si="56"/>
        <v>2.7446857129904263</v>
      </c>
      <c r="L269" s="34">
        <f t="shared" ca="1" si="57"/>
        <v>2.7080969645901671</v>
      </c>
      <c r="M269" s="29">
        <f t="shared" si="61"/>
        <v>43762</v>
      </c>
      <c r="N269" s="27">
        <v>267</v>
      </c>
      <c r="O269" s="17">
        <f t="shared" si="62"/>
        <v>87</v>
      </c>
      <c r="P269" s="27">
        <f t="shared" ca="1" si="63"/>
        <v>2.7416376457996892</v>
      </c>
      <c r="Q269" s="34">
        <f t="shared" ca="1" si="58"/>
        <v>2.7051535579117765</v>
      </c>
      <c r="R269" s="17">
        <f t="shared" ca="1" si="64"/>
        <v>2.6964117036056834</v>
      </c>
    </row>
    <row r="270" spans="1:18" x14ac:dyDescent="0.25">
      <c r="A270" s="18">
        <f t="shared" si="59"/>
        <v>43720</v>
      </c>
      <c r="B270" s="17">
        <f ca="1">+IFERROR(VLOOKUP(A270,BBG_CLP!$A$2:$B$30,2,FALSE),B269)</f>
        <v>3</v>
      </c>
      <c r="C270" s="17">
        <f ca="1">+VLOOKUP(B270,OWN_Curve!$B$2:$E$30,4,FALSE)</f>
        <v>2.9779630732578943E-6</v>
      </c>
      <c r="D270" s="17">
        <v>268</v>
      </c>
      <c r="E270" s="17">
        <f t="shared" si="52"/>
        <v>88</v>
      </c>
      <c r="F270" s="17">
        <f t="shared" ca="1" si="55"/>
        <v>2.7504203881291645</v>
      </c>
      <c r="G270" s="2">
        <f t="shared" ca="1" si="53"/>
        <v>2.7136183034115668</v>
      </c>
      <c r="H270" s="28">
        <f t="shared" si="60"/>
        <v>43748</v>
      </c>
      <c r="I270" s="30">
        <v>268</v>
      </c>
      <c r="J270" s="17">
        <f t="shared" si="54"/>
        <v>88</v>
      </c>
      <c r="K270" s="27">
        <f t="shared" ca="1" si="56"/>
        <v>2.7446892251839072</v>
      </c>
      <c r="L270" s="34">
        <f t="shared" ca="1" si="57"/>
        <v>2.7081011053135486</v>
      </c>
      <c r="M270" s="29">
        <f t="shared" si="61"/>
        <v>43763</v>
      </c>
      <c r="N270" s="27">
        <v>268</v>
      </c>
      <c r="O270" s="17">
        <f t="shared" si="62"/>
        <v>88</v>
      </c>
      <c r="P270" s="27">
        <f t="shared" ca="1" si="63"/>
        <v>2.7416412063451197</v>
      </c>
      <c r="Q270" s="34">
        <f t="shared" ca="1" si="58"/>
        <v>2.7051575873207461</v>
      </c>
      <c r="R270" s="17">
        <f t="shared" ca="1" si="64"/>
        <v>2.6962155934695531</v>
      </c>
    </row>
    <row r="271" spans="1:18" x14ac:dyDescent="0.25">
      <c r="A271" s="18">
        <f t="shared" si="59"/>
        <v>43721</v>
      </c>
      <c r="B271" s="17">
        <f ca="1">+IFERROR(VLOOKUP(A271,BBG_CLP!$A$2:$B$30,2,FALSE),B270)</f>
        <v>3</v>
      </c>
      <c r="C271" s="17">
        <f ca="1">+VLOOKUP(B271,OWN_Curve!$B$2:$E$30,4,FALSE)</f>
        <v>2.9779630732578943E-6</v>
      </c>
      <c r="D271" s="17">
        <v>269</v>
      </c>
      <c r="E271" s="17">
        <f t="shared" si="52"/>
        <v>89</v>
      </c>
      <c r="F271" s="17">
        <f t="shared" ca="1" si="55"/>
        <v>2.7504233660922379</v>
      </c>
      <c r="G271" s="2">
        <f t="shared" ca="1" si="53"/>
        <v>2.7136215021301053</v>
      </c>
      <c r="H271" s="28">
        <f t="shared" si="60"/>
        <v>43749</v>
      </c>
      <c r="I271" s="30">
        <v>269</v>
      </c>
      <c r="J271" s="17">
        <f t="shared" si="54"/>
        <v>89</v>
      </c>
      <c r="K271" s="27">
        <f t="shared" ca="1" si="56"/>
        <v>2.7446927362303875</v>
      </c>
      <c r="L271" s="34">
        <f t="shared" ca="1" si="57"/>
        <v>2.7081052274245017</v>
      </c>
      <c r="M271" s="29">
        <f t="shared" si="61"/>
        <v>43764</v>
      </c>
      <c r="N271" s="27">
        <v>269</v>
      </c>
      <c r="O271" s="17">
        <f t="shared" si="62"/>
        <v>89</v>
      </c>
      <c r="P271" s="27">
        <f t="shared" ca="1" si="63"/>
        <v>2.7416447653555283</v>
      </c>
      <c r="Q271" s="34">
        <f t="shared" ca="1" si="58"/>
        <v>2.7051616005347561</v>
      </c>
      <c r="R271" s="17">
        <f t="shared" ca="1" si="64"/>
        <v>2.6960195122782693</v>
      </c>
    </row>
    <row r="272" spans="1:18" x14ac:dyDescent="0.25">
      <c r="A272" s="18">
        <f t="shared" si="59"/>
        <v>43722</v>
      </c>
      <c r="B272" s="17">
        <f ca="1">+IFERROR(VLOOKUP(A272,BBG_CLP!$A$2:$B$30,2,FALSE),B271)</f>
        <v>3</v>
      </c>
      <c r="C272" s="17">
        <f ca="1">+VLOOKUP(B272,OWN_Curve!$B$2:$E$30,4,FALSE)</f>
        <v>2.9779630732578943E-6</v>
      </c>
      <c r="D272" s="17">
        <v>270</v>
      </c>
      <c r="E272" s="17">
        <f t="shared" si="52"/>
        <v>90</v>
      </c>
      <c r="F272" s="17">
        <f t="shared" ca="1" si="55"/>
        <v>2.7504263440553114</v>
      </c>
      <c r="G272" s="2">
        <f t="shared" ca="1" si="53"/>
        <v>2.7136246950451692</v>
      </c>
      <c r="H272" s="28">
        <f t="shared" si="60"/>
        <v>43750</v>
      </c>
      <c r="I272" s="30">
        <v>270</v>
      </c>
      <c r="J272" s="17">
        <f t="shared" si="54"/>
        <v>90</v>
      </c>
      <c r="K272" s="27">
        <f t="shared" ca="1" si="56"/>
        <v>2.7446962461424933</v>
      </c>
      <c r="L272" s="34">
        <f t="shared" ca="1" si="57"/>
        <v>2.708109331542996</v>
      </c>
      <c r="M272" s="29">
        <f t="shared" si="61"/>
        <v>43765</v>
      </c>
      <c r="N272" s="27">
        <v>270</v>
      </c>
      <c r="O272" s="17">
        <f t="shared" si="62"/>
        <v>90</v>
      </c>
      <c r="P272" s="27">
        <f t="shared" ca="1" si="63"/>
        <v>2.7416483228479409</v>
      </c>
      <c r="Q272" s="34">
        <f t="shared" ca="1" si="58"/>
        <v>2.7051655980934619</v>
      </c>
      <c r="R272" s="17">
        <f t="shared" ca="1" si="64"/>
        <v>2.6958234600158448</v>
      </c>
    </row>
    <row r="273" spans="1:18" x14ac:dyDescent="0.25">
      <c r="A273" s="18">
        <f t="shared" si="59"/>
        <v>43723</v>
      </c>
      <c r="B273" s="17">
        <f ca="1">+IFERROR(VLOOKUP(A273,BBG_CLP!$A$2:$B$30,2,FALSE),B272)</f>
        <v>3</v>
      </c>
      <c r="C273" s="17">
        <f ca="1">+VLOOKUP(B273,OWN_Curve!$B$2:$E$30,4,FALSE)</f>
        <v>2.9779630732578943E-6</v>
      </c>
      <c r="D273" s="17">
        <v>271</v>
      </c>
      <c r="E273" s="17">
        <f t="shared" si="52"/>
        <v>91</v>
      </c>
      <c r="F273" s="17">
        <f t="shared" ca="1" si="55"/>
        <v>2.7504293220183849</v>
      </c>
      <c r="G273" s="2">
        <f t="shared" ca="1" si="53"/>
        <v>2.7136278823484337</v>
      </c>
      <c r="H273" s="28">
        <f t="shared" si="60"/>
        <v>43751</v>
      </c>
      <c r="I273" s="30">
        <v>271</v>
      </c>
      <c r="J273" s="17">
        <f t="shared" si="54"/>
        <v>91</v>
      </c>
      <c r="K273" s="27">
        <f t="shared" ca="1" si="56"/>
        <v>2.7446997549329013</v>
      </c>
      <c r="L273" s="34">
        <f t="shared" ca="1" si="57"/>
        <v>2.708113418262541</v>
      </c>
      <c r="M273" s="29">
        <f t="shared" si="61"/>
        <v>43766</v>
      </c>
      <c r="N273" s="27">
        <v>271</v>
      </c>
      <c r="O273" s="17">
        <f t="shared" si="62"/>
        <v>91</v>
      </c>
      <c r="P273" s="27">
        <f t="shared" ca="1" si="63"/>
        <v>2.7416518788391633</v>
      </c>
      <c r="Q273" s="34">
        <f t="shared" ca="1" si="58"/>
        <v>2.7051695805131475</v>
      </c>
      <c r="R273" s="17">
        <f t="shared" ca="1" si="64"/>
        <v>2.6956274366822797</v>
      </c>
    </row>
    <row r="274" spans="1:18" x14ac:dyDescent="0.25">
      <c r="A274" s="18">
        <f t="shared" si="59"/>
        <v>43724</v>
      </c>
      <c r="B274" s="17">
        <f ca="1">+IFERROR(VLOOKUP(A274,BBG_CLP!$A$2:$B$30,2,FALSE),B273)</f>
        <v>3</v>
      </c>
      <c r="C274" s="17">
        <f ca="1">+VLOOKUP(B274,OWN_Curve!$B$2:$E$30,4,FALSE)</f>
        <v>2.9779630732578943E-6</v>
      </c>
      <c r="D274" s="17">
        <v>272</v>
      </c>
      <c r="E274" s="17">
        <f t="shared" si="52"/>
        <v>92</v>
      </c>
      <c r="F274" s="17">
        <f t="shared" ca="1" si="55"/>
        <v>2.7504322999814583</v>
      </c>
      <c r="G274" s="2">
        <f t="shared" ca="1" si="53"/>
        <v>2.7136310642225441</v>
      </c>
      <c r="H274" s="28">
        <f t="shared" si="60"/>
        <v>43752</v>
      </c>
      <c r="I274" s="30">
        <v>272</v>
      </c>
      <c r="J274" s="17">
        <f t="shared" si="54"/>
        <v>92</v>
      </c>
      <c r="K274" s="27">
        <f t="shared" ca="1" si="56"/>
        <v>2.7447032626139225</v>
      </c>
      <c r="L274" s="34">
        <f t="shared" ca="1" si="57"/>
        <v>2.7081174881504069</v>
      </c>
      <c r="M274" s="29">
        <f t="shared" si="61"/>
        <v>43767</v>
      </c>
      <c r="N274" s="27">
        <v>272</v>
      </c>
      <c r="O274" s="17">
        <f t="shared" si="62"/>
        <v>92</v>
      </c>
      <c r="P274" s="27">
        <f t="shared" ca="1" si="63"/>
        <v>2.7416554333457515</v>
      </c>
      <c r="Q274" s="34">
        <f t="shared" ca="1" si="58"/>
        <v>2.7051735482873021</v>
      </c>
      <c r="R274" s="17">
        <f t="shared" ca="1" si="64"/>
        <v>2.6954314422615866</v>
      </c>
    </row>
    <row r="275" spans="1:18" x14ac:dyDescent="0.25">
      <c r="A275" s="18">
        <f t="shared" si="59"/>
        <v>43725</v>
      </c>
      <c r="B275" s="17">
        <f ca="1">+IFERROR(VLOOKUP(A275,BBG_CLP!$A$2:$B$30,2,FALSE),B274)</f>
        <v>3</v>
      </c>
      <c r="C275" s="17">
        <f ca="1">+VLOOKUP(B275,OWN_Curve!$B$2:$E$30,4,FALSE)</f>
        <v>2.9779630732578943E-6</v>
      </c>
      <c r="D275" s="17">
        <v>273</v>
      </c>
      <c r="E275" s="17">
        <f t="shared" si="52"/>
        <v>93</v>
      </c>
      <c r="F275" s="17">
        <f t="shared" ca="1" si="55"/>
        <v>2.7504352779445318</v>
      </c>
      <c r="G275" s="2">
        <f t="shared" ca="1" si="53"/>
        <v>2.7136342408428069</v>
      </c>
      <c r="H275" s="28">
        <f t="shared" si="60"/>
        <v>43753</v>
      </c>
      <c r="I275" s="30">
        <v>273</v>
      </c>
      <c r="J275" s="17">
        <f t="shared" si="54"/>
        <v>93</v>
      </c>
      <c r="K275" s="27">
        <f t="shared" ca="1" si="56"/>
        <v>2.7447067691977498</v>
      </c>
      <c r="L275" s="34">
        <f t="shared" ca="1" si="57"/>
        <v>2.7081215417494651</v>
      </c>
      <c r="M275" s="29">
        <f t="shared" si="61"/>
        <v>43768</v>
      </c>
      <c r="N275" s="27">
        <v>273</v>
      </c>
      <c r="O275" s="17">
        <f t="shared" si="62"/>
        <v>93</v>
      </c>
      <c r="P275" s="27">
        <f t="shared" ca="1" si="63"/>
        <v>2.7416589863840199</v>
      </c>
      <c r="Q275" s="34">
        <f t="shared" ca="1" si="58"/>
        <v>2.7051775018885356</v>
      </c>
      <c r="R275" s="17">
        <f t="shared" ca="1" si="64"/>
        <v>2.695235476745772</v>
      </c>
    </row>
    <row r="276" spans="1:18" x14ac:dyDescent="0.25">
      <c r="A276" s="18">
        <f t="shared" si="59"/>
        <v>43726</v>
      </c>
      <c r="B276" s="17">
        <f ca="1">+IFERROR(VLOOKUP(A276,BBG_CLP!$A$2:$B$30,2,FALSE),B275)</f>
        <v>3</v>
      </c>
      <c r="C276" s="17">
        <f ca="1">+VLOOKUP(B276,OWN_Curve!$B$2:$E$30,4,FALSE)</f>
        <v>2.9779630732578943E-6</v>
      </c>
      <c r="D276" s="17">
        <v>274</v>
      </c>
      <c r="E276" s="17">
        <f t="shared" si="52"/>
        <v>94</v>
      </c>
      <c r="F276" s="17">
        <f t="shared" ca="1" si="55"/>
        <v>2.7504382559076053</v>
      </c>
      <c r="G276" s="2">
        <f t="shared" ca="1" si="53"/>
        <v>2.7136374123768978</v>
      </c>
      <c r="H276" s="28">
        <f t="shared" si="60"/>
        <v>43754</v>
      </c>
      <c r="I276" s="30">
        <v>274</v>
      </c>
      <c r="J276" s="17">
        <f t="shared" si="54"/>
        <v>94</v>
      </c>
      <c r="K276" s="27">
        <f t="shared" ca="1" si="56"/>
        <v>2.7447102746964243</v>
      </c>
      <c r="L276" s="34">
        <f t="shared" ca="1" si="57"/>
        <v>2.708125579579741</v>
      </c>
      <c r="M276" s="29">
        <f t="shared" si="61"/>
        <v>43769</v>
      </c>
      <c r="N276" s="27">
        <v>274</v>
      </c>
      <c r="O276" s="17">
        <f t="shared" si="62"/>
        <v>94</v>
      </c>
      <c r="P276" s="27">
        <f t="shared" ca="1" si="63"/>
        <v>2.7416625379700461</v>
      </c>
      <c r="Q276" s="34">
        <f t="shared" ca="1" si="58"/>
        <v>2.7051814417690041</v>
      </c>
      <c r="R276" s="17">
        <f t="shared" ca="1" si="64"/>
        <v>2.6950395401428295</v>
      </c>
    </row>
    <row r="277" spans="1:18" x14ac:dyDescent="0.25">
      <c r="A277" s="18">
        <f t="shared" si="59"/>
        <v>43727</v>
      </c>
      <c r="B277" s="17">
        <f ca="1">+IFERROR(VLOOKUP(A277,BBG_CLP!$A$2:$B$30,2,FALSE),B276)</f>
        <v>3</v>
      </c>
      <c r="C277" s="17">
        <f ca="1">+VLOOKUP(B277,OWN_Curve!$B$2:$E$30,4,FALSE)</f>
        <v>2.9779630732578943E-6</v>
      </c>
      <c r="D277" s="17">
        <v>275</v>
      </c>
      <c r="E277" s="17">
        <f t="shared" si="52"/>
        <v>95</v>
      </c>
      <c r="F277" s="17">
        <f t="shared" ca="1" si="55"/>
        <v>2.7504412338706787</v>
      </c>
      <c r="G277" s="2">
        <f t="shared" ca="1" si="53"/>
        <v>2.7136405789854332</v>
      </c>
      <c r="H277" s="28">
        <f t="shared" si="60"/>
        <v>43755</v>
      </c>
      <c r="I277" s="30">
        <v>275</v>
      </c>
      <c r="J277" s="17">
        <f t="shared" si="54"/>
        <v>95</v>
      </c>
      <c r="K277" s="27">
        <f t="shared" ca="1" si="56"/>
        <v>2.7447137791217848</v>
      </c>
      <c r="L277" s="34">
        <f t="shared" ca="1" si="57"/>
        <v>2.7081296021391124</v>
      </c>
      <c r="M277" s="29">
        <f t="shared" si="61"/>
        <v>43770</v>
      </c>
      <c r="N277" s="27">
        <v>275</v>
      </c>
      <c r="O277" s="17">
        <f t="shared" si="62"/>
        <v>95</v>
      </c>
      <c r="P277" s="27">
        <f t="shared" ca="1" si="63"/>
        <v>2.7416660881196719</v>
      </c>
      <c r="Q277" s="34">
        <f t="shared" ca="1" si="58"/>
        <v>2.7051853683621636</v>
      </c>
      <c r="R277" s="17">
        <f t="shared" ca="1" si="64"/>
        <v>2.6948436324287783</v>
      </c>
    </row>
    <row r="278" spans="1:18" x14ac:dyDescent="0.25">
      <c r="A278" s="18">
        <f t="shared" si="59"/>
        <v>43728</v>
      </c>
      <c r="B278" s="17">
        <f ca="1">+IFERROR(VLOOKUP(A278,BBG_CLP!$A$2:$B$30,2,FALSE),B277)</f>
        <v>3</v>
      </c>
      <c r="C278" s="17">
        <f ca="1">+VLOOKUP(B278,OWN_Curve!$B$2:$E$30,4,FALSE)</f>
        <v>2.9779630732578943E-6</v>
      </c>
      <c r="D278" s="17">
        <v>276</v>
      </c>
      <c r="E278" s="17">
        <f t="shared" si="52"/>
        <v>96</v>
      </c>
      <c r="F278" s="17">
        <f t="shared" ca="1" si="55"/>
        <v>2.7504442118337522</v>
      </c>
      <c r="G278" s="2">
        <f t="shared" ca="1" si="53"/>
        <v>2.7136437408222527</v>
      </c>
      <c r="H278" s="28">
        <f t="shared" si="60"/>
        <v>43756</v>
      </c>
      <c r="I278" s="30">
        <v>276</v>
      </c>
      <c r="J278" s="17">
        <f t="shared" si="54"/>
        <v>96</v>
      </c>
      <c r="K278" s="27">
        <f t="shared" ca="1" si="56"/>
        <v>2.7447172824854964</v>
      </c>
      <c r="L278" s="34">
        <f t="shared" ca="1" si="57"/>
        <v>2.7081336099048778</v>
      </c>
      <c r="M278" s="29">
        <f t="shared" si="61"/>
        <v>43771</v>
      </c>
      <c r="N278" s="27">
        <v>276</v>
      </c>
      <c r="O278" s="17">
        <f t="shared" si="62"/>
        <v>96</v>
      </c>
      <c r="P278" s="27">
        <f t="shared" ca="1" si="63"/>
        <v>2.7416696368485107</v>
      </c>
      <c r="Q278" s="34">
        <f t="shared" ca="1" si="58"/>
        <v>2.7051892820830759</v>
      </c>
      <c r="R278" s="17">
        <f t="shared" ca="1" si="64"/>
        <v>2.694647753611612</v>
      </c>
    </row>
    <row r="279" spans="1:18" x14ac:dyDescent="0.25">
      <c r="A279" s="18">
        <f t="shared" si="59"/>
        <v>43729</v>
      </c>
      <c r="B279" s="17">
        <f ca="1">+IFERROR(VLOOKUP(A279,BBG_CLP!$A$2:$B$30,2,FALSE),B278)</f>
        <v>3</v>
      </c>
      <c r="C279" s="17">
        <f ca="1">+VLOOKUP(B279,OWN_Curve!$B$2:$E$30,4,FALSE)</f>
        <v>2.9779630732578943E-6</v>
      </c>
      <c r="D279" s="17">
        <v>277</v>
      </c>
      <c r="E279" s="17">
        <f t="shared" si="52"/>
        <v>97</v>
      </c>
      <c r="F279" s="17">
        <f t="shared" ca="1" si="55"/>
        <v>2.7504471897968257</v>
      </c>
      <c r="G279" s="2">
        <f t="shared" ca="1" si="53"/>
        <v>2.7136468980351003</v>
      </c>
      <c r="H279" s="28">
        <f t="shared" si="60"/>
        <v>43757</v>
      </c>
      <c r="I279" s="30">
        <v>277</v>
      </c>
      <c r="J279" s="17">
        <f t="shared" si="54"/>
        <v>97</v>
      </c>
      <c r="K279" s="27">
        <f t="shared" ca="1" si="56"/>
        <v>2.7447207847990014</v>
      </c>
      <c r="L279" s="34">
        <f t="shared" ca="1" si="57"/>
        <v>2.708137603334325</v>
      </c>
      <c r="M279" s="29">
        <f t="shared" si="61"/>
        <v>43772</v>
      </c>
      <c r="N279" s="27">
        <v>277</v>
      </c>
      <c r="O279" s="17">
        <f t="shared" si="62"/>
        <v>97</v>
      </c>
      <c r="P279" s="27">
        <f t="shared" ca="1" si="63"/>
        <v>2.7416731841719506</v>
      </c>
      <c r="Q279" s="34">
        <f t="shared" ca="1" si="58"/>
        <v>2.7051931833299339</v>
      </c>
      <c r="R279" s="17">
        <f t="shared" ca="1" si="64"/>
        <v>2.694451903683337</v>
      </c>
    </row>
    <row r="280" spans="1:18" x14ac:dyDescent="0.25">
      <c r="A280" s="18">
        <f t="shared" si="59"/>
        <v>43730</v>
      </c>
      <c r="B280" s="17">
        <f ca="1">+IFERROR(VLOOKUP(A280,BBG_CLP!$A$2:$B$30,2,FALSE),B279)</f>
        <v>3</v>
      </c>
      <c r="C280" s="17">
        <f ca="1">+VLOOKUP(B280,OWN_Curve!$B$2:$E$30,4,FALSE)</f>
        <v>2.9779630732578943E-6</v>
      </c>
      <c r="D280" s="17">
        <v>278</v>
      </c>
      <c r="E280" s="17">
        <f t="shared" si="52"/>
        <v>98</v>
      </c>
      <c r="F280" s="17">
        <f t="shared" ca="1" si="55"/>
        <v>2.7504501677598991</v>
      </c>
      <c r="G280" s="2">
        <f t="shared" ca="1" si="53"/>
        <v>2.7136500507652812</v>
      </c>
      <c r="H280" s="28">
        <f t="shared" si="60"/>
        <v>43758</v>
      </c>
      <c r="I280" s="30">
        <v>278</v>
      </c>
      <c r="J280" s="17">
        <f t="shared" si="54"/>
        <v>98</v>
      </c>
      <c r="K280" s="27">
        <f t="shared" ca="1" si="56"/>
        <v>2.7447242860736889</v>
      </c>
      <c r="L280" s="34">
        <f t="shared" ca="1" si="57"/>
        <v>2.7081415828665651</v>
      </c>
      <c r="M280" s="29">
        <f t="shared" si="61"/>
        <v>43773</v>
      </c>
      <c r="N280" s="27">
        <v>278</v>
      </c>
      <c r="O280" s="17">
        <f t="shared" si="62"/>
        <v>98</v>
      </c>
      <c r="P280" s="27">
        <f t="shared" ca="1" si="63"/>
        <v>2.7416767301051568</v>
      </c>
      <c r="Q280" s="34">
        <f t="shared" ca="1" si="58"/>
        <v>2.7051970724846783</v>
      </c>
      <c r="R280" s="17">
        <f t="shared" ca="1" si="64"/>
        <v>2.6942560826199724</v>
      </c>
    </row>
    <row r="281" spans="1:18" x14ac:dyDescent="0.25">
      <c r="A281" s="18">
        <f t="shared" si="59"/>
        <v>43731</v>
      </c>
      <c r="B281" s="17">
        <f ca="1">+IFERROR(VLOOKUP(A281,BBG_CLP!$A$2:$B$30,2,FALSE),B280)</f>
        <v>3</v>
      </c>
      <c r="C281" s="17">
        <f ca="1">+VLOOKUP(B281,OWN_Curve!$B$2:$E$30,4,FALSE)</f>
        <v>2.9779630732578943E-6</v>
      </c>
      <c r="D281" s="17">
        <v>279</v>
      </c>
      <c r="E281" s="17">
        <f t="shared" si="52"/>
        <v>99</v>
      </c>
      <c r="F281" s="17">
        <f t="shared" ca="1" si="55"/>
        <v>2.7504531457229726</v>
      </c>
      <c r="G281" s="2">
        <f t="shared" ca="1" si="53"/>
        <v>2.713653199148796</v>
      </c>
      <c r="H281" s="28">
        <f t="shared" si="60"/>
        <v>43759</v>
      </c>
      <c r="I281" s="30">
        <v>279</v>
      </c>
      <c r="J281" s="17">
        <f t="shared" si="54"/>
        <v>99</v>
      </c>
      <c r="K281" s="27">
        <f t="shared" ca="1" si="56"/>
        <v>2.7447277863207296</v>
      </c>
      <c r="L281" s="34">
        <f t="shared" ca="1" si="57"/>
        <v>2.7081455489226447</v>
      </c>
      <c r="M281" s="29">
        <f t="shared" si="61"/>
        <v>43774</v>
      </c>
      <c r="N281" s="27">
        <v>279</v>
      </c>
      <c r="O281" s="17">
        <f t="shared" si="62"/>
        <v>99</v>
      </c>
      <c r="P281" s="27">
        <f t="shared" ca="1" si="63"/>
        <v>2.7416802746630782</v>
      </c>
      <c r="Q281" s="34">
        <f t="shared" ca="1" si="58"/>
        <v>2.7052009499135754</v>
      </c>
      <c r="R281" s="17">
        <f t="shared" ca="1" si="64"/>
        <v>2.6940602904375055</v>
      </c>
    </row>
    <row r="282" spans="1:18" x14ac:dyDescent="0.25">
      <c r="A282" s="18">
        <f t="shared" si="59"/>
        <v>43732</v>
      </c>
      <c r="B282" s="17">
        <f ca="1">+IFERROR(VLOOKUP(A282,BBG_CLP!$A$2:$B$30,2,FALSE),B281)</f>
        <v>3</v>
      </c>
      <c r="C282" s="17">
        <f ca="1">+VLOOKUP(B282,OWN_Curve!$B$2:$E$30,4,FALSE)</f>
        <v>2.9779630732578943E-6</v>
      </c>
      <c r="D282" s="17">
        <v>280</v>
      </c>
      <c r="E282" s="17">
        <f t="shared" si="52"/>
        <v>100</v>
      </c>
      <c r="F282" s="17">
        <f t="shared" ca="1" si="55"/>
        <v>2.7504561236860461</v>
      </c>
      <c r="G282" s="2">
        <f t="shared" ca="1" si="53"/>
        <v>2.7136563433161243</v>
      </c>
      <c r="H282" s="28">
        <f t="shared" si="60"/>
        <v>43760</v>
      </c>
      <c r="I282" s="30">
        <v>280</v>
      </c>
      <c r="J282" s="17">
        <f t="shared" si="54"/>
        <v>100</v>
      </c>
      <c r="K282" s="27">
        <f t="shared" ca="1" si="56"/>
        <v>2.7447312855511052</v>
      </c>
      <c r="L282" s="34">
        <f t="shared" ca="1" si="57"/>
        <v>2.7081495019067692</v>
      </c>
      <c r="M282" s="29">
        <f t="shared" si="61"/>
        <v>43775</v>
      </c>
      <c r="N282" s="27">
        <v>280</v>
      </c>
      <c r="O282" s="17">
        <f t="shared" si="62"/>
        <v>100</v>
      </c>
      <c r="P282" s="27">
        <f t="shared" ca="1" si="63"/>
        <v>2.7416838178604501</v>
      </c>
      <c r="Q282" s="34">
        <f t="shared" ca="1" si="58"/>
        <v>2.7052048159684805</v>
      </c>
      <c r="R282" s="17">
        <f t="shared" ca="1" si="64"/>
        <v>2.6938645271279427</v>
      </c>
    </row>
    <row r="283" spans="1:18" x14ac:dyDescent="0.25">
      <c r="A283" s="18">
        <f t="shared" si="59"/>
        <v>43733</v>
      </c>
      <c r="B283" s="17">
        <f ca="1">+IFERROR(VLOOKUP(A283,BBG_CLP!$A$2:$B$30,2,FALSE),B282)</f>
        <v>3</v>
      </c>
      <c r="C283" s="17">
        <f ca="1">+VLOOKUP(B283,OWN_Curve!$B$2:$E$30,4,FALSE)</f>
        <v>2.9779630732578943E-6</v>
      </c>
      <c r="D283" s="17">
        <v>281</v>
      </c>
      <c r="E283" s="17">
        <f t="shared" si="52"/>
        <v>101</v>
      </c>
      <c r="F283" s="17">
        <f t="shared" ca="1" si="55"/>
        <v>2.7504591016491196</v>
      </c>
      <c r="G283" s="2">
        <f t="shared" ca="1" si="53"/>
        <v>2.7136594833923406</v>
      </c>
      <c r="H283" s="28">
        <f t="shared" si="60"/>
        <v>43761</v>
      </c>
      <c r="I283" s="30">
        <v>281</v>
      </c>
      <c r="J283" s="17">
        <f t="shared" si="54"/>
        <v>101</v>
      </c>
      <c r="K283" s="27">
        <f t="shared" ca="1" si="56"/>
        <v>2.7447347837756984</v>
      </c>
      <c r="L283" s="34">
        <f t="shared" ca="1" si="57"/>
        <v>2.7081534422073723</v>
      </c>
      <c r="M283" s="29">
        <f t="shared" si="61"/>
        <v>43776</v>
      </c>
      <c r="N283" s="27">
        <v>281</v>
      </c>
      <c r="O283" s="17">
        <f t="shared" si="62"/>
        <v>101</v>
      </c>
      <c r="P283" s="27">
        <f t="shared" ca="1" si="63"/>
        <v>2.7416873597118272</v>
      </c>
      <c r="Q283" s="34">
        <f t="shared" ca="1" si="58"/>
        <v>2.705208670987314</v>
      </c>
      <c r="R283" s="17">
        <f t="shared" ca="1" si="64"/>
        <v>2.6936687926673031</v>
      </c>
    </row>
    <row r="284" spans="1:18" x14ac:dyDescent="0.25">
      <c r="A284" s="18">
        <f t="shared" si="59"/>
        <v>43734</v>
      </c>
      <c r="B284" s="17">
        <f ca="1">+IFERROR(VLOOKUP(A284,BBG_CLP!$A$2:$B$30,2,FALSE),B283)</f>
        <v>3</v>
      </c>
      <c r="C284" s="17">
        <f ca="1">+VLOOKUP(B284,OWN_Curve!$B$2:$E$30,4,FALSE)</f>
        <v>2.9779630732578943E-6</v>
      </c>
      <c r="D284" s="17">
        <v>282</v>
      </c>
      <c r="E284" s="17">
        <f t="shared" si="52"/>
        <v>102</v>
      </c>
      <c r="F284" s="17">
        <f t="shared" ca="1" si="55"/>
        <v>2.750462079612193</v>
      </c>
      <c r="G284" s="2">
        <f t="shared" ca="1" si="53"/>
        <v>2.7136626194978506</v>
      </c>
      <c r="H284" s="28">
        <f t="shared" si="60"/>
        <v>43762</v>
      </c>
      <c r="I284" s="30">
        <v>282</v>
      </c>
      <c r="J284" s="17">
        <f t="shared" si="54"/>
        <v>102</v>
      </c>
      <c r="K284" s="27">
        <f t="shared" ca="1" si="56"/>
        <v>2.7447382810052088</v>
      </c>
      <c r="L284" s="34">
        <f t="shared" ca="1" si="57"/>
        <v>2.7081573701974988</v>
      </c>
      <c r="M284" s="29">
        <f t="shared" si="61"/>
        <v>43777</v>
      </c>
      <c r="N284" s="27">
        <v>282</v>
      </c>
      <c r="O284" s="17">
        <f t="shared" si="62"/>
        <v>102</v>
      </c>
      <c r="P284" s="27">
        <f t="shared" ca="1" si="63"/>
        <v>2.7416909002314425</v>
      </c>
      <c r="Q284" s="34">
        <f t="shared" ca="1" si="58"/>
        <v>2.7052125152944306</v>
      </c>
      <c r="R284" s="17">
        <f t="shared" ca="1" si="64"/>
        <v>2.6934730870555867</v>
      </c>
    </row>
    <row r="285" spans="1:18" x14ac:dyDescent="0.25">
      <c r="A285" s="18">
        <f t="shared" si="59"/>
        <v>43735</v>
      </c>
      <c r="B285" s="17">
        <f ca="1">+IFERROR(VLOOKUP(A285,BBG_CLP!$A$2:$B$30,2,FALSE),B284)</f>
        <v>3</v>
      </c>
      <c r="C285" s="17">
        <f ca="1">+VLOOKUP(B285,OWN_Curve!$B$2:$E$30,4,FALSE)</f>
        <v>2.9779630732578943E-6</v>
      </c>
      <c r="D285" s="17">
        <v>283</v>
      </c>
      <c r="E285" s="17">
        <f t="shared" si="52"/>
        <v>103</v>
      </c>
      <c r="F285" s="17">
        <f t="shared" ca="1" si="55"/>
        <v>2.7504650575752665</v>
      </c>
      <c r="G285" s="2">
        <f t="shared" ca="1" si="53"/>
        <v>2.7136657517482283</v>
      </c>
      <c r="H285" s="28">
        <f t="shared" si="60"/>
        <v>43763</v>
      </c>
      <c r="I285" s="30">
        <v>283</v>
      </c>
      <c r="J285" s="17">
        <f t="shared" si="54"/>
        <v>103</v>
      </c>
      <c r="K285" s="27">
        <f t="shared" ca="1" si="56"/>
        <v>2.7447417772501295</v>
      </c>
      <c r="L285" s="34">
        <f t="shared" ca="1" si="57"/>
        <v>2.7081612862354736</v>
      </c>
      <c r="M285" s="29">
        <f t="shared" si="61"/>
        <v>43778</v>
      </c>
      <c r="N285" s="27">
        <v>283</v>
      </c>
      <c r="O285" s="17">
        <f t="shared" si="62"/>
        <v>103</v>
      </c>
      <c r="P285" s="27">
        <f t="shared" ca="1" si="63"/>
        <v>2.7416944394335272</v>
      </c>
      <c r="Q285" s="34">
        <f t="shared" ca="1" si="58"/>
        <v>2.7052163492021335</v>
      </c>
      <c r="R285" s="17">
        <f t="shared" ca="1" si="64"/>
        <v>2.6932774102927937</v>
      </c>
    </row>
    <row r="286" spans="1:18" x14ac:dyDescent="0.25">
      <c r="A286" s="18">
        <f t="shared" si="59"/>
        <v>43736</v>
      </c>
      <c r="B286" s="17">
        <f ca="1">+IFERROR(VLOOKUP(A286,BBG_CLP!$A$2:$B$30,2,FALSE),B285)</f>
        <v>3</v>
      </c>
      <c r="C286" s="17">
        <f ca="1">+VLOOKUP(B286,OWN_Curve!$B$2:$E$30,4,FALSE)</f>
        <v>2.9779630732578943E-6</v>
      </c>
      <c r="D286" s="17">
        <v>284</v>
      </c>
      <c r="E286" s="17">
        <f t="shared" si="52"/>
        <v>104</v>
      </c>
      <c r="F286" s="17">
        <f t="shared" ca="1" si="55"/>
        <v>2.75046803553834</v>
      </c>
      <c r="G286" s="2">
        <f t="shared" ca="1" si="53"/>
        <v>2.7136688802546791</v>
      </c>
      <c r="H286" s="28">
        <f t="shared" si="60"/>
        <v>43764</v>
      </c>
      <c r="I286" s="30">
        <v>284</v>
      </c>
      <c r="J286" s="17">
        <f t="shared" si="54"/>
        <v>104</v>
      </c>
      <c r="K286" s="27">
        <f t="shared" ca="1" si="56"/>
        <v>2.744745272520944</v>
      </c>
      <c r="L286" s="34">
        <f t="shared" ca="1" si="57"/>
        <v>2.7081651906663007</v>
      </c>
      <c r="M286" s="29">
        <f t="shared" si="61"/>
        <v>43779</v>
      </c>
      <c r="N286" s="27">
        <v>284</v>
      </c>
      <c r="O286" s="17">
        <f t="shared" si="62"/>
        <v>104</v>
      </c>
      <c r="P286" s="27">
        <f t="shared" ca="1" si="63"/>
        <v>2.7416979773319139</v>
      </c>
      <c r="Q286" s="34">
        <f t="shared" ca="1" si="58"/>
        <v>2.7052201730101739</v>
      </c>
      <c r="R286" s="17">
        <f t="shared" ca="1" si="64"/>
        <v>2.6930817623709302</v>
      </c>
    </row>
    <row r="287" spans="1:18" x14ac:dyDescent="0.25">
      <c r="A287" s="18">
        <f t="shared" si="59"/>
        <v>43737</v>
      </c>
      <c r="B287" s="17">
        <f ca="1">+IFERROR(VLOOKUP(A287,BBG_CLP!$A$2:$B$30,2,FALSE),B286)</f>
        <v>3</v>
      </c>
      <c r="C287" s="17">
        <f ca="1">+VLOOKUP(B287,OWN_Curve!$B$2:$E$30,4,FALSE)</f>
        <v>2.9779630732578943E-6</v>
      </c>
      <c r="D287" s="17">
        <v>285</v>
      </c>
      <c r="E287" s="17">
        <f t="shared" si="52"/>
        <v>105</v>
      </c>
      <c r="F287" s="17">
        <f t="shared" ca="1" si="55"/>
        <v>2.7504710135014134</v>
      </c>
      <c r="G287" s="2">
        <f t="shared" ca="1" si="53"/>
        <v>2.7136720051243248</v>
      </c>
      <c r="H287" s="28">
        <f t="shared" si="60"/>
        <v>43765</v>
      </c>
      <c r="I287" s="30">
        <v>285</v>
      </c>
      <c r="J287" s="17">
        <f t="shared" si="54"/>
        <v>105</v>
      </c>
      <c r="K287" s="27">
        <f t="shared" ca="1" si="56"/>
        <v>2.7447487668278505</v>
      </c>
      <c r="L287" s="34">
        <f t="shared" ca="1" si="57"/>
        <v>2.7081690838215366</v>
      </c>
      <c r="M287" s="29">
        <f t="shared" si="61"/>
        <v>43780</v>
      </c>
      <c r="N287" s="27">
        <v>285</v>
      </c>
      <c r="O287" s="17">
        <f t="shared" si="62"/>
        <v>105</v>
      </c>
      <c r="P287" s="27">
        <f t="shared" ca="1" si="63"/>
        <v>2.7417015139403262</v>
      </c>
      <c r="Q287" s="34">
        <f t="shared" ca="1" si="58"/>
        <v>2.7052239870071149</v>
      </c>
      <c r="R287" s="17">
        <f t="shared" ca="1" si="64"/>
        <v>2.6928861432899964</v>
      </c>
    </row>
    <row r="288" spans="1:18" x14ac:dyDescent="0.25">
      <c r="A288" s="18">
        <f t="shared" si="59"/>
        <v>43738</v>
      </c>
      <c r="B288" s="17">
        <f ca="1">+IFERROR(VLOOKUP(A288,BBG_CLP!$A$2:$B$30,2,FALSE),B287)</f>
        <v>3</v>
      </c>
      <c r="C288" s="17">
        <f ca="1">+VLOOKUP(B288,OWN_Curve!$B$2:$E$30,4,FALSE)</f>
        <v>2.9779630732578943E-6</v>
      </c>
      <c r="D288" s="17">
        <v>286</v>
      </c>
      <c r="E288" s="17">
        <f t="shared" si="52"/>
        <v>106</v>
      </c>
      <c r="F288" s="17">
        <f t="shared" ca="1" si="55"/>
        <v>2.7504739914644869</v>
      </c>
      <c r="G288" s="2">
        <f t="shared" ca="1" si="53"/>
        <v>2.7136751264600942</v>
      </c>
      <c r="H288" s="28">
        <f t="shared" si="60"/>
        <v>43766</v>
      </c>
      <c r="I288" s="30">
        <v>286</v>
      </c>
      <c r="J288" s="17">
        <f t="shared" si="54"/>
        <v>106</v>
      </c>
      <c r="K288" s="27">
        <f t="shared" ca="1" si="56"/>
        <v>2.7447522601809604</v>
      </c>
      <c r="L288" s="34">
        <f t="shared" ca="1" si="57"/>
        <v>2.7081729660203027</v>
      </c>
      <c r="M288" s="29">
        <f t="shared" si="61"/>
        <v>43781</v>
      </c>
      <c r="N288" s="27">
        <v>286</v>
      </c>
      <c r="O288" s="17">
        <f t="shared" si="62"/>
        <v>106</v>
      </c>
      <c r="P288" s="27">
        <f t="shared" ca="1" si="63"/>
        <v>2.7417050492723791</v>
      </c>
      <c r="Q288" s="34">
        <f t="shared" ca="1" si="58"/>
        <v>2.7052277914708549</v>
      </c>
      <c r="R288" s="17">
        <f t="shared" ca="1" si="64"/>
        <v>2.6926905530419987</v>
      </c>
    </row>
    <row r="289" spans="1:18" x14ac:dyDescent="0.25">
      <c r="A289" s="18">
        <f t="shared" si="59"/>
        <v>43739</v>
      </c>
      <c r="B289" s="17">
        <f ca="1">+IFERROR(VLOOKUP(A289,BBG_CLP!$A$2:$B$30,2,FALSE),B288)</f>
        <v>3</v>
      </c>
      <c r="C289" s="17">
        <f ca="1">+VLOOKUP(B289,OWN_Curve!$B$2:$E$30,4,FALSE)</f>
        <v>2.9779630732578943E-6</v>
      </c>
      <c r="D289" s="17">
        <v>287</v>
      </c>
      <c r="E289" s="17">
        <f t="shared" si="52"/>
        <v>107</v>
      </c>
      <c r="F289" s="17">
        <f t="shared" ca="1" si="55"/>
        <v>2.7504769694275604</v>
      </c>
      <c r="G289" s="2">
        <f t="shared" ca="1" si="53"/>
        <v>2.7136782443607683</v>
      </c>
      <c r="H289" s="28">
        <f t="shared" si="60"/>
        <v>43767</v>
      </c>
      <c r="I289" s="30">
        <v>287</v>
      </c>
      <c r="J289" s="17">
        <f t="shared" si="54"/>
        <v>107</v>
      </c>
      <c r="K289" s="27">
        <f t="shared" ca="1" si="56"/>
        <v>2.7447557525902715</v>
      </c>
      <c r="L289" s="34">
        <f t="shared" ca="1" si="57"/>
        <v>2.708176837569789</v>
      </c>
      <c r="M289" s="29">
        <f t="shared" si="61"/>
        <v>43782</v>
      </c>
      <c r="N289" s="27">
        <v>287</v>
      </c>
      <c r="O289" s="17">
        <f t="shared" si="62"/>
        <v>107</v>
      </c>
      <c r="P289" s="27">
        <f t="shared" ca="1" si="63"/>
        <v>2.7417085833413313</v>
      </c>
      <c r="Q289" s="34">
        <f t="shared" ca="1" si="58"/>
        <v>2.7052315866684555</v>
      </c>
      <c r="R289" s="17">
        <f t="shared" ca="1" si="64"/>
        <v>2.6924949915949625</v>
      </c>
    </row>
    <row r="290" spans="1:18" x14ac:dyDescent="0.25">
      <c r="A290" s="18">
        <f t="shared" si="59"/>
        <v>43740</v>
      </c>
      <c r="B290" s="17">
        <f ca="1">+IFERROR(VLOOKUP(A290,BBG_CLP!$A$2:$B$30,2,FALSE),B289)</f>
        <v>4</v>
      </c>
      <c r="C290" s="17">
        <f ca="1">+VLOOKUP(B290,OWN_Curve!$B$2:$E$30,4,FALSE)</f>
        <v>3.3650982727814174E-6</v>
      </c>
      <c r="D290" s="17">
        <v>288</v>
      </c>
      <c r="E290" s="17">
        <f t="shared" si="52"/>
        <v>108</v>
      </c>
      <c r="F290" s="17">
        <f t="shared" ca="1" si="55"/>
        <v>2.7504799473906338</v>
      </c>
      <c r="G290" s="2">
        <f t="shared" ca="1" si="53"/>
        <v>2.7136813589220634</v>
      </c>
      <c r="H290" s="28">
        <f t="shared" si="60"/>
        <v>43768</v>
      </c>
      <c r="I290" s="30">
        <v>288</v>
      </c>
      <c r="J290" s="17">
        <f t="shared" si="54"/>
        <v>108</v>
      </c>
      <c r="K290" s="27">
        <f t="shared" ca="1" si="56"/>
        <v>2.7447592440656141</v>
      </c>
      <c r="L290" s="34">
        <f t="shared" ca="1" si="57"/>
        <v>2.7081806987658088</v>
      </c>
      <c r="M290" s="29">
        <f t="shared" si="61"/>
        <v>43783</v>
      </c>
      <c r="N290" s="27">
        <v>288</v>
      </c>
      <c r="O290" s="17">
        <f t="shared" si="62"/>
        <v>108</v>
      </c>
      <c r="P290" s="27">
        <f t="shared" ca="1" si="63"/>
        <v>2.7417121161603664</v>
      </c>
      <c r="Q290" s="34">
        <f t="shared" ca="1" si="58"/>
        <v>2.70523537285731</v>
      </c>
      <c r="R290" s="17">
        <f t="shared" ca="1" si="64"/>
        <v>2.6922994589728688</v>
      </c>
    </row>
    <row r="291" spans="1:18" x14ac:dyDescent="0.25">
      <c r="A291" s="18">
        <f t="shared" si="59"/>
        <v>43741</v>
      </c>
      <c r="B291" s="17">
        <f ca="1">+IFERROR(VLOOKUP(A291,BBG_CLP!$A$2:$B$30,2,FALSE),B290)</f>
        <v>4</v>
      </c>
      <c r="C291" s="17">
        <f ca="1">+VLOOKUP(B291,OWN_Curve!$B$2:$E$30,4,FALSE)</f>
        <v>3.3650982727814174E-6</v>
      </c>
      <c r="D291" s="17">
        <v>289</v>
      </c>
      <c r="E291" s="17">
        <f t="shared" si="52"/>
        <v>109</v>
      </c>
      <c r="F291" s="17">
        <f t="shared" ca="1" si="55"/>
        <v>2.7504833124889068</v>
      </c>
      <c r="G291" s="2">
        <f t="shared" ca="1" si="53"/>
        <v>2.7136854827538111</v>
      </c>
      <c r="H291" s="28">
        <f t="shared" si="60"/>
        <v>43769</v>
      </c>
      <c r="I291" s="30">
        <v>289</v>
      </c>
      <c r="J291" s="17">
        <f t="shared" si="54"/>
        <v>109</v>
      </c>
      <c r="K291" s="27">
        <f t="shared" ca="1" si="56"/>
        <v>2.744762734616657</v>
      </c>
      <c r="L291" s="34">
        <f t="shared" ca="1" si="57"/>
        <v>2.7081845498933199</v>
      </c>
      <c r="M291" s="29">
        <f t="shared" si="61"/>
        <v>43784</v>
      </c>
      <c r="N291" s="27">
        <v>289</v>
      </c>
      <c r="O291" s="17">
        <f t="shared" si="62"/>
        <v>109</v>
      </c>
      <c r="P291" s="27">
        <f t="shared" ca="1" si="63"/>
        <v>2.7417156477424607</v>
      </c>
      <c r="Q291" s="34">
        <f t="shared" ca="1" si="58"/>
        <v>2.7052391502855118</v>
      </c>
      <c r="R291" s="17">
        <f t="shared" ca="1" si="64"/>
        <v>2.6922134283982047</v>
      </c>
    </row>
    <row r="292" spans="1:18" x14ac:dyDescent="0.25">
      <c r="A292" s="18">
        <f t="shared" si="59"/>
        <v>43742</v>
      </c>
      <c r="B292" s="17">
        <f ca="1">+IFERROR(VLOOKUP(A292,BBG_CLP!$A$2:$B$30,2,FALSE),B291)</f>
        <v>4</v>
      </c>
      <c r="C292" s="17">
        <f ca="1">+VLOOKUP(B292,OWN_Curve!$B$2:$E$30,4,FALSE)</f>
        <v>3.3650982727814174E-6</v>
      </c>
      <c r="D292" s="17">
        <v>290</v>
      </c>
      <c r="E292" s="17">
        <f t="shared" si="52"/>
        <v>110</v>
      </c>
      <c r="F292" s="17">
        <f t="shared" ca="1" si="55"/>
        <v>2.7504866775871797</v>
      </c>
      <c r="G292" s="2">
        <f t="shared" ca="1" si="53"/>
        <v>2.7136895919605579</v>
      </c>
      <c r="H292" s="28">
        <f t="shared" si="60"/>
        <v>43770</v>
      </c>
      <c r="I292" s="30">
        <v>290</v>
      </c>
      <c r="J292" s="17">
        <f t="shared" si="54"/>
        <v>110</v>
      </c>
      <c r="K292" s="27">
        <f t="shared" ca="1" si="56"/>
        <v>2.7447662242529609</v>
      </c>
      <c r="L292" s="34">
        <f t="shared" ca="1" si="57"/>
        <v>2.7081883912268458</v>
      </c>
      <c r="M292" s="29">
        <f t="shared" si="61"/>
        <v>43785</v>
      </c>
      <c r="N292" s="27">
        <v>290</v>
      </c>
      <c r="O292" s="17">
        <f t="shared" si="62"/>
        <v>110</v>
      </c>
      <c r="P292" s="27">
        <f t="shared" ca="1" si="63"/>
        <v>2.7417191781004093</v>
      </c>
      <c r="Q292" s="34">
        <f t="shared" ca="1" si="58"/>
        <v>2.7052429191919152</v>
      </c>
      <c r="R292" s="17">
        <f t="shared" ca="1" si="64"/>
        <v>2.6920186945611491</v>
      </c>
    </row>
    <row r="293" spans="1:18" x14ac:dyDescent="0.25">
      <c r="A293" s="18">
        <f t="shared" si="59"/>
        <v>43743</v>
      </c>
      <c r="B293" s="17">
        <f ca="1">+IFERROR(VLOOKUP(A293,BBG_CLP!$A$2:$B$30,2,FALSE),B292)</f>
        <v>4</v>
      </c>
      <c r="C293" s="17">
        <f ca="1">+VLOOKUP(B293,OWN_Curve!$B$2:$E$30,4,FALSE)</f>
        <v>3.3650982727814174E-6</v>
      </c>
      <c r="D293" s="17">
        <v>291</v>
      </c>
      <c r="E293" s="17">
        <f t="shared" si="52"/>
        <v>111</v>
      </c>
      <c r="F293" s="17">
        <f t="shared" ca="1" si="55"/>
        <v>2.7504900426854526</v>
      </c>
      <c r="G293" s="2">
        <f t="shared" ca="1" si="53"/>
        <v>2.7136936869374311</v>
      </c>
      <c r="H293" s="28">
        <f t="shared" si="60"/>
        <v>43771</v>
      </c>
      <c r="I293" s="30">
        <v>291</v>
      </c>
      <c r="J293" s="17">
        <f t="shared" si="54"/>
        <v>111</v>
      </c>
      <c r="K293" s="27">
        <f t="shared" ca="1" si="56"/>
        <v>2.7447697129840121</v>
      </c>
      <c r="L293" s="34">
        <f t="shared" ca="1" si="57"/>
        <v>2.7081922230313049</v>
      </c>
      <c r="M293" s="29">
        <f t="shared" si="61"/>
        <v>43786</v>
      </c>
      <c r="N293" s="27">
        <v>291</v>
      </c>
      <c r="O293" s="17">
        <f t="shared" si="62"/>
        <v>111</v>
      </c>
      <c r="P293" s="27">
        <f t="shared" ca="1" si="63"/>
        <v>2.7417227072468595</v>
      </c>
      <c r="Q293" s="34">
        <f t="shared" ca="1" si="58"/>
        <v>2.7052466798068391</v>
      </c>
      <c r="R293" s="17">
        <f t="shared" ca="1" si="64"/>
        <v>2.6918239893491958</v>
      </c>
    </row>
    <row r="294" spans="1:18" x14ac:dyDescent="0.25">
      <c r="A294" s="18">
        <f t="shared" si="59"/>
        <v>43744</v>
      </c>
      <c r="B294" s="17">
        <f ca="1">+IFERROR(VLOOKUP(A294,BBG_CLP!$A$2:$B$30,2,FALSE),B293)</f>
        <v>4</v>
      </c>
      <c r="C294" s="17">
        <f ca="1">+VLOOKUP(B294,OWN_Curve!$B$2:$E$30,4,FALSE)</f>
        <v>3.3650982727814174E-6</v>
      </c>
      <c r="D294" s="17">
        <v>292</v>
      </c>
      <c r="E294" s="17">
        <f t="shared" si="52"/>
        <v>112</v>
      </c>
      <c r="F294" s="17">
        <f t="shared" ca="1" si="55"/>
        <v>2.7504934077837255</v>
      </c>
      <c r="G294" s="2">
        <f t="shared" ca="1" si="53"/>
        <v>2.713697768065729</v>
      </c>
      <c r="H294" s="28">
        <f t="shared" si="60"/>
        <v>43772</v>
      </c>
      <c r="I294" s="30">
        <v>292</v>
      </c>
      <c r="J294" s="17">
        <f t="shared" si="54"/>
        <v>112</v>
      </c>
      <c r="K294" s="27">
        <f t="shared" ca="1" si="56"/>
        <v>2.7447732008190275</v>
      </c>
      <c r="L294" s="34">
        <f t="shared" ca="1" si="57"/>
        <v>2.7081960455616536</v>
      </c>
      <c r="M294" s="29">
        <f t="shared" si="61"/>
        <v>43787</v>
      </c>
      <c r="N294" s="27">
        <v>292</v>
      </c>
      <c r="O294" s="17">
        <f t="shared" si="62"/>
        <v>112</v>
      </c>
      <c r="P294" s="27">
        <f t="shared" ca="1" si="63"/>
        <v>2.7417262351942049</v>
      </c>
      <c r="Q294" s="34">
        <f t="shared" ca="1" si="58"/>
        <v>2.7052504323523765</v>
      </c>
      <c r="R294" s="17">
        <f t="shared" ca="1" si="64"/>
        <v>2.6916293127623447</v>
      </c>
    </row>
    <row r="295" spans="1:18" x14ac:dyDescent="0.25">
      <c r="A295" s="18">
        <f t="shared" si="59"/>
        <v>43745</v>
      </c>
      <c r="B295" s="17">
        <f ca="1">+IFERROR(VLOOKUP(A295,BBG_CLP!$A$2:$B$30,2,FALSE),B294)</f>
        <v>4</v>
      </c>
      <c r="C295" s="17">
        <f ca="1">+VLOOKUP(B295,OWN_Curve!$B$2:$E$30,4,FALSE)</f>
        <v>3.3650982727814174E-6</v>
      </c>
      <c r="D295" s="17">
        <v>293</v>
      </c>
      <c r="E295" s="17">
        <f t="shared" si="52"/>
        <v>113</v>
      </c>
      <c r="F295" s="17">
        <f t="shared" ca="1" si="55"/>
        <v>2.7504967728819985</v>
      </c>
      <c r="G295" s="2">
        <f t="shared" ca="1" si="53"/>
        <v>2.713701835712973</v>
      </c>
      <c r="H295" s="28">
        <f t="shared" si="60"/>
        <v>43773</v>
      </c>
      <c r="I295" s="30">
        <v>293</v>
      </c>
      <c r="J295" s="17">
        <f t="shared" si="54"/>
        <v>113</v>
      </c>
      <c r="K295" s="27">
        <f t="shared" ca="1" si="56"/>
        <v>2.7447766877672648</v>
      </c>
      <c r="L295" s="34">
        <f t="shared" ca="1" si="57"/>
        <v>2.7081998590643912</v>
      </c>
      <c r="M295" s="29">
        <f t="shared" si="61"/>
        <v>43788</v>
      </c>
      <c r="N295" s="27">
        <v>293</v>
      </c>
      <c r="O295" s="17">
        <f t="shared" si="62"/>
        <v>113</v>
      </c>
      <c r="P295" s="27">
        <f t="shared" ca="1" si="63"/>
        <v>2.7417297619547218</v>
      </c>
      <c r="Q295" s="34">
        <f t="shared" ca="1" si="58"/>
        <v>2.7052541770426179</v>
      </c>
      <c r="R295" s="17">
        <f t="shared" ca="1" si="64"/>
        <v>2.6914346647846088</v>
      </c>
    </row>
    <row r="296" spans="1:18" x14ac:dyDescent="0.25">
      <c r="A296" s="18">
        <f t="shared" si="59"/>
        <v>43746</v>
      </c>
      <c r="B296" s="17">
        <f ca="1">+IFERROR(VLOOKUP(A296,BBG_CLP!$A$2:$B$30,2,FALSE),B295)</f>
        <v>4</v>
      </c>
      <c r="C296" s="17">
        <f ca="1">+VLOOKUP(B296,OWN_Curve!$B$2:$E$30,4,FALSE)</f>
        <v>3.3650982727814174E-6</v>
      </c>
      <c r="D296" s="17">
        <v>294</v>
      </c>
      <c r="E296" s="17">
        <f t="shared" si="52"/>
        <v>114</v>
      </c>
      <c r="F296" s="17">
        <f t="shared" ca="1" si="55"/>
        <v>2.7505001379802714</v>
      </c>
      <c r="G296" s="2">
        <f t="shared" ca="1" si="53"/>
        <v>2.7137058902340665</v>
      </c>
      <c r="H296" s="28">
        <f t="shared" si="60"/>
        <v>43774</v>
      </c>
      <c r="I296" s="30">
        <v>294</v>
      </c>
      <c r="J296" s="17">
        <f t="shared" si="54"/>
        <v>114</v>
      </c>
      <c r="K296" s="27">
        <f t="shared" ca="1" si="56"/>
        <v>2.74478017383769</v>
      </c>
      <c r="L296" s="34">
        <f t="shared" ca="1" si="57"/>
        <v>2.7082036637768052</v>
      </c>
      <c r="M296" s="29">
        <f t="shared" si="61"/>
        <v>43789</v>
      </c>
      <c r="N296" s="27">
        <v>294</v>
      </c>
      <c r="O296" s="17">
        <f t="shared" si="62"/>
        <v>114</v>
      </c>
      <c r="P296" s="27">
        <f t="shared" ca="1" si="63"/>
        <v>2.7417332875406029</v>
      </c>
      <c r="Q296" s="34">
        <f t="shared" ca="1" si="58"/>
        <v>2.7052579140846316</v>
      </c>
      <c r="R296" s="17">
        <f t="shared" ca="1" si="64"/>
        <v>2.6912400454239815</v>
      </c>
    </row>
    <row r="297" spans="1:18" x14ac:dyDescent="0.25">
      <c r="A297" s="18">
        <f t="shared" si="59"/>
        <v>43747</v>
      </c>
      <c r="B297" s="17">
        <f ca="1">+IFERROR(VLOOKUP(A297,BBG_CLP!$A$2:$B$30,2,FALSE),B296)</f>
        <v>4</v>
      </c>
      <c r="C297" s="17">
        <f ca="1">+VLOOKUP(B297,OWN_Curve!$B$2:$E$30,4,FALSE)</f>
        <v>3.3650982727814174E-6</v>
      </c>
      <c r="D297" s="17">
        <v>295</v>
      </c>
      <c r="E297" s="17">
        <f t="shared" si="52"/>
        <v>115</v>
      </c>
      <c r="F297" s="17">
        <f t="shared" ca="1" si="55"/>
        <v>2.7505035030785443</v>
      </c>
      <c r="G297" s="2">
        <f t="shared" ca="1" si="53"/>
        <v>2.7137099319712932</v>
      </c>
      <c r="H297" s="28">
        <f t="shared" si="60"/>
        <v>43775</v>
      </c>
      <c r="I297" s="30">
        <v>295</v>
      </c>
      <c r="J297" s="17">
        <f t="shared" si="54"/>
        <v>115</v>
      </c>
      <c r="K297" s="27">
        <f t="shared" ca="1" si="56"/>
        <v>2.7447836590392853</v>
      </c>
      <c r="L297" s="34">
        <f t="shared" ca="1" si="57"/>
        <v>2.7082074599284174</v>
      </c>
      <c r="M297" s="29">
        <f t="shared" si="61"/>
        <v>43790</v>
      </c>
      <c r="N297" s="27">
        <v>295</v>
      </c>
      <c r="O297" s="17">
        <f t="shared" si="62"/>
        <v>115</v>
      </c>
      <c r="P297" s="27">
        <f t="shared" ca="1" si="63"/>
        <v>2.7417368119637113</v>
      </c>
      <c r="Q297" s="34">
        <f t="shared" ca="1" si="58"/>
        <v>2.7052616436775891</v>
      </c>
      <c r="R297" s="17">
        <f t="shared" ca="1" si="64"/>
        <v>2.6910454546644758</v>
      </c>
    </row>
    <row r="298" spans="1:18" x14ac:dyDescent="0.25">
      <c r="A298" s="18">
        <f t="shared" si="59"/>
        <v>43748</v>
      </c>
      <c r="B298" s="17">
        <f ca="1">+IFERROR(VLOOKUP(A298,BBG_CLP!$A$2:$B$30,2,FALSE),B297)</f>
        <v>4</v>
      </c>
      <c r="C298" s="17">
        <f ca="1">+VLOOKUP(B298,OWN_Curve!$B$2:$E$30,4,FALSE)</f>
        <v>3.3650982727814174E-6</v>
      </c>
      <c r="D298" s="17">
        <v>296</v>
      </c>
      <c r="E298" s="17">
        <f t="shared" si="52"/>
        <v>116</v>
      </c>
      <c r="F298" s="17">
        <f t="shared" ca="1" si="55"/>
        <v>2.7505068681768172</v>
      </c>
      <c r="G298" s="2">
        <f t="shared" ca="1" si="53"/>
        <v>2.7137139612554075</v>
      </c>
      <c r="H298" s="28">
        <f t="shared" si="60"/>
        <v>43776</v>
      </c>
      <c r="I298" s="30">
        <v>296</v>
      </c>
      <c r="J298" s="17">
        <f t="shared" si="54"/>
        <v>116</v>
      </c>
      <c r="K298" s="27">
        <f t="shared" ca="1" si="56"/>
        <v>2.7447871433808828</v>
      </c>
      <c r="L298" s="34">
        <f t="shared" ca="1" si="57"/>
        <v>2.7082112477406275</v>
      </c>
      <c r="M298" s="29">
        <f t="shared" si="61"/>
        <v>43791</v>
      </c>
      <c r="N298" s="27">
        <v>296</v>
      </c>
      <c r="O298" s="17">
        <f t="shared" si="62"/>
        <v>116</v>
      </c>
      <c r="P298" s="27">
        <f t="shared" ca="1" si="63"/>
        <v>2.74174033523586</v>
      </c>
      <c r="Q298" s="34">
        <f t="shared" ca="1" si="58"/>
        <v>2.7052653660143462</v>
      </c>
      <c r="R298" s="17">
        <f t="shared" ca="1" si="64"/>
        <v>2.6908508925060914</v>
      </c>
    </row>
    <row r="299" spans="1:18" x14ac:dyDescent="0.25">
      <c r="A299" s="18">
        <f t="shared" si="59"/>
        <v>43749</v>
      </c>
      <c r="B299" s="17">
        <f ca="1">+IFERROR(VLOOKUP(A299,BBG_CLP!$A$2:$B$30,2,FALSE),B298)</f>
        <v>4</v>
      </c>
      <c r="C299" s="17">
        <f ca="1">+VLOOKUP(B299,OWN_Curve!$B$2:$E$30,4,FALSE)</f>
        <v>3.3650982727814174E-6</v>
      </c>
      <c r="D299" s="17">
        <v>297</v>
      </c>
      <c r="E299" s="17">
        <f t="shared" si="52"/>
        <v>117</v>
      </c>
      <c r="F299" s="17">
        <f t="shared" ca="1" si="55"/>
        <v>2.7505102332750901</v>
      </c>
      <c r="G299" s="2">
        <f t="shared" ca="1" si="53"/>
        <v>2.7137179784057195</v>
      </c>
      <c r="H299" s="28">
        <f t="shared" si="60"/>
        <v>43777</v>
      </c>
      <c r="I299" s="30">
        <v>297</v>
      </c>
      <c r="J299" s="17">
        <f t="shared" si="54"/>
        <v>117</v>
      </c>
      <c r="K299" s="27">
        <f t="shared" ca="1" si="56"/>
        <v>2.7447906268710622</v>
      </c>
      <c r="L299" s="34">
        <f t="shared" ca="1" si="57"/>
        <v>2.7082150274269932</v>
      </c>
      <c r="M299" s="29">
        <f t="shared" si="61"/>
        <v>43792</v>
      </c>
      <c r="N299" s="27">
        <v>297</v>
      </c>
      <c r="O299" s="17">
        <f t="shared" si="62"/>
        <v>117</v>
      </c>
      <c r="P299" s="27">
        <f t="shared" ca="1" si="63"/>
        <v>2.7417438573687014</v>
      </c>
      <c r="Q299" s="34">
        <f t="shared" ca="1" si="58"/>
        <v>2.7052690812808895</v>
      </c>
      <c r="R299" s="17">
        <f t="shared" ca="1" si="64"/>
        <v>2.690656358940835</v>
      </c>
    </row>
    <row r="300" spans="1:18" x14ac:dyDescent="0.25">
      <c r="A300" s="18">
        <f t="shared" si="59"/>
        <v>43750</v>
      </c>
      <c r="B300" s="17">
        <f ca="1">+IFERROR(VLOOKUP(A300,BBG_CLP!$A$2:$B$30,2,FALSE),B299)</f>
        <v>4</v>
      </c>
      <c r="C300" s="17">
        <f ca="1">+VLOOKUP(B300,OWN_Curve!$B$2:$E$30,4,FALSE)</f>
        <v>3.3650982727814174E-6</v>
      </c>
      <c r="D300" s="17">
        <v>298</v>
      </c>
      <c r="E300" s="17">
        <f t="shared" si="52"/>
        <v>118</v>
      </c>
      <c r="F300" s="17">
        <f t="shared" ca="1" si="55"/>
        <v>2.7505135983733631</v>
      </c>
      <c r="G300" s="2">
        <f t="shared" ca="1" si="53"/>
        <v>2.7137219837305135</v>
      </c>
      <c r="H300" s="28">
        <f t="shared" si="60"/>
        <v>43778</v>
      </c>
      <c r="I300" s="30">
        <v>298</v>
      </c>
      <c r="J300" s="17">
        <f t="shared" si="54"/>
        <v>118</v>
      </c>
      <c r="K300" s="27">
        <f t="shared" ca="1" si="56"/>
        <v>2.7447941095185282</v>
      </c>
      <c r="L300" s="34">
        <f t="shared" ca="1" si="57"/>
        <v>2.7082187991945781</v>
      </c>
      <c r="M300" s="29">
        <f t="shared" si="61"/>
        <v>43793</v>
      </c>
      <c r="N300" s="27">
        <v>298</v>
      </c>
      <c r="O300" s="17">
        <f t="shared" si="62"/>
        <v>118</v>
      </c>
      <c r="P300" s="27">
        <f t="shared" ca="1" si="63"/>
        <v>2.7417473783736517</v>
      </c>
      <c r="Q300" s="34">
        <f t="shared" ca="1" si="58"/>
        <v>2.7052727896569033</v>
      </c>
      <c r="R300" s="17">
        <f t="shared" ca="1" si="64"/>
        <v>2.6904618539447256</v>
      </c>
    </row>
    <row r="301" spans="1:18" x14ac:dyDescent="0.25">
      <c r="A301" s="18">
        <f t="shared" si="59"/>
        <v>43751</v>
      </c>
      <c r="B301" s="17">
        <f ca="1">+IFERROR(VLOOKUP(A301,BBG_CLP!$A$2:$B$30,2,FALSE),B300)</f>
        <v>4</v>
      </c>
      <c r="C301" s="17">
        <f ca="1">+VLOOKUP(B301,OWN_Curve!$B$2:$E$30,4,FALSE)</f>
        <v>3.3650982727814174E-6</v>
      </c>
      <c r="D301" s="17">
        <v>299</v>
      </c>
      <c r="E301" s="17">
        <f t="shared" si="52"/>
        <v>119</v>
      </c>
      <c r="F301" s="17">
        <f t="shared" ca="1" si="55"/>
        <v>2.750516963471636</v>
      </c>
      <c r="G301" s="2">
        <f t="shared" ca="1" si="53"/>
        <v>2.7137259775281128</v>
      </c>
      <c r="H301" s="28">
        <f t="shared" si="60"/>
        <v>43779</v>
      </c>
      <c r="I301" s="30">
        <v>299</v>
      </c>
      <c r="J301" s="17">
        <f t="shared" si="54"/>
        <v>119</v>
      </c>
      <c r="K301" s="27">
        <f t="shared" ca="1" si="56"/>
        <v>2.7447975913316296</v>
      </c>
      <c r="L301" s="34">
        <f t="shared" ca="1" si="57"/>
        <v>2.7082225632425452</v>
      </c>
      <c r="M301" s="29">
        <f t="shared" si="61"/>
        <v>43794</v>
      </c>
      <c r="N301" s="27">
        <v>299</v>
      </c>
      <c r="O301" s="17">
        <f t="shared" si="62"/>
        <v>119</v>
      </c>
      <c r="P301" s="27">
        <f t="shared" ca="1" si="63"/>
        <v>2.7417508982620529</v>
      </c>
      <c r="Q301" s="34">
        <f t="shared" ca="1" si="58"/>
        <v>2.705276491316166</v>
      </c>
      <c r="R301" s="17">
        <f t="shared" ca="1" si="64"/>
        <v>2.6902673775497377</v>
      </c>
    </row>
    <row r="302" spans="1:18" x14ac:dyDescent="0.25">
      <c r="A302" s="18">
        <f t="shared" si="59"/>
        <v>43752</v>
      </c>
      <c r="B302" s="17">
        <f ca="1">+IFERROR(VLOOKUP(A302,BBG_CLP!$A$2:$B$30,2,FALSE),B301)</f>
        <v>4</v>
      </c>
      <c r="C302" s="17">
        <f ca="1">+VLOOKUP(B302,OWN_Curve!$B$2:$E$30,4,FALSE)</f>
        <v>3.3650982727814174E-6</v>
      </c>
      <c r="D302" s="17">
        <v>300</v>
      </c>
      <c r="E302" s="17">
        <f t="shared" si="52"/>
        <v>120</v>
      </c>
      <c r="F302" s="17">
        <f t="shared" ca="1" si="55"/>
        <v>2.7505203285699089</v>
      </c>
      <c r="G302" s="2">
        <f t="shared" ca="1" si="53"/>
        <v>2.7137299600866305</v>
      </c>
      <c r="H302" s="28">
        <f t="shared" si="60"/>
        <v>43780</v>
      </c>
      <c r="I302" s="30">
        <v>300</v>
      </c>
      <c r="J302" s="17">
        <f t="shared" si="54"/>
        <v>120</v>
      </c>
      <c r="K302" s="27">
        <f t="shared" ca="1" si="56"/>
        <v>2.7448010723187632</v>
      </c>
      <c r="L302" s="34">
        <f t="shared" ca="1" si="57"/>
        <v>2.708226319764151</v>
      </c>
      <c r="M302" s="29">
        <f t="shared" si="61"/>
        <v>43795</v>
      </c>
      <c r="N302" s="27">
        <v>300</v>
      </c>
      <c r="O302" s="17">
        <f t="shared" si="62"/>
        <v>120</v>
      </c>
      <c r="P302" s="27">
        <f t="shared" ca="1" si="63"/>
        <v>2.7417544170450725</v>
      </c>
      <c r="Q302" s="34">
        <f t="shared" ca="1" si="58"/>
        <v>2.7052801864265952</v>
      </c>
      <c r="R302" s="17">
        <f t="shared" ca="1" si="64"/>
        <v>2.6900729297159032</v>
      </c>
    </row>
    <row r="303" spans="1:18" x14ac:dyDescent="0.25">
      <c r="A303" s="18">
        <f t="shared" si="59"/>
        <v>43753</v>
      </c>
      <c r="B303" s="17">
        <f ca="1">+IFERROR(VLOOKUP(A303,BBG_CLP!$A$2:$B$30,2,FALSE),B302)</f>
        <v>4</v>
      </c>
      <c r="C303" s="17">
        <f ca="1">+VLOOKUP(B303,OWN_Curve!$B$2:$E$30,4,FALSE)</f>
        <v>3.3650982727814174E-6</v>
      </c>
      <c r="D303" s="17">
        <v>301</v>
      </c>
      <c r="E303" s="17">
        <f t="shared" si="52"/>
        <v>121</v>
      </c>
      <c r="F303" s="17">
        <f t="shared" ca="1" si="55"/>
        <v>2.7505236936681818</v>
      </c>
      <c r="G303" s="2">
        <f t="shared" ca="1" si="53"/>
        <v>2.7137339316847218</v>
      </c>
      <c r="H303" s="28">
        <f t="shared" si="60"/>
        <v>43781</v>
      </c>
      <c r="I303" s="30">
        <v>301</v>
      </c>
      <c r="J303" s="17">
        <f t="shared" si="54"/>
        <v>121</v>
      </c>
      <c r="K303" s="27">
        <f t="shared" ca="1" si="56"/>
        <v>2.7448045524881346</v>
      </c>
      <c r="L303" s="34">
        <f t="shared" ca="1" si="57"/>
        <v>2.7082300689459338</v>
      </c>
      <c r="M303" s="29">
        <f t="shared" si="61"/>
        <v>43796</v>
      </c>
      <c r="N303" s="27">
        <v>301</v>
      </c>
      <c r="O303" s="17">
        <f t="shared" si="62"/>
        <v>121</v>
      </c>
      <c r="P303" s="27">
        <f t="shared" ca="1" si="63"/>
        <v>2.7417579347337528</v>
      </c>
      <c r="Q303" s="34">
        <f t="shared" ca="1" si="58"/>
        <v>2.7052838751506254</v>
      </c>
      <c r="R303" s="17">
        <f t="shared" ca="1" si="64"/>
        <v>2.6898785104432221</v>
      </c>
    </row>
    <row r="304" spans="1:18" x14ac:dyDescent="0.25">
      <c r="A304" s="18">
        <f t="shared" si="59"/>
        <v>43754</v>
      </c>
      <c r="B304" s="17">
        <f ca="1">+IFERROR(VLOOKUP(A304,BBG_CLP!$A$2:$B$30,2,FALSE),B303)</f>
        <v>4</v>
      </c>
      <c r="C304" s="17">
        <f ca="1">+VLOOKUP(B304,OWN_Curve!$B$2:$E$30,4,FALSE)</f>
        <v>3.3650982727814174E-6</v>
      </c>
      <c r="D304" s="17">
        <v>302</v>
      </c>
      <c r="E304" s="17">
        <f t="shared" si="52"/>
        <v>122</v>
      </c>
      <c r="F304" s="17">
        <f t="shared" ca="1" si="55"/>
        <v>2.7505270587664548</v>
      </c>
      <c r="G304" s="2">
        <f t="shared" ca="1" si="53"/>
        <v>2.7137378925919049</v>
      </c>
      <c r="H304" s="28">
        <f t="shared" si="60"/>
        <v>43782</v>
      </c>
      <c r="I304" s="30">
        <v>302</v>
      </c>
      <c r="J304" s="17">
        <f t="shared" si="54"/>
        <v>122</v>
      </c>
      <c r="K304" s="27">
        <f t="shared" ca="1" si="56"/>
        <v>2.7448080318478945</v>
      </c>
      <c r="L304" s="34">
        <f t="shared" ca="1" si="57"/>
        <v>2.7082338109683151</v>
      </c>
      <c r="M304" s="29">
        <f t="shared" si="61"/>
        <v>43797</v>
      </c>
      <c r="N304" s="27">
        <v>302</v>
      </c>
      <c r="O304" s="17">
        <f t="shared" si="62"/>
        <v>122</v>
      </c>
      <c r="P304" s="27">
        <f t="shared" ca="1" si="63"/>
        <v>2.7417614513389124</v>
      </c>
      <c r="Q304" s="34">
        <f t="shared" ca="1" si="58"/>
        <v>2.7052875576451685</v>
      </c>
      <c r="R304" s="17">
        <f t="shared" ca="1" si="64"/>
        <v>2.6896841197396881</v>
      </c>
    </row>
    <row r="305" spans="1:18" x14ac:dyDescent="0.25">
      <c r="A305" s="18">
        <f t="shared" si="59"/>
        <v>43755</v>
      </c>
      <c r="B305" s="17">
        <f ca="1">+IFERROR(VLOOKUP(A305,BBG_CLP!$A$2:$B$30,2,FALSE),B304)</f>
        <v>4</v>
      </c>
      <c r="C305" s="17">
        <f ca="1">+VLOOKUP(B305,OWN_Curve!$B$2:$E$30,4,FALSE)</f>
        <v>3.3650982727814174E-6</v>
      </c>
      <c r="D305" s="17">
        <v>303</v>
      </c>
      <c r="E305" s="17">
        <f t="shared" si="52"/>
        <v>123</v>
      </c>
      <c r="F305" s="17">
        <f t="shared" ca="1" si="55"/>
        <v>2.7505304238647277</v>
      </c>
      <c r="G305" s="2">
        <f t="shared" ca="1" si="53"/>
        <v>2.7137418430689992</v>
      </c>
      <c r="H305" s="28">
        <f t="shared" si="60"/>
        <v>43783</v>
      </c>
      <c r="I305" s="30">
        <v>303</v>
      </c>
      <c r="J305" s="17">
        <f t="shared" si="54"/>
        <v>123</v>
      </c>
      <c r="K305" s="27">
        <f t="shared" ca="1" si="56"/>
        <v>2.7448115104060578</v>
      </c>
      <c r="L305" s="34">
        <f t="shared" ca="1" si="57"/>
        <v>2.7082375460061097</v>
      </c>
      <c r="M305" s="29">
        <f t="shared" si="61"/>
        <v>43798</v>
      </c>
      <c r="N305" s="27">
        <v>303</v>
      </c>
      <c r="O305" s="17">
        <f t="shared" si="62"/>
        <v>123</v>
      </c>
      <c r="P305" s="27">
        <f t="shared" ca="1" si="63"/>
        <v>2.7417649668713047</v>
      </c>
      <c r="Q305" s="34">
        <f t="shared" ca="1" si="58"/>
        <v>2.7052912340622277</v>
      </c>
      <c r="R305" s="17">
        <f t="shared" ca="1" si="64"/>
        <v>2.689489757589314</v>
      </c>
    </row>
    <row r="306" spans="1:18" x14ac:dyDescent="0.25">
      <c r="A306" s="18">
        <f t="shared" si="59"/>
        <v>43756</v>
      </c>
      <c r="B306" s="17">
        <f ca="1">+IFERROR(VLOOKUP(A306,BBG_CLP!$A$2:$B$30,2,FALSE),B305)</f>
        <v>4</v>
      </c>
      <c r="C306" s="17">
        <f ca="1">+VLOOKUP(B306,OWN_Curve!$B$2:$E$30,4,FALSE)</f>
        <v>3.3650982727814174E-6</v>
      </c>
      <c r="D306" s="17">
        <v>304</v>
      </c>
      <c r="E306" s="17">
        <f t="shared" si="52"/>
        <v>124</v>
      </c>
      <c r="F306" s="17">
        <f t="shared" ca="1" si="55"/>
        <v>2.7505337889630006</v>
      </c>
      <c r="G306" s="2">
        <f t="shared" ca="1" si="53"/>
        <v>2.7137457833682164</v>
      </c>
      <c r="H306" s="28">
        <f t="shared" si="60"/>
        <v>43784</v>
      </c>
      <c r="I306" s="30">
        <v>304</v>
      </c>
      <c r="J306" s="17">
        <f t="shared" si="54"/>
        <v>124</v>
      </c>
      <c r="K306" s="27">
        <f t="shared" ca="1" si="56"/>
        <v>2.7448149881704831</v>
      </c>
      <c r="L306" s="34">
        <f t="shared" ca="1" si="57"/>
        <v>2.7082412742280417</v>
      </c>
      <c r="M306" s="29">
        <f t="shared" si="61"/>
        <v>43799</v>
      </c>
      <c r="N306" s="27">
        <v>304</v>
      </c>
      <c r="O306" s="17">
        <f t="shared" si="62"/>
        <v>124</v>
      </c>
      <c r="P306" s="27">
        <f t="shared" ca="1" si="63"/>
        <v>2.7417684813415177</v>
      </c>
      <c r="Q306" s="34">
        <f t="shared" ca="1" si="58"/>
        <v>2.7052949045488388</v>
      </c>
      <c r="R306" s="17">
        <f t="shared" ca="1" si="64"/>
        <v>2.6892954239761124</v>
      </c>
    </row>
    <row r="307" spans="1:18" x14ac:dyDescent="0.25">
      <c r="A307" s="18">
        <f t="shared" si="59"/>
        <v>43757</v>
      </c>
      <c r="B307" s="17">
        <f ca="1">+IFERROR(VLOOKUP(A307,BBG_CLP!$A$2:$B$30,2,FALSE),B306)</f>
        <v>4</v>
      </c>
      <c r="C307" s="17">
        <f ca="1">+VLOOKUP(B307,OWN_Curve!$B$2:$E$30,4,FALSE)</f>
        <v>3.3650982727814174E-6</v>
      </c>
      <c r="D307" s="17">
        <v>305</v>
      </c>
      <c r="E307" s="17">
        <f t="shared" si="52"/>
        <v>125</v>
      </c>
      <c r="F307" s="17">
        <f t="shared" ca="1" si="55"/>
        <v>2.7505371540612735</v>
      </c>
      <c r="G307" s="2">
        <f t="shared" ca="1" si="53"/>
        <v>2.7137497137338897</v>
      </c>
      <c r="H307" s="28">
        <f t="shared" si="60"/>
        <v>43785</v>
      </c>
      <c r="I307" s="30">
        <v>305</v>
      </c>
      <c r="J307" s="17">
        <f t="shared" si="54"/>
        <v>125</v>
      </c>
      <c r="K307" s="27">
        <f t="shared" ca="1" si="56"/>
        <v>2.7448184651490557</v>
      </c>
      <c r="L307" s="34">
        <f t="shared" ca="1" si="57"/>
        <v>2.7082449957978838</v>
      </c>
      <c r="M307" s="29">
        <f t="shared" si="61"/>
        <v>43800</v>
      </c>
      <c r="N307" s="27">
        <v>305</v>
      </c>
      <c r="O307" s="17">
        <f t="shared" si="62"/>
        <v>125</v>
      </c>
      <c r="P307" s="27">
        <f t="shared" ca="1" si="63"/>
        <v>2.7417719947600236</v>
      </c>
      <c r="Q307" s="34">
        <f t="shared" ca="1" si="58"/>
        <v>2.7052985692473968</v>
      </c>
      <c r="R307" s="17">
        <f t="shared" ca="1" si="64"/>
        <v>2.6891011189080771</v>
      </c>
    </row>
    <row r="308" spans="1:18" x14ac:dyDescent="0.25">
      <c r="A308" s="18">
        <f t="shared" si="59"/>
        <v>43758</v>
      </c>
      <c r="B308" s="17">
        <f ca="1">+IFERROR(VLOOKUP(A308,BBG_CLP!$A$2:$B$30,2,FALSE),B307)</f>
        <v>4</v>
      </c>
      <c r="C308" s="17">
        <f ca="1">+VLOOKUP(B308,OWN_Curve!$B$2:$E$30,4,FALSE)</f>
        <v>3.3650982727814174E-6</v>
      </c>
      <c r="D308" s="17">
        <v>306</v>
      </c>
      <c r="E308" s="17">
        <f t="shared" si="52"/>
        <v>126</v>
      </c>
      <c r="F308" s="17">
        <f t="shared" ca="1" si="55"/>
        <v>2.7505405191595464</v>
      </c>
      <c r="G308" s="2">
        <f t="shared" ca="1" si="53"/>
        <v>2.7137536344025319</v>
      </c>
      <c r="H308" s="28">
        <f t="shared" si="60"/>
        <v>43786</v>
      </c>
      <c r="I308" s="30">
        <v>306</v>
      </c>
      <c r="J308" s="17">
        <f t="shared" si="54"/>
        <v>126</v>
      </c>
      <c r="K308" s="27">
        <f t="shared" ca="1" si="56"/>
        <v>2.7448219413494543</v>
      </c>
      <c r="L308" s="34">
        <f t="shared" ca="1" si="57"/>
        <v>2.708248710874019</v>
      </c>
      <c r="M308" s="29">
        <f t="shared" si="61"/>
        <v>43801</v>
      </c>
      <c r="N308" s="27">
        <v>306</v>
      </c>
      <c r="O308" s="17">
        <f t="shared" si="62"/>
        <v>126</v>
      </c>
      <c r="P308" s="27">
        <f t="shared" ca="1" si="63"/>
        <v>2.7417755071370564</v>
      </c>
      <c r="Q308" s="34">
        <f t="shared" ca="1" si="58"/>
        <v>2.7053022282955221</v>
      </c>
      <c r="R308" s="17">
        <f t="shared" ca="1" si="64"/>
        <v>2.6889068423852081</v>
      </c>
    </row>
    <row r="309" spans="1:18" x14ac:dyDescent="0.25">
      <c r="A309" s="18">
        <f t="shared" si="59"/>
        <v>43759</v>
      </c>
      <c r="B309" s="17">
        <f ca="1">+IFERROR(VLOOKUP(A309,BBG_CLP!$A$2:$B$30,2,FALSE),B308)</f>
        <v>4</v>
      </c>
      <c r="C309" s="17">
        <f ca="1">+VLOOKUP(B309,OWN_Curve!$B$2:$E$30,4,FALSE)</f>
        <v>3.3650982727814174E-6</v>
      </c>
      <c r="D309" s="17">
        <v>307</v>
      </c>
      <c r="E309" s="17">
        <f t="shared" si="52"/>
        <v>127</v>
      </c>
      <c r="F309" s="17">
        <f t="shared" ca="1" si="55"/>
        <v>2.7505438842578194</v>
      </c>
      <c r="G309" s="2">
        <f t="shared" ca="1" si="53"/>
        <v>2.7137575456032694</v>
      </c>
      <c r="H309" s="28">
        <f t="shared" si="60"/>
        <v>43787</v>
      </c>
      <c r="I309" s="30">
        <v>307</v>
      </c>
      <c r="J309" s="17">
        <f t="shared" si="54"/>
        <v>127</v>
      </c>
      <c r="K309" s="27">
        <f t="shared" ca="1" si="56"/>
        <v>2.7448254167792316</v>
      </c>
      <c r="L309" s="34">
        <f t="shared" ca="1" si="57"/>
        <v>2.7082524196096527</v>
      </c>
      <c r="M309" s="29">
        <f t="shared" si="61"/>
        <v>43802</v>
      </c>
      <c r="N309" s="27">
        <v>307</v>
      </c>
      <c r="O309" s="17">
        <f t="shared" si="62"/>
        <v>127</v>
      </c>
      <c r="P309" s="27">
        <f t="shared" ca="1" si="63"/>
        <v>2.7417790184828967</v>
      </c>
      <c r="Q309" s="34">
        <f t="shared" ca="1" si="58"/>
        <v>2.7053058818269413</v>
      </c>
      <c r="R309" s="17">
        <f t="shared" ca="1" si="64"/>
        <v>2.6887125943835244</v>
      </c>
    </row>
    <row r="310" spans="1:18" x14ac:dyDescent="0.25">
      <c r="A310" s="18">
        <f t="shared" si="59"/>
        <v>43760</v>
      </c>
      <c r="B310" s="17">
        <f ca="1">+IFERROR(VLOOKUP(A310,BBG_CLP!$A$2:$B$30,2,FALSE),B309)</f>
        <v>4</v>
      </c>
      <c r="C310" s="17">
        <f ca="1">+VLOOKUP(B310,OWN_Curve!$B$2:$E$30,4,FALSE)</f>
        <v>3.3650982727814174E-6</v>
      </c>
      <c r="D310" s="17">
        <v>308</v>
      </c>
      <c r="E310" s="17">
        <f t="shared" si="52"/>
        <v>128</v>
      </c>
      <c r="F310" s="17">
        <f t="shared" ca="1" si="55"/>
        <v>2.7505472493560923</v>
      </c>
      <c r="G310" s="2">
        <f t="shared" ca="1" si="53"/>
        <v>2.7137614475579444</v>
      </c>
      <c r="H310" s="28">
        <f t="shared" si="60"/>
        <v>43788</v>
      </c>
      <c r="I310" s="30">
        <v>308</v>
      </c>
      <c r="J310" s="17">
        <f t="shared" si="54"/>
        <v>128</v>
      </c>
      <c r="K310" s="27">
        <f t="shared" ca="1" si="56"/>
        <v>2.7448288914459442</v>
      </c>
      <c r="L310" s="34">
        <f t="shared" ca="1" si="57"/>
        <v>2.7082561221535779</v>
      </c>
      <c r="M310" s="29">
        <f t="shared" si="61"/>
        <v>43803</v>
      </c>
      <c r="N310" s="27">
        <v>308</v>
      </c>
      <c r="O310" s="17">
        <f t="shared" si="62"/>
        <v>128</v>
      </c>
      <c r="P310" s="27">
        <f t="shared" ca="1" si="63"/>
        <v>2.7417825288075104</v>
      </c>
      <c r="Q310" s="34">
        <f t="shared" ca="1" si="58"/>
        <v>2.7053095299707648</v>
      </c>
      <c r="R310" s="17">
        <f t="shared" ca="1" si="64"/>
        <v>2.6885183748950325</v>
      </c>
    </row>
    <row r="311" spans="1:18" x14ac:dyDescent="0.25">
      <c r="A311" s="18">
        <f t="shared" si="59"/>
        <v>43761</v>
      </c>
      <c r="B311" s="17">
        <f ca="1">+IFERROR(VLOOKUP(A311,BBG_CLP!$A$2:$B$30,2,FALSE),B310)</f>
        <v>4</v>
      </c>
      <c r="C311" s="17">
        <f ca="1">+VLOOKUP(B311,OWN_Curve!$B$2:$E$30,4,FALSE)</f>
        <v>3.3650982727814174E-6</v>
      </c>
      <c r="D311" s="17">
        <v>309</v>
      </c>
      <c r="E311" s="17">
        <f t="shared" si="52"/>
        <v>129</v>
      </c>
      <c r="F311" s="17">
        <f t="shared" ca="1" si="55"/>
        <v>2.7505506144543652</v>
      </c>
      <c r="G311" s="2">
        <f t="shared" ca="1" si="53"/>
        <v>2.7137653404815185</v>
      </c>
      <c r="H311" s="28">
        <f t="shared" si="60"/>
        <v>43789</v>
      </c>
      <c r="I311" s="30">
        <v>309</v>
      </c>
      <c r="J311" s="17">
        <f t="shared" si="54"/>
        <v>129</v>
      </c>
      <c r="K311" s="27">
        <f t="shared" ca="1" si="56"/>
        <v>2.7448323653570021</v>
      </c>
      <c r="L311" s="34">
        <f t="shared" ca="1" si="57"/>
        <v>2.7082598186497262</v>
      </c>
      <c r="M311" s="29">
        <f t="shared" si="61"/>
        <v>43804</v>
      </c>
      <c r="N311" s="27">
        <v>309</v>
      </c>
      <c r="O311" s="17">
        <f t="shared" si="62"/>
        <v>129</v>
      </c>
      <c r="P311" s="27">
        <f t="shared" ca="1" si="63"/>
        <v>2.7417860381208392</v>
      </c>
      <c r="Q311" s="34">
        <f t="shared" ca="1" si="58"/>
        <v>2.7053131728522852</v>
      </c>
      <c r="R311" s="17">
        <f t="shared" ca="1" si="64"/>
        <v>2.6883241839277261</v>
      </c>
    </row>
    <row r="312" spans="1:18" x14ac:dyDescent="0.25">
      <c r="A312" s="18">
        <f t="shared" si="59"/>
        <v>43762</v>
      </c>
      <c r="B312" s="17">
        <f ca="1">+IFERROR(VLOOKUP(A312,BBG_CLP!$A$2:$B$30,2,FALSE),B311)</f>
        <v>4</v>
      </c>
      <c r="C312" s="17">
        <f ca="1">+VLOOKUP(B312,OWN_Curve!$B$2:$E$30,4,FALSE)</f>
        <v>3.3650982727814174E-6</v>
      </c>
      <c r="D312" s="17">
        <v>310</v>
      </c>
      <c r="E312" s="17">
        <f t="shared" si="52"/>
        <v>130</v>
      </c>
      <c r="F312" s="17">
        <f t="shared" ca="1" si="55"/>
        <v>2.7505539795526381</v>
      </c>
      <c r="G312" s="2">
        <f t="shared" ca="1" si="53"/>
        <v>2.713769224582526</v>
      </c>
      <c r="H312" s="28">
        <f t="shared" si="60"/>
        <v>43790</v>
      </c>
      <c r="I312" s="30">
        <v>310</v>
      </c>
      <c r="J312" s="17">
        <f t="shared" si="54"/>
        <v>130</v>
      </c>
      <c r="K312" s="27">
        <f t="shared" ca="1" si="56"/>
        <v>2.7448358385196912</v>
      </c>
      <c r="L312" s="34">
        <f t="shared" ca="1" si="57"/>
        <v>2.7082635092376619</v>
      </c>
      <c r="M312" s="29">
        <f t="shared" si="61"/>
        <v>43805</v>
      </c>
      <c r="N312" s="27">
        <v>310</v>
      </c>
      <c r="O312" s="17">
        <f t="shared" si="62"/>
        <v>130</v>
      </c>
      <c r="P312" s="27">
        <f t="shared" ca="1" si="63"/>
        <v>2.7417895464326949</v>
      </c>
      <c r="Q312" s="34">
        <f t="shared" ca="1" si="58"/>
        <v>2.7053168105931253</v>
      </c>
      <c r="R312" s="17">
        <f t="shared" ca="1" si="64"/>
        <v>2.6881300214895987</v>
      </c>
    </row>
    <row r="313" spans="1:18" x14ac:dyDescent="0.25">
      <c r="A313" s="18">
        <f t="shared" si="59"/>
        <v>43763</v>
      </c>
      <c r="B313" s="17">
        <f ca="1">+IFERROR(VLOOKUP(A313,BBG_CLP!$A$2:$B$30,2,FALSE),B312)</f>
        <v>4</v>
      </c>
      <c r="C313" s="17">
        <f ca="1">+VLOOKUP(B313,OWN_Curve!$B$2:$E$30,4,FALSE)</f>
        <v>3.3650982727814174E-6</v>
      </c>
      <c r="D313" s="17">
        <v>311</v>
      </c>
      <c r="E313" s="17">
        <f t="shared" si="52"/>
        <v>131</v>
      </c>
      <c r="F313" s="17">
        <f t="shared" ca="1" si="55"/>
        <v>2.7505573446509111</v>
      </c>
      <c r="G313" s="2">
        <f t="shared" ca="1" si="53"/>
        <v>2.713773100062888</v>
      </c>
      <c r="H313" s="28">
        <f t="shared" si="60"/>
        <v>43791</v>
      </c>
      <c r="I313" s="30">
        <v>311</v>
      </c>
      <c r="J313" s="17">
        <f t="shared" si="54"/>
        <v>131</v>
      </c>
      <c r="K313" s="27">
        <f t="shared" ca="1" si="56"/>
        <v>2.7448393109412308</v>
      </c>
      <c r="L313" s="34">
        <f t="shared" ca="1" si="57"/>
        <v>2.7082671940526262</v>
      </c>
      <c r="M313" s="29">
        <f t="shared" si="61"/>
        <v>43806</v>
      </c>
      <c r="N313" s="27">
        <v>311</v>
      </c>
      <c r="O313" s="17">
        <f t="shared" si="62"/>
        <v>131</v>
      </c>
      <c r="P313" s="27">
        <f t="shared" ca="1" si="63"/>
        <v>2.7417930537527124</v>
      </c>
      <c r="Q313" s="34">
        <f t="shared" ca="1" si="58"/>
        <v>2.7053204433108275</v>
      </c>
      <c r="R313" s="17">
        <f t="shared" ca="1" si="64"/>
        <v>2.687935887524695</v>
      </c>
    </row>
    <row r="314" spans="1:18" x14ac:dyDescent="0.25">
      <c r="A314" s="18">
        <f t="shared" si="59"/>
        <v>43764</v>
      </c>
      <c r="B314" s="17">
        <f ca="1">+IFERROR(VLOOKUP(A314,BBG_CLP!$A$2:$B$30,2,FALSE),B313)</f>
        <v>4</v>
      </c>
      <c r="C314" s="17">
        <f ca="1">+VLOOKUP(B314,OWN_Curve!$B$2:$E$30,4,FALSE)</f>
        <v>3.3650982727814174E-6</v>
      </c>
      <c r="D314" s="17">
        <v>312</v>
      </c>
      <c r="E314" s="17">
        <f t="shared" si="52"/>
        <v>132</v>
      </c>
      <c r="F314" s="17">
        <f t="shared" ca="1" si="55"/>
        <v>2.750560709749184</v>
      </c>
      <c r="G314" s="2">
        <f t="shared" ca="1" si="53"/>
        <v>2.7137769671186489</v>
      </c>
      <c r="H314" s="28">
        <f t="shared" si="60"/>
        <v>43792</v>
      </c>
      <c r="I314" s="30">
        <v>312</v>
      </c>
      <c r="J314" s="17">
        <f t="shared" si="54"/>
        <v>132</v>
      </c>
      <c r="K314" s="27">
        <f t="shared" ca="1" si="56"/>
        <v>2.7448427826287989</v>
      </c>
      <c r="L314" s="34">
        <f t="shared" ca="1" si="57"/>
        <v>2.7082708732260041</v>
      </c>
      <c r="M314" s="29">
        <f t="shared" si="61"/>
        <v>43807</v>
      </c>
      <c r="N314" s="27">
        <v>312</v>
      </c>
      <c r="O314" s="17">
        <f t="shared" si="62"/>
        <v>132</v>
      </c>
      <c r="P314" s="27">
        <f t="shared" ca="1" si="63"/>
        <v>2.7417965600904028</v>
      </c>
      <c r="Q314" s="34">
        <f t="shared" ca="1" si="58"/>
        <v>2.7053240711196143</v>
      </c>
      <c r="R314" s="17">
        <f t="shared" ca="1" si="64"/>
        <v>2.6877417820729832</v>
      </c>
    </row>
    <row r="315" spans="1:18" x14ac:dyDescent="0.25">
      <c r="A315" s="18">
        <f t="shared" si="59"/>
        <v>43765</v>
      </c>
      <c r="B315" s="17">
        <f ca="1">+IFERROR(VLOOKUP(A315,BBG_CLP!$A$2:$B$30,2,FALSE),B314)</f>
        <v>4</v>
      </c>
      <c r="C315" s="17">
        <f ca="1">+VLOOKUP(B315,OWN_Curve!$B$2:$E$30,4,FALSE)</f>
        <v>3.3650982727814174E-6</v>
      </c>
      <c r="D315" s="17">
        <v>313</v>
      </c>
      <c r="E315" s="17">
        <f t="shared" si="52"/>
        <v>133</v>
      </c>
      <c r="F315" s="17">
        <f t="shared" ca="1" si="55"/>
        <v>2.7505640748474569</v>
      </c>
      <c r="G315" s="2">
        <f t="shared" ca="1" si="53"/>
        <v>2.7137808259397773</v>
      </c>
      <c r="H315" s="28">
        <f t="shared" si="60"/>
        <v>43793</v>
      </c>
      <c r="I315" s="30">
        <v>313</v>
      </c>
      <c r="J315" s="17">
        <f t="shared" si="54"/>
        <v>133</v>
      </c>
      <c r="K315" s="27">
        <f t="shared" ca="1" si="56"/>
        <v>2.7448462535893787</v>
      </c>
      <c r="L315" s="34">
        <f t="shared" ca="1" si="57"/>
        <v>2.7082745468848697</v>
      </c>
      <c r="M315" s="29">
        <f t="shared" si="61"/>
        <v>43808</v>
      </c>
      <c r="N315" s="27">
        <v>313</v>
      </c>
      <c r="O315" s="17">
        <f t="shared" si="62"/>
        <v>133</v>
      </c>
      <c r="P315" s="27">
        <f t="shared" ca="1" si="63"/>
        <v>2.7418000654552075</v>
      </c>
      <c r="Q315" s="34">
        <f t="shared" ca="1" si="58"/>
        <v>2.7053276941301525</v>
      </c>
      <c r="R315" s="17">
        <f t="shared" ca="1" si="64"/>
        <v>2.6875477051104824</v>
      </c>
    </row>
    <row r="316" spans="1:18" x14ac:dyDescent="0.25">
      <c r="A316" s="18">
        <f t="shared" si="59"/>
        <v>43766</v>
      </c>
      <c r="B316" s="17">
        <f ca="1">+IFERROR(VLOOKUP(A316,BBG_CLP!$A$2:$B$30,2,FALSE),B315)</f>
        <v>4</v>
      </c>
      <c r="C316" s="17">
        <f ca="1">+VLOOKUP(B316,OWN_Curve!$B$2:$E$30,4,FALSE)</f>
        <v>3.3650982727814174E-6</v>
      </c>
      <c r="D316" s="17">
        <v>314</v>
      </c>
      <c r="E316" s="17">
        <f t="shared" si="52"/>
        <v>134</v>
      </c>
      <c r="F316" s="17">
        <f t="shared" ca="1" si="55"/>
        <v>2.7505674399457298</v>
      </c>
      <c r="G316" s="2">
        <f t="shared" ca="1" si="53"/>
        <v>2.7137846767106315</v>
      </c>
      <c r="H316" s="28">
        <f t="shared" si="60"/>
        <v>43794</v>
      </c>
      <c r="I316" s="30">
        <v>314</v>
      </c>
      <c r="J316" s="17">
        <f t="shared" si="54"/>
        <v>134</v>
      </c>
      <c r="K316" s="27">
        <f t="shared" ca="1" si="56"/>
        <v>2.7448497238299163</v>
      </c>
      <c r="L316" s="34">
        <f t="shared" ca="1" si="57"/>
        <v>2.7082782151526827</v>
      </c>
      <c r="M316" s="29">
        <f t="shared" si="61"/>
        <v>43809</v>
      </c>
      <c r="N316" s="27">
        <v>314</v>
      </c>
      <c r="O316" s="17">
        <f t="shared" si="62"/>
        <v>134</v>
      </c>
      <c r="P316" s="27">
        <f t="shared" ca="1" si="63"/>
        <v>2.7418035698564203</v>
      </c>
      <c r="Q316" s="34">
        <f t="shared" ca="1" si="58"/>
        <v>2.705331312449986</v>
      </c>
      <c r="R316" s="17">
        <f t="shared" ca="1" si="64"/>
        <v>2.6873536566291989</v>
      </c>
    </row>
    <row r="317" spans="1:18" x14ac:dyDescent="0.25">
      <c r="A317" s="18">
        <f t="shared" si="59"/>
        <v>43767</v>
      </c>
      <c r="B317" s="17">
        <f ca="1">+IFERROR(VLOOKUP(A317,BBG_CLP!$A$2:$B$30,2,FALSE),B316)</f>
        <v>4</v>
      </c>
      <c r="C317" s="17">
        <f ca="1">+VLOOKUP(B317,OWN_Curve!$B$2:$E$30,4,FALSE)</f>
        <v>3.3650982727814174E-6</v>
      </c>
      <c r="D317" s="17">
        <v>315</v>
      </c>
      <c r="E317" s="17">
        <f t="shared" si="52"/>
        <v>135</v>
      </c>
      <c r="F317" s="17">
        <f t="shared" ca="1" si="55"/>
        <v>2.7505708050440028</v>
      </c>
      <c r="G317" s="2">
        <f t="shared" ca="1" si="53"/>
        <v>2.7137885196101053</v>
      </c>
      <c r="H317" s="28">
        <f t="shared" si="60"/>
        <v>43795</v>
      </c>
      <c r="I317" s="30">
        <v>315</v>
      </c>
      <c r="J317" s="17">
        <f t="shared" si="54"/>
        <v>135</v>
      </c>
      <c r="K317" s="27">
        <f t="shared" ca="1" si="56"/>
        <v>2.7448531933572951</v>
      </c>
      <c r="L317" s="34">
        <f t="shared" ca="1" si="57"/>
        <v>2.7082818781493621</v>
      </c>
      <c r="M317" s="29">
        <f t="shared" si="61"/>
        <v>43810</v>
      </c>
      <c r="N317" s="27">
        <v>315</v>
      </c>
      <c r="O317" s="17">
        <f t="shared" si="62"/>
        <v>135</v>
      </c>
      <c r="P317" s="27">
        <f t="shared" ca="1" si="63"/>
        <v>2.74180707330322</v>
      </c>
      <c r="Q317" s="34">
        <f t="shared" ca="1" si="58"/>
        <v>2.7053349261832338</v>
      </c>
      <c r="R317" s="17">
        <f t="shared" ca="1" si="64"/>
        <v>2.6871596366291328</v>
      </c>
    </row>
    <row r="318" spans="1:18" x14ac:dyDescent="0.25">
      <c r="A318" s="18">
        <f t="shared" si="59"/>
        <v>43768</v>
      </c>
      <c r="B318" s="17">
        <f ca="1">+IFERROR(VLOOKUP(A318,BBG_CLP!$A$2:$B$30,2,FALSE),B317)</f>
        <v>4</v>
      </c>
      <c r="C318" s="17">
        <f ca="1">+VLOOKUP(B318,OWN_Curve!$B$2:$E$30,4,FALSE)</f>
        <v>3.3650982727814174E-6</v>
      </c>
      <c r="D318" s="17">
        <v>316</v>
      </c>
      <c r="E318" s="17">
        <f t="shared" si="52"/>
        <v>136</v>
      </c>
      <c r="F318" s="17">
        <f t="shared" ca="1" si="55"/>
        <v>2.7505741701422757</v>
      </c>
      <c r="G318" s="2">
        <f t="shared" ca="1" si="53"/>
        <v>2.7137923548118326</v>
      </c>
      <c r="H318" s="28">
        <f t="shared" si="60"/>
        <v>43796</v>
      </c>
      <c r="I318" s="30">
        <v>316</v>
      </c>
      <c r="J318" s="17">
        <f t="shared" si="54"/>
        <v>136</v>
      </c>
      <c r="K318" s="27">
        <f t="shared" ca="1" si="56"/>
        <v>2.7448566621782589</v>
      </c>
      <c r="L318" s="34">
        <f t="shared" ca="1" si="57"/>
        <v>2.7082855359911235</v>
      </c>
      <c r="M318" s="29">
        <f t="shared" si="61"/>
        <v>43811</v>
      </c>
      <c r="N318" s="27">
        <v>316</v>
      </c>
      <c r="O318" s="17">
        <f t="shared" si="62"/>
        <v>136</v>
      </c>
      <c r="P318" s="27">
        <f t="shared" ca="1" si="63"/>
        <v>2.7418105758046916</v>
      </c>
      <c r="Q318" s="34">
        <f t="shared" ca="1" si="58"/>
        <v>2.7053385354312467</v>
      </c>
      <c r="R318" s="17">
        <f t="shared" ca="1" si="64"/>
        <v>2.6869656450942969</v>
      </c>
    </row>
    <row r="319" spans="1:18" x14ac:dyDescent="0.25">
      <c r="A319" s="18">
        <f t="shared" si="59"/>
        <v>43769</v>
      </c>
      <c r="B319" s="17">
        <f ca="1">+IFERROR(VLOOKUP(A319,BBG_CLP!$A$2:$B$30,2,FALSE),B318)</f>
        <v>4</v>
      </c>
      <c r="C319" s="17">
        <f ca="1">+VLOOKUP(B319,OWN_Curve!$B$2:$E$30,4,FALSE)</f>
        <v>3.3650982727814174E-6</v>
      </c>
      <c r="D319" s="17">
        <v>317</v>
      </c>
      <c r="E319" s="17">
        <f t="shared" si="52"/>
        <v>137</v>
      </c>
      <c r="F319" s="17">
        <f t="shared" ca="1" si="55"/>
        <v>2.7505775352405486</v>
      </c>
      <c r="G319" s="2">
        <f t="shared" ca="1" si="53"/>
        <v>2.7137961824843777</v>
      </c>
      <c r="H319" s="28">
        <f t="shared" si="60"/>
        <v>43797</v>
      </c>
      <c r="I319" s="30">
        <v>317</v>
      </c>
      <c r="J319" s="17">
        <f t="shared" si="54"/>
        <v>137</v>
      </c>
      <c r="K319" s="27">
        <f t="shared" ca="1" si="56"/>
        <v>2.7448601302995197</v>
      </c>
      <c r="L319" s="34">
        <f t="shared" ca="1" si="57"/>
        <v>2.7082891887908502</v>
      </c>
      <c r="M319" s="29">
        <f t="shared" si="61"/>
        <v>43812</v>
      </c>
      <c r="N319" s="27">
        <v>317</v>
      </c>
      <c r="O319" s="17">
        <f t="shared" si="62"/>
        <v>137</v>
      </c>
      <c r="P319" s="27">
        <f t="shared" ca="1" si="63"/>
        <v>2.7418140773697313</v>
      </c>
      <c r="Q319" s="34">
        <f t="shared" ca="1" si="58"/>
        <v>2.7053421402920086</v>
      </c>
      <c r="R319" s="17">
        <f t="shared" ca="1" si="64"/>
        <v>2.6867716820326848</v>
      </c>
    </row>
    <row r="320" spans="1:18" x14ac:dyDescent="0.25">
      <c r="A320" s="18">
        <f t="shared" si="59"/>
        <v>43770</v>
      </c>
      <c r="B320" s="17">
        <f ca="1">+IFERROR(VLOOKUP(A320,BBG_CLP!$A$2:$B$30,2,FALSE),B319)</f>
        <v>4</v>
      </c>
      <c r="C320" s="17">
        <f ca="1">+VLOOKUP(B320,OWN_Curve!$B$2:$E$30,4,FALSE)</f>
        <v>3.3650982727814174E-6</v>
      </c>
      <c r="D320" s="17">
        <v>318</v>
      </c>
      <c r="E320" s="17">
        <f t="shared" si="52"/>
        <v>138</v>
      </c>
      <c r="F320" s="17">
        <f t="shared" ca="1" si="55"/>
        <v>2.7505809003388215</v>
      </c>
      <c r="G320" s="2">
        <f t="shared" ca="1" si="53"/>
        <v>2.7138000027914173</v>
      </c>
      <c r="H320" s="28">
        <f t="shared" si="60"/>
        <v>43798</v>
      </c>
      <c r="I320" s="30">
        <v>318</v>
      </c>
      <c r="J320" s="17">
        <f t="shared" si="54"/>
        <v>138</v>
      </c>
      <c r="K320" s="27">
        <f t="shared" ca="1" si="56"/>
        <v>2.7448635977276772</v>
      </c>
      <c r="L320" s="34">
        <f t="shared" ca="1" si="57"/>
        <v>2.7082928366581496</v>
      </c>
      <c r="M320" s="29">
        <f t="shared" si="61"/>
        <v>43813</v>
      </c>
      <c r="N320" s="27">
        <v>318</v>
      </c>
      <c r="O320" s="17">
        <f t="shared" si="62"/>
        <v>138</v>
      </c>
      <c r="P320" s="27">
        <f t="shared" ca="1" si="63"/>
        <v>2.7418175780072236</v>
      </c>
      <c r="Q320" s="34">
        <f t="shared" ca="1" si="58"/>
        <v>2.7053457408610675</v>
      </c>
      <c r="R320" s="17">
        <f t="shared" ca="1" si="64"/>
        <v>2.6865777474203156</v>
      </c>
    </row>
    <row r="321" spans="1:18" x14ac:dyDescent="0.25">
      <c r="A321" s="18">
        <f t="shared" si="59"/>
        <v>43771</v>
      </c>
      <c r="B321" s="17">
        <f ca="1">+IFERROR(VLOOKUP(A321,BBG_CLP!$A$2:$B$30,2,FALSE),B320)</f>
        <v>4</v>
      </c>
      <c r="C321" s="17">
        <f ca="1">+VLOOKUP(B321,OWN_Curve!$B$2:$E$30,4,FALSE)</f>
        <v>3.3650982727814174E-6</v>
      </c>
      <c r="D321" s="17">
        <v>319</v>
      </c>
      <c r="E321" s="17">
        <f t="shared" si="52"/>
        <v>139</v>
      </c>
      <c r="F321" s="17">
        <f t="shared" ca="1" si="55"/>
        <v>2.7505842654370944</v>
      </c>
      <c r="G321" s="2">
        <f t="shared" ca="1" si="53"/>
        <v>2.7138038158919779</v>
      </c>
      <c r="H321" s="28">
        <f t="shared" si="60"/>
        <v>43799</v>
      </c>
      <c r="I321" s="30">
        <v>319</v>
      </c>
      <c r="J321" s="17">
        <f t="shared" si="54"/>
        <v>139</v>
      </c>
      <c r="K321" s="27">
        <f t="shared" ca="1" si="56"/>
        <v>2.7448670644692008</v>
      </c>
      <c r="L321" s="34">
        <f t="shared" ca="1" si="57"/>
        <v>2.7082964796994209</v>
      </c>
      <c r="M321" s="29">
        <f t="shared" si="61"/>
        <v>43814</v>
      </c>
      <c r="N321" s="27">
        <v>319</v>
      </c>
      <c r="O321" s="17">
        <f t="shared" si="62"/>
        <v>139</v>
      </c>
      <c r="P321" s="27">
        <f t="shared" ca="1" si="63"/>
        <v>2.741821077725866</v>
      </c>
      <c r="Q321" s="34">
        <f t="shared" ca="1" si="58"/>
        <v>2.7053493372309929</v>
      </c>
      <c r="R321" s="17">
        <f t="shared" ca="1" si="64"/>
        <v>2.6863838412731766</v>
      </c>
    </row>
    <row r="322" spans="1:18" x14ac:dyDescent="0.25">
      <c r="A322" s="18">
        <f t="shared" si="59"/>
        <v>43772</v>
      </c>
      <c r="B322" s="17">
        <f ca="1">+IFERROR(VLOOKUP(A322,BBG_CLP!$A$2:$B$30,2,FALSE),B321)</f>
        <v>4</v>
      </c>
      <c r="C322" s="17">
        <f ca="1">+VLOOKUP(B322,OWN_Curve!$B$2:$E$30,4,FALSE)</f>
        <v>3.3650982727814174E-6</v>
      </c>
      <c r="D322" s="17">
        <v>320</v>
      </c>
      <c r="E322" s="17">
        <f t="shared" ref="E322:E385" si="65">+IF(D322-$W$5&lt;0,NA(),D322-$W$5)</f>
        <v>140</v>
      </c>
      <c r="F322" s="17">
        <f t="shared" ca="1" si="55"/>
        <v>2.7505876305353674</v>
      </c>
      <c r="G322" s="2">
        <f t="shared" ref="G322:G385" ca="1" si="66">++IF(E322&gt;0,((1+F322*D322/36000)/(1+$X$2*$W$5/36000)-1)*(36000/(D322-$W$5)),NA())</f>
        <v>2.7138076219403691</v>
      </c>
      <c r="H322" s="28">
        <f t="shared" si="60"/>
        <v>43800</v>
      </c>
      <c r="I322" s="30">
        <v>320</v>
      </c>
      <c r="J322" s="17">
        <f t="shared" ref="J322:J385" si="67">+IF(I322-$W$5&lt;0,NA(),I322-$W$5)</f>
        <v>140</v>
      </c>
      <c r="K322" s="27">
        <f t="shared" ca="1" si="56"/>
        <v>2.7448705305306023</v>
      </c>
      <c r="L322" s="34">
        <f t="shared" ca="1" si="57"/>
        <v>2.7083001180182493</v>
      </c>
      <c r="M322" s="29">
        <f t="shared" si="61"/>
        <v>43815</v>
      </c>
      <c r="N322" s="27">
        <v>320</v>
      </c>
      <c r="O322" s="17">
        <f t="shared" si="62"/>
        <v>140</v>
      </c>
      <c r="P322" s="27">
        <f t="shared" ca="1" si="63"/>
        <v>2.7418245765342242</v>
      </c>
      <c r="Q322" s="34">
        <f t="shared" ca="1" si="58"/>
        <v>2.7053529294916525</v>
      </c>
      <c r="R322" s="17">
        <f t="shared" ca="1" si="64"/>
        <v>2.686189963567287</v>
      </c>
    </row>
    <row r="323" spans="1:18" x14ac:dyDescent="0.25">
      <c r="A323" s="18">
        <f t="shared" si="59"/>
        <v>43773</v>
      </c>
      <c r="B323" s="17">
        <f ca="1">+IFERROR(VLOOKUP(A323,BBG_CLP!$A$2:$B$30,2,FALSE),B322)</f>
        <v>4</v>
      </c>
      <c r="C323" s="17">
        <f ca="1">+VLOOKUP(B323,OWN_Curve!$B$2:$E$30,4,FALSE)</f>
        <v>3.3650982727814174E-6</v>
      </c>
      <c r="D323" s="17">
        <v>321</v>
      </c>
      <c r="E323" s="17">
        <f t="shared" si="65"/>
        <v>141</v>
      </c>
      <c r="F323" s="17">
        <f t="shared" ref="F323:F386" ca="1" si="68">+F322+C322*1</f>
        <v>2.7505909956336403</v>
      </c>
      <c r="G323" s="2">
        <f t="shared" ca="1" si="66"/>
        <v>2.7138114210866937</v>
      </c>
      <c r="H323" s="28">
        <f t="shared" si="60"/>
        <v>43801</v>
      </c>
      <c r="I323" s="30">
        <v>321</v>
      </c>
      <c r="J323" s="17">
        <f t="shared" si="67"/>
        <v>141</v>
      </c>
      <c r="K323" s="27">
        <f t="shared" ref="K323:K386" ca="1" si="69">+((1+VLOOKUP(H323,$A$2:$F$930,6,FALSE)*($Y$3+I323)/36000)/(1+$Z$3*$Y$3/36000)-1)*36000/I323</f>
        <v>2.7448739959181871</v>
      </c>
      <c r="L323" s="34">
        <f t="shared" ref="L323:L386" ca="1" si="70">++IF(J323&gt;0,((1+K323*I323/36000)/(1+$X$3*$W$5/36000)-1)*(36000/(I323-$W$5)),NA())</f>
        <v>2.7083037517148862</v>
      </c>
      <c r="M323" s="29">
        <f t="shared" si="61"/>
        <v>43816</v>
      </c>
      <c r="N323" s="27">
        <v>321</v>
      </c>
      <c r="O323" s="17">
        <f t="shared" si="62"/>
        <v>141</v>
      </c>
      <c r="P323" s="27">
        <f t="shared" ca="1" si="63"/>
        <v>2.7418280744409036</v>
      </c>
      <c r="Q323" s="34">
        <f t="shared" ref="Q323:Q386" ca="1" si="71">++IF(O323&gt;0,((1+P323*N323/36000)/(1+$X$4*$W$5/36000)-1)*(36000/(N323-$W$5)),NA())</f>
        <v>2.7053565177307037</v>
      </c>
      <c r="R323" s="17">
        <f t="shared" ca="1" si="64"/>
        <v>2.6859961143026467</v>
      </c>
    </row>
    <row r="324" spans="1:18" x14ac:dyDescent="0.25">
      <c r="A324" s="18">
        <f t="shared" ref="A324:A387" si="72">+A323+1</f>
        <v>43774</v>
      </c>
      <c r="B324" s="17">
        <f ca="1">+IFERROR(VLOOKUP(A324,BBG_CLP!$A$2:$B$30,2,FALSE),B323)</f>
        <v>4</v>
      </c>
      <c r="C324" s="17">
        <f ca="1">+VLOOKUP(B324,OWN_Curve!$B$2:$E$30,4,FALSE)</f>
        <v>3.3650982727814174E-6</v>
      </c>
      <c r="D324" s="17">
        <v>322</v>
      </c>
      <c r="E324" s="17">
        <f t="shared" si="65"/>
        <v>142</v>
      </c>
      <c r="F324" s="17">
        <f t="shared" ca="1" si="68"/>
        <v>2.7505943607319132</v>
      </c>
      <c r="G324" s="2">
        <f t="shared" ca="1" si="66"/>
        <v>2.7138152134768267</v>
      </c>
      <c r="H324" s="28">
        <f t="shared" ref="H324:H387" si="73">+H323+1</f>
        <v>43802</v>
      </c>
      <c r="I324" s="30">
        <v>322</v>
      </c>
      <c r="J324" s="17">
        <f t="shared" si="67"/>
        <v>142</v>
      </c>
      <c r="K324" s="27">
        <f t="shared" ca="1" si="69"/>
        <v>2.7448774606382589</v>
      </c>
      <c r="L324" s="34">
        <f t="shared" ca="1" si="70"/>
        <v>2.708307380887208</v>
      </c>
      <c r="M324" s="29">
        <f t="shared" ref="M324:M387" si="74">+M323+1</f>
        <v>43817</v>
      </c>
      <c r="N324" s="27">
        <v>322</v>
      </c>
      <c r="O324" s="17">
        <f t="shared" ref="O324:O387" si="75">+IF(N324-$W$5&lt;0,NA(),N324-$W$5)</f>
        <v>142</v>
      </c>
      <c r="P324" s="27">
        <f t="shared" ref="P324:P387" ca="1" si="76">+((1+VLOOKUP(M324,$A$2:$F$930,6,FALSE)*($Y$4+N324)/36000)/(1+$Z$4*$Y$4/36000)-1)*36000/N324</f>
        <v>2.7418315714542563</v>
      </c>
      <c r="Q324" s="34">
        <f t="shared" ca="1" si="71"/>
        <v>2.7053601020329983</v>
      </c>
      <c r="R324" s="17">
        <f t="shared" ref="R324:R387" ca="1" si="77">+((1+F324/100*D324/360)/(1+F323/100*D323/360)-1)*36000</f>
        <v>2.6858022934712622</v>
      </c>
    </row>
    <row r="325" spans="1:18" x14ac:dyDescent="0.25">
      <c r="A325" s="18">
        <f t="shared" si="72"/>
        <v>43775</v>
      </c>
      <c r="B325" s="17">
        <f ca="1">+IFERROR(VLOOKUP(A325,BBG_CLP!$A$2:$B$30,2,FALSE),B324)</f>
        <v>4</v>
      </c>
      <c r="C325" s="17">
        <f ca="1">+VLOOKUP(B325,OWN_Curve!$B$2:$E$30,4,FALSE)</f>
        <v>3.3650982727814174E-6</v>
      </c>
      <c r="D325" s="17">
        <v>323</v>
      </c>
      <c r="E325" s="17">
        <f t="shared" si="65"/>
        <v>143</v>
      </c>
      <c r="F325" s="17">
        <f t="shared" ca="1" si="68"/>
        <v>2.7505977258301861</v>
      </c>
      <c r="G325" s="2">
        <f t="shared" ca="1" si="66"/>
        <v>2.7138189992523944</v>
      </c>
      <c r="H325" s="28">
        <f t="shared" si="73"/>
        <v>43803</v>
      </c>
      <c r="I325" s="30">
        <v>323</v>
      </c>
      <c r="J325" s="17">
        <f t="shared" si="67"/>
        <v>143</v>
      </c>
      <c r="K325" s="27">
        <f t="shared" ca="1" si="69"/>
        <v>2.7448809246969681</v>
      </c>
      <c r="L325" s="34">
        <f t="shared" ca="1" si="70"/>
        <v>2.7083110056299078</v>
      </c>
      <c r="M325" s="29">
        <f t="shared" si="74"/>
        <v>43818</v>
      </c>
      <c r="N325" s="27">
        <v>323</v>
      </c>
      <c r="O325" s="17">
        <f t="shared" si="75"/>
        <v>143</v>
      </c>
      <c r="P325" s="27">
        <f t="shared" ca="1" si="76"/>
        <v>2.7418350675825538</v>
      </c>
      <c r="Q325" s="34">
        <f t="shared" ca="1" si="71"/>
        <v>2.7053636824810687</v>
      </c>
      <c r="R325" s="17">
        <f t="shared" ca="1" si="77"/>
        <v>2.6856085010731334</v>
      </c>
    </row>
    <row r="326" spans="1:18" x14ac:dyDescent="0.25">
      <c r="A326" s="18">
        <f t="shared" si="72"/>
        <v>43776</v>
      </c>
      <c r="B326" s="17">
        <f ca="1">+IFERROR(VLOOKUP(A326,BBG_CLP!$A$2:$B$30,2,FALSE),B325)</f>
        <v>4</v>
      </c>
      <c r="C326" s="17">
        <f ca="1">+VLOOKUP(B326,OWN_Curve!$B$2:$E$30,4,FALSE)</f>
        <v>3.3650982727814174E-6</v>
      </c>
      <c r="D326" s="17">
        <v>324</v>
      </c>
      <c r="E326" s="17">
        <f t="shared" si="65"/>
        <v>144</v>
      </c>
      <c r="F326" s="17">
        <f t="shared" ca="1" si="68"/>
        <v>2.7506010909284591</v>
      </c>
      <c r="G326" s="2">
        <f t="shared" ca="1" si="66"/>
        <v>2.7138227785513114</v>
      </c>
      <c r="H326" s="28">
        <f t="shared" si="73"/>
        <v>43804</v>
      </c>
      <c r="I326" s="30">
        <v>324</v>
      </c>
      <c r="J326" s="17">
        <f t="shared" si="67"/>
        <v>144</v>
      </c>
      <c r="K326" s="27">
        <f t="shared" ca="1" si="69"/>
        <v>2.7448843881005116</v>
      </c>
      <c r="L326" s="34">
        <f t="shared" ca="1" si="70"/>
        <v>2.7083146260354352</v>
      </c>
      <c r="M326" s="29">
        <f t="shared" si="74"/>
        <v>43819</v>
      </c>
      <c r="N326" s="27">
        <v>324</v>
      </c>
      <c r="O326" s="17">
        <f t="shared" si="75"/>
        <v>144</v>
      </c>
      <c r="P326" s="27">
        <f t="shared" ca="1" si="76"/>
        <v>2.7418385628340411</v>
      </c>
      <c r="Q326" s="34">
        <f t="shared" ca="1" si="71"/>
        <v>2.7053672591553224</v>
      </c>
      <c r="R326" s="17">
        <f t="shared" ca="1" si="77"/>
        <v>2.6854147370922732</v>
      </c>
    </row>
    <row r="327" spans="1:18" x14ac:dyDescent="0.25">
      <c r="A327" s="18">
        <f t="shared" si="72"/>
        <v>43777</v>
      </c>
      <c r="B327" s="17">
        <f ca="1">+IFERROR(VLOOKUP(A327,BBG_CLP!$A$2:$B$30,2,FALSE),B326)</f>
        <v>4</v>
      </c>
      <c r="C327" s="17">
        <f ca="1">+VLOOKUP(B327,OWN_Curve!$B$2:$E$30,4,FALSE)</f>
        <v>3.3650982727814174E-6</v>
      </c>
      <c r="D327" s="17">
        <v>325</v>
      </c>
      <c r="E327" s="17">
        <f t="shared" si="65"/>
        <v>145</v>
      </c>
      <c r="F327" s="17">
        <f t="shared" ca="1" si="68"/>
        <v>2.750604456026732</v>
      </c>
      <c r="G327" s="2">
        <f t="shared" ca="1" si="66"/>
        <v>2.7138265515074669</v>
      </c>
      <c r="H327" s="28">
        <f t="shared" si="73"/>
        <v>43805</v>
      </c>
      <c r="I327" s="30">
        <v>325</v>
      </c>
      <c r="J327" s="17">
        <f t="shared" si="67"/>
        <v>145</v>
      </c>
      <c r="K327" s="27">
        <f t="shared" ca="1" si="69"/>
        <v>2.744887850854913</v>
      </c>
      <c r="L327" s="34">
        <f t="shared" ca="1" si="70"/>
        <v>2.708318242193525</v>
      </c>
      <c r="M327" s="29">
        <f t="shared" si="74"/>
        <v>43820</v>
      </c>
      <c r="N327" s="27">
        <v>325</v>
      </c>
      <c r="O327" s="17">
        <f t="shared" si="75"/>
        <v>145</v>
      </c>
      <c r="P327" s="27">
        <f t="shared" ca="1" si="76"/>
        <v>2.7418420572167626</v>
      </c>
      <c r="Q327" s="34">
        <f t="shared" ca="1" si="71"/>
        <v>2.7053708321337289</v>
      </c>
      <c r="R327" s="17">
        <f t="shared" ca="1" si="77"/>
        <v>2.6852210015126943</v>
      </c>
    </row>
    <row r="328" spans="1:18" x14ac:dyDescent="0.25">
      <c r="A328" s="18">
        <f t="shared" si="72"/>
        <v>43778</v>
      </c>
      <c r="B328" s="17">
        <f ca="1">+IFERROR(VLOOKUP(A328,BBG_CLP!$A$2:$B$30,2,FALSE),B327)</f>
        <v>4</v>
      </c>
      <c r="C328" s="17">
        <f ca="1">+VLOOKUP(B328,OWN_Curve!$B$2:$E$30,4,FALSE)</f>
        <v>3.3650982727814174E-6</v>
      </c>
      <c r="D328" s="17">
        <v>326</v>
      </c>
      <c r="E328" s="17">
        <f t="shared" si="65"/>
        <v>146</v>
      </c>
      <c r="F328" s="17">
        <f t="shared" ca="1" si="68"/>
        <v>2.7506078211250049</v>
      </c>
      <c r="G328" s="2">
        <f t="shared" ca="1" si="66"/>
        <v>2.7138303182513015</v>
      </c>
      <c r="H328" s="28">
        <f t="shared" si="73"/>
        <v>43806</v>
      </c>
      <c r="I328" s="30">
        <v>326</v>
      </c>
      <c r="J328" s="17">
        <f t="shared" si="67"/>
        <v>146</v>
      </c>
      <c r="K328" s="27">
        <f t="shared" ca="1" si="69"/>
        <v>2.744891312966097</v>
      </c>
      <c r="L328" s="34">
        <f t="shared" ca="1" si="70"/>
        <v>2.708321854191289</v>
      </c>
      <c r="M328" s="29">
        <f t="shared" si="74"/>
        <v>43821</v>
      </c>
      <c r="N328" s="27">
        <v>326</v>
      </c>
      <c r="O328" s="17">
        <f t="shared" si="75"/>
        <v>146</v>
      </c>
      <c r="P328" s="27">
        <f t="shared" ca="1" si="76"/>
        <v>2.7418455507387374</v>
      </c>
      <c r="Q328" s="34">
        <f t="shared" ca="1" si="71"/>
        <v>2.7053744014922843</v>
      </c>
      <c r="R328" s="17">
        <f t="shared" ca="1" si="77"/>
        <v>2.6850272943663711</v>
      </c>
    </row>
    <row r="329" spans="1:18" x14ac:dyDescent="0.25">
      <c r="A329" s="18">
        <f t="shared" si="72"/>
        <v>43779</v>
      </c>
      <c r="B329" s="17">
        <f ca="1">+IFERROR(VLOOKUP(A329,BBG_CLP!$A$2:$B$30,2,FALSE),B328)</f>
        <v>4</v>
      </c>
      <c r="C329" s="17">
        <f ca="1">+VLOOKUP(B329,OWN_Curve!$B$2:$E$30,4,FALSE)</f>
        <v>3.3650982727814174E-6</v>
      </c>
      <c r="D329" s="17">
        <v>327</v>
      </c>
      <c r="E329" s="17">
        <f t="shared" si="65"/>
        <v>147</v>
      </c>
      <c r="F329" s="17">
        <f t="shared" ca="1" si="68"/>
        <v>2.7506111862232778</v>
      </c>
      <c r="G329" s="2">
        <f t="shared" ca="1" si="66"/>
        <v>2.7138340789095423</v>
      </c>
      <c r="H329" s="28">
        <f t="shared" si="73"/>
        <v>43807</v>
      </c>
      <c r="I329" s="30">
        <v>327</v>
      </c>
      <c r="J329" s="17">
        <f t="shared" si="67"/>
        <v>147</v>
      </c>
      <c r="K329" s="27">
        <f t="shared" ca="1" si="69"/>
        <v>2.7448947744400134</v>
      </c>
      <c r="L329" s="34">
        <f t="shared" ca="1" si="70"/>
        <v>2.7083254621137409</v>
      </c>
      <c r="M329" s="29">
        <f t="shared" si="74"/>
        <v>43822</v>
      </c>
      <c r="N329" s="27">
        <v>327</v>
      </c>
      <c r="O329" s="17">
        <f t="shared" si="75"/>
        <v>147</v>
      </c>
      <c r="P329" s="27">
        <f t="shared" ca="1" si="76"/>
        <v>2.7418490434078864</v>
      </c>
      <c r="Q329" s="34">
        <f t="shared" ca="1" si="71"/>
        <v>2.7053779673049174</v>
      </c>
      <c r="R329" s="17">
        <f t="shared" ca="1" si="77"/>
        <v>2.6848336156133357</v>
      </c>
    </row>
    <row r="330" spans="1:18" x14ac:dyDescent="0.25">
      <c r="A330" s="18">
        <f t="shared" si="72"/>
        <v>43780</v>
      </c>
      <c r="B330" s="17">
        <f ca="1">+IFERROR(VLOOKUP(A330,BBG_CLP!$A$2:$B$30,2,FALSE),B329)</f>
        <v>4</v>
      </c>
      <c r="C330" s="17">
        <f ca="1">+VLOOKUP(B330,OWN_Curve!$B$2:$E$30,4,FALSE)</f>
        <v>3.3650982727814174E-6</v>
      </c>
      <c r="D330" s="17">
        <v>328</v>
      </c>
      <c r="E330" s="17">
        <f t="shared" si="65"/>
        <v>148</v>
      </c>
      <c r="F330" s="17">
        <f t="shared" ca="1" si="68"/>
        <v>2.7506145513215507</v>
      </c>
      <c r="G330" s="2">
        <f t="shared" ca="1" si="66"/>
        <v>2.7138378336055462</v>
      </c>
      <c r="H330" s="28">
        <f t="shared" si="73"/>
        <v>43808</v>
      </c>
      <c r="I330" s="30">
        <v>328</v>
      </c>
      <c r="J330" s="17">
        <f t="shared" si="67"/>
        <v>148</v>
      </c>
      <c r="K330" s="27">
        <f t="shared" ca="1" si="69"/>
        <v>2.7448982352824909</v>
      </c>
      <c r="L330" s="34">
        <f t="shared" ca="1" si="70"/>
        <v>2.7083290660435959</v>
      </c>
      <c r="M330" s="29">
        <f t="shared" si="74"/>
        <v>43823</v>
      </c>
      <c r="N330" s="27">
        <v>328</v>
      </c>
      <c r="O330" s="17">
        <f t="shared" si="75"/>
        <v>148</v>
      </c>
      <c r="P330" s="27">
        <f t="shared" ca="1" si="76"/>
        <v>2.7418525352319616</v>
      </c>
      <c r="Q330" s="34">
        <f t="shared" ca="1" si="71"/>
        <v>2.7053815296433434</v>
      </c>
      <c r="R330" s="17">
        <f t="shared" ca="1" si="77"/>
        <v>2.6846399652535879</v>
      </c>
    </row>
    <row r="331" spans="1:18" x14ac:dyDescent="0.25">
      <c r="A331" s="18">
        <f t="shared" si="72"/>
        <v>43781</v>
      </c>
      <c r="B331" s="17">
        <f ca="1">+IFERROR(VLOOKUP(A331,BBG_CLP!$A$2:$B$30,2,FALSE),B330)</f>
        <v>4</v>
      </c>
      <c r="C331" s="17">
        <f ca="1">+VLOOKUP(B331,OWN_Curve!$B$2:$E$30,4,FALSE)</f>
        <v>3.3650982727814174E-6</v>
      </c>
      <c r="D331" s="17">
        <v>329</v>
      </c>
      <c r="E331" s="17">
        <f t="shared" si="65"/>
        <v>149</v>
      </c>
      <c r="F331" s="17">
        <f t="shared" ca="1" si="68"/>
        <v>2.7506179164198237</v>
      </c>
      <c r="G331" s="2">
        <f t="shared" ca="1" si="66"/>
        <v>2.7138415824593585</v>
      </c>
      <c r="H331" s="28">
        <f t="shared" si="73"/>
        <v>43809</v>
      </c>
      <c r="I331" s="30">
        <v>329</v>
      </c>
      <c r="J331" s="17">
        <f t="shared" si="67"/>
        <v>149</v>
      </c>
      <c r="K331" s="27">
        <f t="shared" ca="1" si="69"/>
        <v>2.7449016954992635</v>
      </c>
      <c r="L331" s="34">
        <f t="shared" ca="1" si="70"/>
        <v>2.7083326660610276</v>
      </c>
      <c r="M331" s="29">
        <f t="shared" si="74"/>
        <v>43824</v>
      </c>
      <c r="N331" s="27">
        <v>329</v>
      </c>
      <c r="O331" s="17">
        <f t="shared" si="75"/>
        <v>149</v>
      </c>
      <c r="P331" s="27">
        <f t="shared" ca="1" si="76"/>
        <v>2.7418560262187173</v>
      </c>
      <c r="Q331" s="34">
        <f t="shared" ca="1" si="71"/>
        <v>2.7053850885777275</v>
      </c>
      <c r="R331" s="17">
        <f t="shared" ca="1" si="77"/>
        <v>2.6844463432871279</v>
      </c>
    </row>
    <row r="332" spans="1:18" x14ac:dyDescent="0.25">
      <c r="A332" s="18">
        <f t="shared" si="72"/>
        <v>43782</v>
      </c>
      <c r="B332" s="17">
        <f ca="1">+IFERROR(VLOOKUP(A332,BBG_CLP!$A$2:$B$30,2,FALSE),B331)</f>
        <v>4</v>
      </c>
      <c r="C332" s="17">
        <f ca="1">+VLOOKUP(B332,OWN_Curve!$B$2:$E$30,4,FALSE)</f>
        <v>3.3650982727814174E-6</v>
      </c>
      <c r="D332" s="17">
        <v>330</v>
      </c>
      <c r="E332" s="17">
        <f t="shared" si="65"/>
        <v>150</v>
      </c>
      <c r="F332" s="17">
        <f t="shared" ca="1" si="68"/>
        <v>2.7506212815180966</v>
      </c>
      <c r="G332" s="2">
        <f t="shared" ca="1" si="66"/>
        <v>2.7138453255878225</v>
      </c>
      <c r="H332" s="28">
        <f t="shared" si="73"/>
        <v>43810</v>
      </c>
      <c r="I332" s="30">
        <v>330</v>
      </c>
      <c r="J332" s="17">
        <f t="shared" si="67"/>
        <v>150</v>
      </c>
      <c r="K332" s="27">
        <f t="shared" ca="1" si="69"/>
        <v>2.7449051550960424</v>
      </c>
      <c r="L332" s="34">
        <f t="shared" ca="1" si="70"/>
        <v>2.708336262244444</v>
      </c>
      <c r="M332" s="29">
        <f t="shared" si="74"/>
        <v>43825</v>
      </c>
      <c r="N332" s="27">
        <v>330</v>
      </c>
      <c r="O332" s="17">
        <f t="shared" si="75"/>
        <v>150</v>
      </c>
      <c r="P332" s="27">
        <f t="shared" ca="1" si="76"/>
        <v>2.7418595163757171</v>
      </c>
      <c r="Q332" s="34">
        <f t="shared" ca="1" si="71"/>
        <v>2.70538864417599</v>
      </c>
      <c r="R332" s="17">
        <f t="shared" ca="1" si="77"/>
        <v>2.6842527497139557</v>
      </c>
    </row>
    <row r="333" spans="1:18" x14ac:dyDescent="0.25">
      <c r="A333" s="18">
        <f t="shared" si="72"/>
        <v>43783</v>
      </c>
      <c r="B333" s="17">
        <f ca="1">+IFERROR(VLOOKUP(A333,BBG_CLP!$A$2:$B$30,2,FALSE),B332)</f>
        <v>4</v>
      </c>
      <c r="C333" s="17">
        <f ca="1">+VLOOKUP(B333,OWN_Curve!$B$2:$E$30,4,FALSE)</f>
        <v>3.3650982727814174E-6</v>
      </c>
      <c r="D333" s="17">
        <v>331</v>
      </c>
      <c r="E333" s="17">
        <f t="shared" si="65"/>
        <v>151</v>
      </c>
      <c r="F333" s="17">
        <f t="shared" ca="1" si="68"/>
        <v>2.7506246466163695</v>
      </c>
      <c r="G333" s="2">
        <f t="shared" ca="1" si="66"/>
        <v>2.7138490631046874</v>
      </c>
      <c r="H333" s="28">
        <f t="shared" si="73"/>
        <v>43811</v>
      </c>
      <c r="I333" s="30">
        <v>331</v>
      </c>
      <c r="J333" s="17">
        <f t="shared" si="67"/>
        <v>151</v>
      </c>
      <c r="K333" s="27">
        <f t="shared" ca="1" si="69"/>
        <v>2.7449086140784242</v>
      </c>
      <c r="L333" s="34">
        <f t="shared" ca="1" si="70"/>
        <v>2.7083398546699651</v>
      </c>
      <c r="M333" s="29">
        <f t="shared" si="74"/>
        <v>43826</v>
      </c>
      <c r="N333" s="27">
        <v>331</v>
      </c>
      <c r="O333" s="17">
        <f t="shared" si="75"/>
        <v>151</v>
      </c>
      <c r="P333" s="27">
        <f t="shared" ca="1" si="76"/>
        <v>2.7418630057105293</v>
      </c>
      <c r="Q333" s="34">
        <f t="shared" ca="1" si="71"/>
        <v>2.7053921965044649</v>
      </c>
      <c r="R333" s="17">
        <f t="shared" ca="1" si="77"/>
        <v>2.6840591845020967</v>
      </c>
    </row>
    <row r="334" spans="1:18" x14ac:dyDescent="0.25">
      <c r="A334" s="18">
        <f t="shared" si="72"/>
        <v>43784</v>
      </c>
      <c r="B334" s="17">
        <f ca="1">+IFERROR(VLOOKUP(A334,BBG_CLP!$A$2:$B$30,2,FALSE),B333)</f>
        <v>4</v>
      </c>
      <c r="C334" s="17">
        <f ca="1">+VLOOKUP(B334,OWN_Curve!$B$2:$E$30,4,FALSE)</f>
        <v>3.3650982727814174E-6</v>
      </c>
      <c r="D334" s="17">
        <v>332</v>
      </c>
      <c r="E334" s="17">
        <f t="shared" si="65"/>
        <v>152</v>
      </c>
      <c r="F334" s="17">
        <f t="shared" ca="1" si="68"/>
        <v>2.7506280117146424</v>
      </c>
      <c r="G334" s="2">
        <f t="shared" ca="1" si="66"/>
        <v>2.7138527951207081</v>
      </c>
      <c r="H334" s="28">
        <f t="shared" si="73"/>
        <v>43812</v>
      </c>
      <c r="I334" s="30">
        <v>332</v>
      </c>
      <c r="J334" s="17">
        <f t="shared" si="67"/>
        <v>152</v>
      </c>
      <c r="K334" s="27">
        <f t="shared" ca="1" si="69"/>
        <v>2.7449120724519838</v>
      </c>
      <c r="L334" s="34">
        <f t="shared" ca="1" si="70"/>
        <v>2.7083434434117595</v>
      </c>
      <c r="M334" s="29">
        <f t="shared" si="74"/>
        <v>43827</v>
      </c>
      <c r="N334" s="27">
        <v>332</v>
      </c>
      <c r="O334" s="17">
        <f t="shared" si="75"/>
        <v>152</v>
      </c>
      <c r="P334" s="27">
        <f t="shared" ca="1" si="76"/>
        <v>2.7418664942305355</v>
      </c>
      <c r="Q334" s="34">
        <f t="shared" ca="1" si="71"/>
        <v>2.7053957456276874</v>
      </c>
      <c r="R334" s="17">
        <f t="shared" ca="1" si="77"/>
        <v>2.6838656476675382</v>
      </c>
    </row>
    <row r="335" spans="1:18" x14ac:dyDescent="0.25">
      <c r="A335" s="18">
        <f t="shared" si="72"/>
        <v>43785</v>
      </c>
      <c r="B335" s="17">
        <f ca="1">+IFERROR(VLOOKUP(A335,BBG_CLP!$A$2:$B$30,2,FALSE),B334)</f>
        <v>4</v>
      </c>
      <c r="C335" s="17">
        <f ca="1">+VLOOKUP(B335,OWN_Curve!$B$2:$E$30,4,FALSE)</f>
        <v>3.3650982727814174E-6</v>
      </c>
      <c r="D335" s="17">
        <v>333</v>
      </c>
      <c r="E335" s="17">
        <f t="shared" si="65"/>
        <v>153</v>
      </c>
      <c r="F335" s="17">
        <f t="shared" ca="1" si="68"/>
        <v>2.7506313768129154</v>
      </c>
      <c r="G335" s="2">
        <f t="shared" ca="1" si="66"/>
        <v>2.7138565217437445</v>
      </c>
      <c r="H335" s="28">
        <f t="shared" si="73"/>
        <v>43813</v>
      </c>
      <c r="I335" s="30">
        <v>333</v>
      </c>
      <c r="J335" s="17">
        <f t="shared" si="67"/>
        <v>153</v>
      </c>
      <c r="K335" s="27">
        <f t="shared" ca="1" si="69"/>
        <v>2.7449155302222064</v>
      </c>
      <c r="L335" s="34">
        <f t="shared" ca="1" si="70"/>
        <v>2.7083470285420574</v>
      </c>
      <c r="M335" s="29">
        <f t="shared" si="74"/>
        <v>43828</v>
      </c>
      <c r="N335" s="27">
        <v>333</v>
      </c>
      <c r="O335" s="17">
        <f t="shared" si="75"/>
        <v>153</v>
      </c>
      <c r="P335" s="27">
        <f t="shared" ca="1" si="76"/>
        <v>2.7418699819431249</v>
      </c>
      <c r="Q335" s="34">
        <f t="shared" ca="1" si="71"/>
        <v>2.7053992916085057</v>
      </c>
      <c r="R335" s="17">
        <f t="shared" ca="1" si="77"/>
        <v>2.6836721392022866</v>
      </c>
    </row>
    <row r="336" spans="1:18" x14ac:dyDescent="0.25">
      <c r="A336" s="18">
        <f t="shared" si="72"/>
        <v>43786</v>
      </c>
      <c r="B336" s="17">
        <f ca="1">+IFERROR(VLOOKUP(A336,BBG_CLP!$A$2:$B$30,2,FALSE),B335)</f>
        <v>4</v>
      </c>
      <c r="C336" s="17">
        <f ca="1">+VLOOKUP(B336,OWN_Curve!$B$2:$E$30,4,FALSE)</f>
        <v>3.3650982727814174E-6</v>
      </c>
      <c r="D336" s="17">
        <v>334</v>
      </c>
      <c r="E336" s="17">
        <f t="shared" si="65"/>
        <v>154</v>
      </c>
      <c r="F336" s="17">
        <f t="shared" ca="1" si="68"/>
        <v>2.7506347419111883</v>
      </c>
      <c r="G336" s="2">
        <f t="shared" ca="1" si="66"/>
        <v>2.7138602430789063</v>
      </c>
      <c r="H336" s="28">
        <f t="shared" si="73"/>
        <v>43814</v>
      </c>
      <c r="I336" s="30">
        <v>334</v>
      </c>
      <c r="J336" s="17">
        <f t="shared" si="67"/>
        <v>154</v>
      </c>
      <c r="K336" s="27">
        <f t="shared" ca="1" si="69"/>
        <v>2.7449189873944873</v>
      </c>
      <c r="L336" s="34">
        <f t="shared" ca="1" si="70"/>
        <v>2.7083506101312125</v>
      </c>
      <c r="M336" s="29">
        <f t="shared" si="74"/>
        <v>43829</v>
      </c>
      <c r="N336" s="27">
        <v>334</v>
      </c>
      <c r="O336" s="17">
        <f t="shared" si="75"/>
        <v>154</v>
      </c>
      <c r="P336" s="27">
        <f t="shared" ca="1" si="76"/>
        <v>2.7418734688555007</v>
      </c>
      <c r="Q336" s="34">
        <f t="shared" ca="1" si="71"/>
        <v>2.7054028345081353</v>
      </c>
      <c r="R336" s="17">
        <f t="shared" ca="1" si="77"/>
        <v>2.6834786590983484</v>
      </c>
    </row>
    <row r="337" spans="1:18" x14ac:dyDescent="0.25">
      <c r="A337" s="18">
        <f t="shared" si="72"/>
        <v>43787</v>
      </c>
      <c r="B337" s="17">
        <f ca="1">+IFERROR(VLOOKUP(A337,BBG_CLP!$A$2:$B$30,2,FALSE),B336)</f>
        <v>4</v>
      </c>
      <c r="C337" s="17">
        <f ca="1">+VLOOKUP(B337,OWN_Curve!$B$2:$E$30,4,FALSE)</f>
        <v>3.3650982727814174E-6</v>
      </c>
      <c r="D337" s="17">
        <v>335</v>
      </c>
      <c r="E337" s="17">
        <f t="shared" si="65"/>
        <v>155</v>
      </c>
      <c r="F337" s="17">
        <f t="shared" ca="1" si="68"/>
        <v>2.7506381070094612</v>
      </c>
      <c r="G337" s="2">
        <f t="shared" ca="1" si="66"/>
        <v>2.7138639592284366</v>
      </c>
      <c r="H337" s="28">
        <f t="shared" si="73"/>
        <v>43815</v>
      </c>
      <c r="I337" s="30">
        <v>335</v>
      </c>
      <c r="J337" s="17">
        <f t="shared" si="67"/>
        <v>155</v>
      </c>
      <c r="K337" s="27">
        <f t="shared" ca="1" si="69"/>
        <v>2.7449224439741813</v>
      </c>
      <c r="L337" s="34">
        <f t="shared" ca="1" si="70"/>
        <v>2.7083541882477631</v>
      </c>
      <c r="M337" s="29">
        <f t="shared" si="74"/>
        <v>43830</v>
      </c>
      <c r="N337" s="27">
        <v>335</v>
      </c>
      <c r="O337" s="17">
        <f t="shared" si="75"/>
        <v>155</v>
      </c>
      <c r="P337" s="27">
        <f t="shared" ca="1" si="76"/>
        <v>2.7418769549748774</v>
      </c>
      <c r="Q337" s="34">
        <f t="shared" ca="1" si="71"/>
        <v>2.7054063743862122</v>
      </c>
      <c r="R337" s="17">
        <f t="shared" ca="1" si="77"/>
        <v>2.6832852073397362</v>
      </c>
    </row>
    <row r="338" spans="1:18" x14ac:dyDescent="0.25">
      <c r="A338" s="18">
        <f t="shared" si="72"/>
        <v>43788</v>
      </c>
      <c r="B338" s="17">
        <f ca="1">+IFERROR(VLOOKUP(A338,BBG_CLP!$A$2:$B$30,2,FALSE),B337)</f>
        <v>4</v>
      </c>
      <c r="C338" s="17">
        <f ca="1">+VLOOKUP(B338,OWN_Curve!$B$2:$E$30,4,FALSE)</f>
        <v>3.3650982727814174E-6</v>
      </c>
      <c r="D338" s="17">
        <v>336</v>
      </c>
      <c r="E338" s="17">
        <f t="shared" si="65"/>
        <v>156</v>
      </c>
      <c r="F338" s="17">
        <f t="shared" ca="1" si="68"/>
        <v>2.7506414721077341</v>
      </c>
      <c r="G338" s="2">
        <f t="shared" ca="1" si="66"/>
        <v>2.7138676702921103</v>
      </c>
      <c r="H338" s="28">
        <f t="shared" si="73"/>
        <v>43816</v>
      </c>
      <c r="I338" s="30">
        <v>336</v>
      </c>
      <c r="J338" s="17">
        <f t="shared" si="67"/>
        <v>156</v>
      </c>
      <c r="K338" s="27">
        <f t="shared" ca="1" si="69"/>
        <v>2.7449258999666024</v>
      </c>
      <c r="L338" s="34">
        <f t="shared" ca="1" si="70"/>
        <v>2.7083577629584901</v>
      </c>
      <c r="M338" s="29">
        <f t="shared" si="74"/>
        <v>43831</v>
      </c>
      <c r="N338" s="27">
        <v>336</v>
      </c>
      <c r="O338" s="17">
        <f t="shared" si="75"/>
        <v>156</v>
      </c>
      <c r="P338" s="27">
        <f t="shared" ca="1" si="76"/>
        <v>2.7418804403082881</v>
      </c>
      <c r="Q338" s="34">
        <f t="shared" ca="1" si="71"/>
        <v>2.7054099113007917</v>
      </c>
      <c r="R338" s="17">
        <f t="shared" ca="1" si="77"/>
        <v>2.6830917839344437</v>
      </c>
    </row>
    <row r="339" spans="1:18" x14ac:dyDescent="0.25">
      <c r="A339" s="18">
        <f t="shared" si="72"/>
        <v>43789</v>
      </c>
      <c r="B339" s="17">
        <f ca="1">+IFERROR(VLOOKUP(A339,BBG_CLP!$A$2:$B$30,2,FALSE),B338)</f>
        <v>4</v>
      </c>
      <c r="C339" s="17">
        <f ca="1">+VLOOKUP(B339,OWN_Curve!$B$2:$E$30,4,FALSE)</f>
        <v>3.3650982727814174E-6</v>
      </c>
      <c r="D339" s="17">
        <v>337</v>
      </c>
      <c r="E339" s="17">
        <f t="shared" si="65"/>
        <v>157</v>
      </c>
      <c r="F339" s="17">
        <f t="shared" ca="1" si="68"/>
        <v>2.7506448372060071</v>
      </c>
      <c r="G339" s="2">
        <f t="shared" ca="1" si="66"/>
        <v>2.7138713763671607</v>
      </c>
      <c r="H339" s="28">
        <f t="shared" si="73"/>
        <v>43817</v>
      </c>
      <c r="I339" s="30">
        <v>337</v>
      </c>
      <c r="J339" s="17">
        <f t="shared" si="67"/>
        <v>157</v>
      </c>
      <c r="K339" s="27">
        <f t="shared" ca="1" si="69"/>
        <v>2.7449293553769794</v>
      </c>
      <c r="L339" s="34">
        <f t="shared" ca="1" si="70"/>
        <v>2.7083613343284729</v>
      </c>
      <c r="M339" s="29">
        <f t="shared" si="74"/>
        <v>43832</v>
      </c>
      <c r="N339" s="27">
        <v>337</v>
      </c>
      <c r="O339" s="17">
        <f t="shared" si="75"/>
        <v>157</v>
      </c>
      <c r="P339" s="27">
        <f t="shared" ca="1" si="76"/>
        <v>2.7418839248627522</v>
      </c>
      <c r="Q339" s="34">
        <f t="shared" ca="1" si="71"/>
        <v>2.7054134453086034</v>
      </c>
      <c r="R339" s="17">
        <f t="shared" ca="1" si="77"/>
        <v>2.6828983888744773</v>
      </c>
    </row>
    <row r="340" spans="1:18" x14ac:dyDescent="0.25">
      <c r="A340" s="18">
        <f t="shared" si="72"/>
        <v>43790</v>
      </c>
      <c r="B340" s="17">
        <f ca="1">+IFERROR(VLOOKUP(A340,BBG_CLP!$A$2:$B$30,2,FALSE),B339)</f>
        <v>4</v>
      </c>
      <c r="C340" s="17">
        <f ca="1">+VLOOKUP(B340,OWN_Curve!$B$2:$E$30,4,FALSE)</f>
        <v>3.3650982727814174E-6</v>
      </c>
      <c r="D340" s="17">
        <v>338</v>
      </c>
      <c r="E340" s="17">
        <f t="shared" si="65"/>
        <v>158</v>
      </c>
      <c r="F340" s="17">
        <f t="shared" ca="1" si="68"/>
        <v>2.75064820230428</v>
      </c>
      <c r="G340" s="2">
        <f t="shared" ca="1" si="66"/>
        <v>2.7138750775482059</v>
      </c>
      <c r="H340" s="28">
        <f t="shared" si="73"/>
        <v>43818</v>
      </c>
      <c r="I340" s="30">
        <v>338</v>
      </c>
      <c r="J340" s="17">
        <f t="shared" si="67"/>
        <v>158</v>
      </c>
      <c r="K340" s="27">
        <f t="shared" ca="1" si="69"/>
        <v>2.7449328102104311</v>
      </c>
      <c r="L340" s="34">
        <f t="shared" ca="1" si="70"/>
        <v>2.7083649024210925</v>
      </c>
      <c r="M340" s="29">
        <f t="shared" si="74"/>
        <v>43833</v>
      </c>
      <c r="N340" s="27">
        <v>338</v>
      </c>
      <c r="O340" s="17">
        <f t="shared" si="75"/>
        <v>158</v>
      </c>
      <c r="P340" s="27">
        <f t="shared" ca="1" si="76"/>
        <v>2.741885572852838</v>
      </c>
      <c r="Q340" s="34">
        <f t="shared" ca="1" si="71"/>
        <v>2.7054131023647092</v>
      </c>
      <c r="R340" s="17">
        <f t="shared" ca="1" si="77"/>
        <v>2.6827050221358562</v>
      </c>
    </row>
    <row r="341" spans="1:18" x14ac:dyDescent="0.25">
      <c r="A341" s="18">
        <f t="shared" si="72"/>
        <v>43791</v>
      </c>
      <c r="B341" s="17">
        <f ca="1">+IFERROR(VLOOKUP(A341,BBG_CLP!$A$2:$B$30,2,FALSE),B340)</f>
        <v>4</v>
      </c>
      <c r="C341" s="17">
        <f ca="1">+VLOOKUP(B341,OWN_Curve!$B$2:$E$30,4,FALSE)</f>
        <v>3.3650982727814174E-6</v>
      </c>
      <c r="D341" s="17">
        <v>339</v>
      </c>
      <c r="E341" s="17">
        <f t="shared" si="65"/>
        <v>159</v>
      </c>
      <c r="F341" s="17">
        <f t="shared" ca="1" si="68"/>
        <v>2.7506515674025529</v>
      </c>
      <c r="G341" s="2">
        <f t="shared" ca="1" si="66"/>
        <v>2.7138787739276378</v>
      </c>
      <c r="H341" s="28">
        <f t="shared" si="73"/>
        <v>43819</v>
      </c>
      <c r="I341" s="30">
        <v>339</v>
      </c>
      <c r="J341" s="17">
        <f t="shared" si="67"/>
        <v>159</v>
      </c>
      <c r="K341" s="27">
        <f t="shared" ca="1" si="69"/>
        <v>2.7449362644721331</v>
      </c>
      <c r="L341" s="34">
        <f t="shared" ca="1" si="70"/>
        <v>2.7083684672982868</v>
      </c>
      <c r="M341" s="29">
        <f t="shared" si="74"/>
        <v>43834</v>
      </c>
      <c r="N341" s="27">
        <v>339</v>
      </c>
      <c r="O341" s="17">
        <f t="shared" si="75"/>
        <v>159</v>
      </c>
      <c r="P341" s="27">
        <f t="shared" ca="1" si="76"/>
        <v>2.74188722130009</v>
      </c>
      <c r="Q341" s="34">
        <f t="shared" ca="1" si="71"/>
        <v>2.7054127851452718</v>
      </c>
      <c r="R341" s="17">
        <f t="shared" ca="1" si="77"/>
        <v>2.6825116837345675</v>
      </c>
    </row>
    <row r="342" spans="1:18" x14ac:dyDescent="0.25">
      <c r="A342" s="18">
        <f t="shared" si="72"/>
        <v>43792</v>
      </c>
      <c r="B342" s="17">
        <f ca="1">+IFERROR(VLOOKUP(A342,BBG_CLP!$A$2:$B$30,2,FALSE),B341)</f>
        <v>4</v>
      </c>
      <c r="C342" s="17">
        <f ca="1">+VLOOKUP(B342,OWN_Curve!$B$2:$E$30,4,FALSE)</f>
        <v>3.3650982727814174E-6</v>
      </c>
      <c r="D342" s="17">
        <v>340</v>
      </c>
      <c r="E342" s="17">
        <f t="shared" si="65"/>
        <v>160</v>
      </c>
      <c r="F342" s="17">
        <f t="shared" ca="1" si="68"/>
        <v>2.7506549325008258</v>
      </c>
      <c r="G342" s="2">
        <f t="shared" ca="1" si="66"/>
        <v>2.7138824655955354</v>
      </c>
      <c r="H342" s="28">
        <f t="shared" si="73"/>
        <v>43820</v>
      </c>
      <c r="I342" s="30">
        <v>340</v>
      </c>
      <c r="J342" s="17">
        <f t="shared" si="67"/>
        <v>160</v>
      </c>
      <c r="K342" s="27">
        <f t="shared" ca="1" si="69"/>
        <v>2.7449397181670836</v>
      </c>
      <c r="L342" s="34">
        <f t="shared" ca="1" si="70"/>
        <v>2.7083720290202953</v>
      </c>
      <c r="M342" s="29">
        <f t="shared" si="74"/>
        <v>43835</v>
      </c>
      <c r="N342" s="27">
        <v>340</v>
      </c>
      <c r="O342" s="17">
        <f t="shared" si="75"/>
        <v>160</v>
      </c>
      <c r="P342" s="27">
        <f t="shared" ca="1" si="76"/>
        <v>2.7418888702004502</v>
      </c>
      <c r="Q342" s="34">
        <f t="shared" ca="1" si="71"/>
        <v>2.705412493167858</v>
      </c>
      <c r="R342" s="17">
        <f t="shared" ca="1" si="77"/>
        <v>2.6823183736546241</v>
      </c>
    </row>
    <row r="343" spans="1:18" x14ac:dyDescent="0.25">
      <c r="A343" s="18">
        <f t="shared" si="72"/>
        <v>43793</v>
      </c>
      <c r="B343" s="17">
        <f ca="1">+IFERROR(VLOOKUP(A343,BBG_CLP!$A$2:$B$30,2,FALSE),B342)</f>
        <v>4</v>
      </c>
      <c r="C343" s="17">
        <f ca="1">+VLOOKUP(B343,OWN_Curve!$B$2:$E$30,4,FALSE)</f>
        <v>3.3650982727814174E-6</v>
      </c>
      <c r="D343" s="17">
        <v>341</v>
      </c>
      <c r="E343" s="17">
        <f t="shared" si="65"/>
        <v>161</v>
      </c>
      <c r="F343" s="17">
        <f t="shared" ca="1" si="68"/>
        <v>2.7506582975990987</v>
      </c>
      <c r="G343" s="2">
        <f t="shared" ca="1" si="66"/>
        <v>2.7138861526396414</v>
      </c>
      <c r="H343" s="28">
        <f t="shared" si="73"/>
        <v>43821</v>
      </c>
      <c r="I343" s="30">
        <v>341</v>
      </c>
      <c r="J343" s="17">
        <f t="shared" si="67"/>
        <v>161</v>
      </c>
      <c r="K343" s="27">
        <f t="shared" ca="1" si="69"/>
        <v>2.7449431713002688</v>
      </c>
      <c r="L343" s="34">
        <f t="shared" ca="1" si="70"/>
        <v>2.7083755876458597</v>
      </c>
      <c r="M343" s="29">
        <f t="shared" si="74"/>
        <v>43836</v>
      </c>
      <c r="N343" s="27">
        <v>341</v>
      </c>
      <c r="O343" s="17">
        <f t="shared" si="75"/>
        <v>161</v>
      </c>
      <c r="P343" s="27">
        <f t="shared" ca="1" si="76"/>
        <v>2.7418905195499339</v>
      </c>
      <c r="Q343" s="34">
        <f t="shared" ca="1" si="71"/>
        <v>2.7054122259621689</v>
      </c>
      <c r="R343" s="17">
        <f t="shared" ca="1" si="77"/>
        <v>2.6821250918800388</v>
      </c>
    </row>
    <row r="344" spans="1:18" x14ac:dyDescent="0.25">
      <c r="A344" s="18">
        <f t="shared" si="72"/>
        <v>43794</v>
      </c>
      <c r="B344" s="17">
        <f ca="1">+IFERROR(VLOOKUP(A344,BBG_CLP!$A$2:$B$30,2,FALSE),B343)</f>
        <v>4</v>
      </c>
      <c r="C344" s="17">
        <f ca="1">+VLOOKUP(B344,OWN_Curve!$B$2:$E$30,4,FALSE)</f>
        <v>3.3650982727814174E-6</v>
      </c>
      <c r="D344" s="17">
        <v>342</v>
      </c>
      <c r="E344" s="17">
        <f t="shared" si="65"/>
        <v>162</v>
      </c>
      <c r="F344" s="17">
        <f t="shared" ca="1" si="68"/>
        <v>2.7506616626973717</v>
      </c>
      <c r="G344" s="2">
        <f t="shared" ca="1" si="66"/>
        <v>2.7138898351455825</v>
      </c>
      <c r="H344" s="28">
        <f t="shared" si="73"/>
        <v>43822</v>
      </c>
      <c r="I344" s="30">
        <v>342</v>
      </c>
      <c r="J344" s="17">
        <f t="shared" si="67"/>
        <v>162</v>
      </c>
      <c r="K344" s="27">
        <f t="shared" ca="1" si="69"/>
        <v>2.7449466238766633</v>
      </c>
      <c r="L344" s="34">
        <f t="shared" ca="1" si="70"/>
        <v>2.7083791432324706</v>
      </c>
      <c r="M344" s="29">
        <f t="shared" si="74"/>
        <v>43837</v>
      </c>
      <c r="N344" s="27">
        <v>342</v>
      </c>
      <c r="O344" s="17">
        <f t="shared" si="75"/>
        <v>162</v>
      </c>
      <c r="P344" s="27">
        <f t="shared" ca="1" si="76"/>
        <v>2.7418921693446467</v>
      </c>
      <c r="Q344" s="34">
        <f t="shared" ca="1" si="71"/>
        <v>2.7054119830695673</v>
      </c>
      <c r="R344" s="17">
        <f t="shared" ca="1" si="77"/>
        <v>2.6819318384267987</v>
      </c>
    </row>
    <row r="345" spans="1:18" x14ac:dyDescent="0.25">
      <c r="A345" s="18">
        <f t="shared" si="72"/>
        <v>43795</v>
      </c>
      <c r="B345" s="17">
        <f ca="1">+IFERROR(VLOOKUP(A345,BBG_CLP!$A$2:$B$30,2,FALSE),B344)</f>
        <v>4</v>
      </c>
      <c r="C345" s="17">
        <f ca="1">+VLOOKUP(B345,OWN_Curve!$B$2:$E$30,4,FALSE)</f>
        <v>3.3650982727814174E-6</v>
      </c>
      <c r="D345" s="17">
        <v>343</v>
      </c>
      <c r="E345" s="17">
        <f t="shared" si="65"/>
        <v>163</v>
      </c>
      <c r="F345" s="17">
        <f t="shared" ca="1" si="68"/>
        <v>2.7506650277956446</v>
      </c>
      <c r="G345" s="2">
        <f t="shared" ca="1" si="66"/>
        <v>2.7138935131968824</v>
      </c>
      <c r="H345" s="28">
        <f t="shared" si="73"/>
        <v>43823</v>
      </c>
      <c r="I345" s="30">
        <v>343</v>
      </c>
      <c r="J345" s="17">
        <f t="shared" si="67"/>
        <v>163</v>
      </c>
      <c r="K345" s="27">
        <f t="shared" ca="1" si="69"/>
        <v>2.744950075901067</v>
      </c>
      <c r="L345" s="34">
        <f t="shared" ca="1" si="70"/>
        <v>2.708382695835863</v>
      </c>
      <c r="M345" s="29">
        <f t="shared" si="74"/>
        <v>43838</v>
      </c>
      <c r="N345" s="27">
        <v>343</v>
      </c>
      <c r="O345" s="17">
        <f t="shared" si="75"/>
        <v>163</v>
      </c>
      <c r="P345" s="27">
        <f t="shared" ca="1" si="76"/>
        <v>2.7418938195806484</v>
      </c>
      <c r="Q345" s="34">
        <f t="shared" ca="1" si="71"/>
        <v>2.705411764042426</v>
      </c>
      <c r="R345" s="17">
        <f t="shared" ca="1" si="77"/>
        <v>2.6817386132709231</v>
      </c>
    </row>
    <row r="346" spans="1:18" x14ac:dyDescent="0.25">
      <c r="A346" s="18">
        <f t="shared" si="72"/>
        <v>43796</v>
      </c>
      <c r="B346" s="17">
        <f ca="1">+IFERROR(VLOOKUP(A346,BBG_CLP!$A$2:$B$30,2,FALSE),B345)</f>
        <v>4</v>
      </c>
      <c r="C346" s="17">
        <f ca="1">+VLOOKUP(B346,OWN_Curve!$B$2:$E$30,4,FALSE)</f>
        <v>3.3650982727814174E-6</v>
      </c>
      <c r="D346" s="17">
        <v>344</v>
      </c>
      <c r="E346" s="17">
        <f t="shared" si="65"/>
        <v>164</v>
      </c>
      <c r="F346" s="17">
        <f t="shared" ca="1" si="68"/>
        <v>2.7506683928939175</v>
      </c>
      <c r="G346" s="2">
        <f t="shared" ca="1" si="66"/>
        <v>2.713897186875029</v>
      </c>
      <c r="H346" s="28">
        <f t="shared" si="73"/>
        <v>43824</v>
      </c>
      <c r="I346" s="30">
        <v>344</v>
      </c>
      <c r="J346" s="17">
        <f t="shared" si="67"/>
        <v>164</v>
      </c>
      <c r="K346" s="27">
        <f t="shared" ca="1" si="69"/>
        <v>2.7449535273783625</v>
      </c>
      <c r="L346" s="34">
        <f t="shared" ca="1" si="70"/>
        <v>2.7083862455108028</v>
      </c>
      <c r="M346" s="29">
        <f t="shared" si="74"/>
        <v>43839</v>
      </c>
      <c r="N346" s="27">
        <v>344</v>
      </c>
      <c r="O346" s="17">
        <f t="shared" si="75"/>
        <v>164</v>
      </c>
      <c r="P346" s="27">
        <f t="shared" ca="1" si="76"/>
        <v>2.7418954702540677</v>
      </c>
      <c r="Q346" s="34">
        <f t="shared" ca="1" si="71"/>
        <v>2.7054115684441822</v>
      </c>
      <c r="R346" s="17">
        <f t="shared" ca="1" si="77"/>
        <v>2.6815454164204056</v>
      </c>
    </row>
    <row r="347" spans="1:18" x14ac:dyDescent="0.25">
      <c r="A347" s="18">
        <f t="shared" si="72"/>
        <v>43797</v>
      </c>
      <c r="B347" s="17">
        <f ca="1">+IFERROR(VLOOKUP(A347,BBG_CLP!$A$2:$B$30,2,FALSE),B346)</f>
        <v>4</v>
      </c>
      <c r="C347" s="17">
        <f ca="1">+VLOOKUP(B347,OWN_Curve!$B$2:$E$30,4,FALSE)</f>
        <v>3.3650982727814174E-6</v>
      </c>
      <c r="D347" s="17">
        <v>345</v>
      </c>
      <c r="E347" s="17">
        <f t="shared" si="65"/>
        <v>165</v>
      </c>
      <c r="F347" s="17">
        <f t="shared" ca="1" si="68"/>
        <v>2.7506717579921904</v>
      </c>
      <c r="G347" s="2">
        <f t="shared" ca="1" si="66"/>
        <v>2.7139008562595346</v>
      </c>
      <c r="H347" s="28">
        <f t="shared" si="73"/>
        <v>43825</v>
      </c>
      <c r="I347" s="30">
        <v>345</v>
      </c>
      <c r="J347" s="17">
        <f t="shared" si="67"/>
        <v>165</v>
      </c>
      <c r="K347" s="27">
        <f t="shared" ca="1" si="69"/>
        <v>2.7449569783132395</v>
      </c>
      <c r="L347" s="34">
        <f t="shared" ca="1" si="70"/>
        <v>2.7083897923103417</v>
      </c>
      <c r="M347" s="29">
        <f t="shared" si="74"/>
        <v>43840</v>
      </c>
      <c r="N347" s="27">
        <v>345</v>
      </c>
      <c r="O347" s="17">
        <f t="shared" si="75"/>
        <v>165</v>
      </c>
      <c r="P347" s="27">
        <f t="shared" ca="1" si="76"/>
        <v>2.7418971213611698</v>
      </c>
      <c r="Q347" s="34">
        <f t="shared" ca="1" si="71"/>
        <v>2.7054113958490009</v>
      </c>
      <c r="R347" s="17">
        <f t="shared" ca="1" si="77"/>
        <v>2.6813522478432716</v>
      </c>
    </row>
    <row r="348" spans="1:18" x14ac:dyDescent="0.25">
      <c r="A348" s="18">
        <f t="shared" si="72"/>
        <v>43798</v>
      </c>
      <c r="B348" s="17">
        <f ca="1">+IFERROR(VLOOKUP(A348,BBG_CLP!$A$2:$B$30,2,FALSE),B347)</f>
        <v>4</v>
      </c>
      <c r="C348" s="17">
        <f ca="1">+VLOOKUP(B348,OWN_Curve!$B$2:$E$30,4,FALSE)</f>
        <v>3.3650982727814174E-6</v>
      </c>
      <c r="D348" s="17">
        <v>346</v>
      </c>
      <c r="E348" s="17">
        <f t="shared" si="65"/>
        <v>166</v>
      </c>
      <c r="F348" s="17">
        <f t="shared" ca="1" si="68"/>
        <v>2.7506751230904634</v>
      </c>
      <c r="G348" s="2">
        <f t="shared" ca="1" si="66"/>
        <v>2.7139045214279935</v>
      </c>
      <c r="H348" s="28">
        <f t="shared" si="73"/>
        <v>43826</v>
      </c>
      <c r="I348" s="30">
        <v>346</v>
      </c>
      <c r="J348" s="17">
        <f t="shared" si="67"/>
        <v>166</v>
      </c>
      <c r="K348" s="27">
        <f t="shared" ca="1" si="69"/>
        <v>2.7449604287104692</v>
      </c>
      <c r="L348" s="34">
        <f t="shared" ca="1" si="70"/>
        <v>2.7083933362866359</v>
      </c>
      <c r="M348" s="29">
        <f t="shared" si="74"/>
        <v>43841</v>
      </c>
      <c r="N348" s="27">
        <v>346</v>
      </c>
      <c r="O348" s="17">
        <f t="shared" si="75"/>
        <v>166</v>
      </c>
      <c r="P348" s="27">
        <f t="shared" ca="1" si="76"/>
        <v>2.7418987728981485</v>
      </c>
      <c r="Q348" s="34">
        <f t="shared" ca="1" si="71"/>
        <v>2.7054112458410198</v>
      </c>
      <c r="R348" s="17">
        <f t="shared" ca="1" si="77"/>
        <v>2.6811591075714958</v>
      </c>
    </row>
    <row r="349" spans="1:18" x14ac:dyDescent="0.25">
      <c r="A349" s="18">
        <f t="shared" si="72"/>
        <v>43799</v>
      </c>
      <c r="B349" s="17">
        <f ca="1">+IFERROR(VLOOKUP(A349,BBG_CLP!$A$2:$B$30,2,FALSE),B348)</f>
        <v>4</v>
      </c>
      <c r="C349" s="17">
        <f ca="1">+VLOOKUP(B349,OWN_Curve!$B$2:$E$30,4,FALSE)</f>
        <v>3.3650982727814174E-6</v>
      </c>
      <c r="D349" s="17">
        <v>347</v>
      </c>
      <c r="E349" s="17">
        <f t="shared" si="65"/>
        <v>167</v>
      </c>
      <c r="F349" s="17">
        <f t="shared" ca="1" si="68"/>
        <v>2.7506784881887363</v>
      </c>
      <c r="G349" s="2">
        <f t="shared" ca="1" si="66"/>
        <v>2.7139081824561448</v>
      </c>
      <c r="H349" s="28">
        <f t="shared" si="73"/>
        <v>43827</v>
      </c>
      <c r="I349" s="30">
        <v>347</v>
      </c>
      <c r="J349" s="17">
        <f t="shared" si="67"/>
        <v>167</v>
      </c>
      <c r="K349" s="27">
        <f t="shared" ca="1" si="69"/>
        <v>2.7449638785746306</v>
      </c>
      <c r="L349" s="34">
        <f t="shared" ca="1" si="70"/>
        <v>2.7083968774902125</v>
      </c>
      <c r="M349" s="29">
        <f t="shared" si="74"/>
        <v>43842</v>
      </c>
      <c r="N349" s="27">
        <v>347</v>
      </c>
      <c r="O349" s="17">
        <f t="shared" si="75"/>
        <v>167</v>
      </c>
      <c r="P349" s="27">
        <f t="shared" ca="1" si="76"/>
        <v>2.7419004248613108</v>
      </c>
      <c r="Q349" s="34">
        <f t="shared" ca="1" si="71"/>
        <v>2.7054111180145766</v>
      </c>
      <c r="R349" s="17">
        <f t="shared" ca="1" si="77"/>
        <v>2.6809659955651099</v>
      </c>
    </row>
    <row r="350" spans="1:18" x14ac:dyDescent="0.25">
      <c r="A350" s="18">
        <f t="shared" si="72"/>
        <v>43800</v>
      </c>
      <c r="B350" s="17">
        <f ca="1">+IFERROR(VLOOKUP(A350,BBG_CLP!$A$2:$B$30,2,FALSE),B349)</f>
        <v>4</v>
      </c>
      <c r="C350" s="17">
        <f ca="1">+VLOOKUP(B350,OWN_Curve!$B$2:$E$30,4,FALSE)</f>
        <v>3.3650982727814174E-6</v>
      </c>
      <c r="D350" s="17">
        <v>348</v>
      </c>
      <c r="E350" s="17">
        <f t="shared" si="65"/>
        <v>168</v>
      </c>
      <c r="F350" s="17">
        <f t="shared" ca="1" si="68"/>
        <v>2.7506818532870092</v>
      </c>
      <c r="G350" s="2">
        <f t="shared" ca="1" si="66"/>
        <v>2.7139118394179214</v>
      </c>
      <c r="H350" s="28">
        <f t="shared" si="73"/>
        <v>43828</v>
      </c>
      <c r="I350" s="30">
        <v>348</v>
      </c>
      <c r="J350" s="17">
        <f t="shared" si="67"/>
        <v>168</v>
      </c>
      <c r="K350" s="27">
        <f t="shared" ca="1" si="69"/>
        <v>2.744967327910389</v>
      </c>
      <c r="L350" s="34">
        <f t="shared" ca="1" si="70"/>
        <v>2.7084004159707256</v>
      </c>
      <c r="M350" s="29">
        <f t="shared" si="74"/>
        <v>43843</v>
      </c>
      <c r="N350" s="27">
        <v>348</v>
      </c>
      <c r="O350" s="17">
        <f t="shared" si="75"/>
        <v>168</v>
      </c>
      <c r="P350" s="27">
        <f t="shared" ca="1" si="76"/>
        <v>2.7419020772469587</v>
      </c>
      <c r="Q350" s="34">
        <f t="shared" ca="1" si="71"/>
        <v>2.7054110119734767</v>
      </c>
      <c r="R350" s="17">
        <f t="shared" ca="1" si="77"/>
        <v>2.6807729118321078</v>
      </c>
    </row>
    <row r="351" spans="1:18" x14ac:dyDescent="0.25">
      <c r="A351" s="18">
        <f t="shared" si="72"/>
        <v>43801</v>
      </c>
      <c r="B351" s="17">
        <f ca="1">+IFERROR(VLOOKUP(A351,BBG_CLP!$A$2:$B$30,2,FALSE),B350)</f>
        <v>4</v>
      </c>
      <c r="C351" s="17">
        <f ca="1">+VLOOKUP(B351,OWN_Curve!$B$2:$E$30,4,FALSE)</f>
        <v>3.3650982727814174E-6</v>
      </c>
      <c r="D351" s="17">
        <v>349</v>
      </c>
      <c r="E351" s="17">
        <f t="shared" si="65"/>
        <v>169</v>
      </c>
      <c r="F351" s="17">
        <f t="shared" ca="1" si="68"/>
        <v>2.7506852183852821</v>
      </c>
      <c r="G351" s="2">
        <f t="shared" ca="1" si="66"/>
        <v>2.713915492385508</v>
      </c>
      <c r="H351" s="28">
        <f t="shared" si="73"/>
        <v>43829</v>
      </c>
      <c r="I351" s="30">
        <v>349</v>
      </c>
      <c r="J351" s="17">
        <f t="shared" si="67"/>
        <v>169</v>
      </c>
      <c r="K351" s="27">
        <f t="shared" ca="1" si="69"/>
        <v>2.7449707767222402</v>
      </c>
      <c r="L351" s="34">
        <f t="shared" ca="1" si="70"/>
        <v>2.7084039517764675</v>
      </c>
      <c r="M351" s="29">
        <f t="shared" si="74"/>
        <v>43844</v>
      </c>
      <c r="N351" s="27">
        <v>349</v>
      </c>
      <c r="O351" s="17">
        <f t="shared" si="75"/>
        <v>169</v>
      </c>
      <c r="P351" s="27">
        <f t="shared" ca="1" si="76"/>
        <v>2.7419037300514617</v>
      </c>
      <c r="Q351" s="34">
        <f t="shared" ca="1" si="71"/>
        <v>2.7054109273310454</v>
      </c>
      <c r="R351" s="17">
        <f t="shared" ca="1" si="77"/>
        <v>2.6805798563644956</v>
      </c>
    </row>
    <row r="352" spans="1:18" x14ac:dyDescent="0.25">
      <c r="A352" s="18">
        <f t="shared" si="72"/>
        <v>43802</v>
      </c>
      <c r="B352" s="17">
        <f ca="1">+IFERROR(VLOOKUP(A352,BBG_CLP!$A$2:$B$30,2,FALSE),B351)</f>
        <v>4</v>
      </c>
      <c r="C352" s="17">
        <f ca="1">+VLOOKUP(B352,OWN_Curve!$B$2:$E$30,4,FALSE)</f>
        <v>3.3650982727814174E-6</v>
      </c>
      <c r="D352" s="17">
        <v>350</v>
      </c>
      <c r="E352" s="17">
        <f t="shared" si="65"/>
        <v>170</v>
      </c>
      <c r="F352" s="17">
        <f t="shared" ca="1" si="68"/>
        <v>2.750688583483555</v>
      </c>
      <c r="G352" s="2">
        <f t="shared" ca="1" si="66"/>
        <v>2.7139191414293902</v>
      </c>
      <c r="H352" s="28">
        <f t="shared" si="73"/>
        <v>43830</v>
      </c>
      <c r="I352" s="30">
        <v>350</v>
      </c>
      <c r="J352" s="17">
        <f t="shared" si="67"/>
        <v>170</v>
      </c>
      <c r="K352" s="27">
        <f t="shared" ca="1" si="69"/>
        <v>2.744974225014674</v>
      </c>
      <c r="L352" s="34">
        <f t="shared" ca="1" si="70"/>
        <v>2.7084074849546393</v>
      </c>
      <c r="M352" s="29">
        <f t="shared" si="74"/>
        <v>43845</v>
      </c>
      <c r="N352" s="27">
        <v>350</v>
      </c>
      <c r="O352" s="17">
        <f t="shared" si="75"/>
        <v>170</v>
      </c>
      <c r="P352" s="27">
        <f t="shared" ca="1" si="76"/>
        <v>2.7419053832712743</v>
      </c>
      <c r="Q352" s="34">
        <f t="shared" ca="1" si="71"/>
        <v>2.705410863709707</v>
      </c>
      <c r="R352" s="17">
        <f t="shared" ca="1" si="77"/>
        <v>2.6803868291622734</v>
      </c>
    </row>
    <row r="353" spans="1:18" x14ac:dyDescent="0.25">
      <c r="A353" s="18">
        <f t="shared" si="72"/>
        <v>43803</v>
      </c>
      <c r="B353" s="17">
        <f ca="1">+IFERROR(VLOOKUP(A353,BBG_CLP!$A$2:$B$30,2,FALSE),B352)</f>
        <v>4</v>
      </c>
      <c r="C353" s="17">
        <f ca="1">+VLOOKUP(B353,OWN_Curve!$B$2:$E$30,4,FALSE)</f>
        <v>3.3650982727814174E-6</v>
      </c>
      <c r="D353" s="17">
        <v>351</v>
      </c>
      <c r="E353" s="17">
        <f t="shared" si="65"/>
        <v>171</v>
      </c>
      <c r="F353" s="17">
        <f t="shared" ca="1" si="68"/>
        <v>2.750691948581828</v>
      </c>
      <c r="G353" s="2">
        <f t="shared" ca="1" si="66"/>
        <v>2.7139227866184048</v>
      </c>
      <c r="H353" s="28">
        <f t="shared" si="73"/>
        <v>43831</v>
      </c>
      <c r="I353" s="30">
        <v>351</v>
      </c>
      <c r="J353" s="17">
        <f t="shared" si="67"/>
        <v>171</v>
      </c>
      <c r="K353" s="27">
        <f t="shared" ca="1" si="69"/>
        <v>2.7449776727921544</v>
      </c>
      <c r="L353" s="34">
        <f t="shared" ca="1" si="70"/>
        <v>2.7084110155513392</v>
      </c>
      <c r="M353" s="29">
        <f t="shared" si="74"/>
        <v>43846</v>
      </c>
      <c r="N353" s="27">
        <v>351</v>
      </c>
      <c r="O353" s="17">
        <f t="shared" si="75"/>
        <v>171</v>
      </c>
      <c r="P353" s="27">
        <f t="shared" ca="1" si="76"/>
        <v>2.7419070369027794</v>
      </c>
      <c r="Q353" s="34">
        <f t="shared" ca="1" si="71"/>
        <v>2.7054108207406231</v>
      </c>
      <c r="R353" s="17">
        <f t="shared" ca="1" si="77"/>
        <v>2.6801938302094541</v>
      </c>
    </row>
    <row r="354" spans="1:18" x14ac:dyDescent="0.25">
      <c r="A354" s="18">
        <f t="shared" si="72"/>
        <v>43804</v>
      </c>
      <c r="B354" s="17">
        <f ca="1">+IFERROR(VLOOKUP(A354,BBG_CLP!$A$2:$B$30,2,FALSE),B353)</f>
        <v>4</v>
      </c>
      <c r="C354" s="17">
        <f ca="1">+VLOOKUP(B354,OWN_Curve!$B$2:$E$30,4,FALSE)</f>
        <v>3.3650982727814174E-6</v>
      </c>
      <c r="D354" s="17">
        <v>352</v>
      </c>
      <c r="E354" s="17">
        <f t="shared" si="65"/>
        <v>172</v>
      </c>
      <c r="F354" s="17">
        <f t="shared" ca="1" si="68"/>
        <v>2.7506953136801009</v>
      </c>
      <c r="G354" s="2">
        <f t="shared" ca="1" si="66"/>
        <v>2.713926428019835</v>
      </c>
      <c r="H354" s="28">
        <f t="shared" si="73"/>
        <v>43832</v>
      </c>
      <c r="I354" s="30">
        <v>352</v>
      </c>
      <c r="J354" s="17">
        <f t="shared" si="67"/>
        <v>172</v>
      </c>
      <c r="K354" s="27">
        <f t="shared" ca="1" si="69"/>
        <v>2.7449811200590459</v>
      </c>
      <c r="L354" s="34">
        <f t="shared" ca="1" si="70"/>
        <v>2.7084145436115459</v>
      </c>
      <c r="M354" s="29">
        <f t="shared" si="74"/>
        <v>43847</v>
      </c>
      <c r="N354" s="27">
        <v>352</v>
      </c>
      <c r="O354" s="17">
        <f t="shared" si="75"/>
        <v>172</v>
      </c>
      <c r="P354" s="27">
        <f t="shared" ca="1" si="76"/>
        <v>2.7419086909425356</v>
      </c>
      <c r="Q354" s="34">
        <f t="shared" ca="1" si="71"/>
        <v>2.7054107980635802</v>
      </c>
      <c r="R354" s="17">
        <f t="shared" ca="1" si="77"/>
        <v>2.6800008595060376</v>
      </c>
    </row>
    <row r="355" spans="1:18" x14ac:dyDescent="0.25">
      <c r="A355" s="18">
        <f t="shared" si="72"/>
        <v>43805</v>
      </c>
      <c r="B355" s="17">
        <f ca="1">+IFERROR(VLOOKUP(A355,BBG_CLP!$A$2:$B$30,2,FALSE),B354)</f>
        <v>4</v>
      </c>
      <c r="C355" s="17">
        <f ca="1">+VLOOKUP(B355,OWN_Curve!$B$2:$E$30,4,FALSE)</f>
        <v>3.3650982727814174E-6</v>
      </c>
      <c r="D355" s="17">
        <v>353</v>
      </c>
      <c r="E355" s="17">
        <f t="shared" si="65"/>
        <v>173</v>
      </c>
      <c r="F355" s="17">
        <f t="shared" ca="1" si="68"/>
        <v>2.7506986787783738</v>
      </c>
      <c r="G355" s="2">
        <f t="shared" ca="1" si="66"/>
        <v>2.7139300656993144</v>
      </c>
      <c r="H355" s="28">
        <f t="shared" si="73"/>
        <v>43833</v>
      </c>
      <c r="I355" s="30">
        <v>353</v>
      </c>
      <c r="J355" s="17">
        <f t="shared" si="67"/>
        <v>173</v>
      </c>
      <c r="K355" s="27">
        <f t="shared" ca="1" si="69"/>
        <v>2.7449828070257007</v>
      </c>
      <c r="L355" s="34">
        <f t="shared" ca="1" si="70"/>
        <v>2.7084145269918465</v>
      </c>
      <c r="M355" s="29">
        <f t="shared" si="74"/>
        <v>43848</v>
      </c>
      <c r="N355" s="27">
        <v>353</v>
      </c>
      <c r="O355" s="17">
        <f t="shared" si="75"/>
        <v>173</v>
      </c>
      <c r="P355" s="27">
        <f t="shared" ca="1" si="76"/>
        <v>2.7419103453870286</v>
      </c>
      <c r="Q355" s="34">
        <f t="shared" ca="1" si="71"/>
        <v>2.7054107953267392</v>
      </c>
      <c r="R355" s="17">
        <f t="shared" ca="1" si="77"/>
        <v>2.6798079170440303</v>
      </c>
    </row>
    <row r="356" spans="1:18" x14ac:dyDescent="0.25">
      <c r="A356" s="18">
        <f t="shared" si="72"/>
        <v>43806</v>
      </c>
      <c r="B356" s="17">
        <f ca="1">+IFERROR(VLOOKUP(A356,BBG_CLP!$A$2:$B$30,2,FALSE),B355)</f>
        <v>4</v>
      </c>
      <c r="C356" s="17">
        <f ca="1">+VLOOKUP(B356,OWN_Curve!$B$2:$E$30,4,FALSE)</f>
        <v>3.3650982727814174E-6</v>
      </c>
      <c r="D356" s="17">
        <v>354</v>
      </c>
      <c r="E356" s="17">
        <f t="shared" si="65"/>
        <v>174</v>
      </c>
      <c r="F356" s="17">
        <f t="shared" ca="1" si="68"/>
        <v>2.7507020438766467</v>
      </c>
      <c r="G356" s="2">
        <f t="shared" ca="1" si="66"/>
        <v>2.7139336997210148</v>
      </c>
      <c r="H356" s="28">
        <f t="shared" si="73"/>
        <v>43834</v>
      </c>
      <c r="I356" s="30">
        <v>354</v>
      </c>
      <c r="J356" s="17">
        <f t="shared" si="67"/>
        <v>174</v>
      </c>
      <c r="K356" s="27">
        <f t="shared" ca="1" si="69"/>
        <v>2.7449844942210766</v>
      </c>
      <c r="L356" s="34">
        <f t="shared" ca="1" si="70"/>
        <v>2.7084145301501308</v>
      </c>
      <c r="M356" s="29">
        <f t="shared" si="74"/>
        <v>43849</v>
      </c>
      <c r="N356" s="27">
        <v>354</v>
      </c>
      <c r="O356" s="17">
        <f t="shared" si="75"/>
        <v>174</v>
      </c>
      <c r="P356" s="27">
        <f t="shared" ca="1" si="76"/>
        <v>2.7419120002328277</v>
      </c>
      <c r="Q356" s="34">
        <f t="shared" ca="1" si="71"/>
        <v>2.7054108121862113</v>
      </c>
      <c r="R356" s="17">
        <f t="shared" ca="1" si="77"/>
        <v>2.6796150028154386</v>
      </c>
    </row>
    <row r="357" spans="1:18" x14ac:dyDescent="0.25">
      <c r="A357" s="18">
        <f t="shared" si="72"/>
        <v>43807</v>
      </c>
      <c r="B357" s="17">
        <f ca="1">+IFERROR(VLOOKUP(A357,BBG_CLP!$A$2:$B$30,2,FALSE),B356)</f>
        <v>4</v>
      </c>
      <c r="C357" s="17">
        <f ca="1">+VLOOKUP(B357,OWN_Curve!$B$2:$E$30,4,FALSE)</f>
        <v>3.3650982727814174E-6</v>
      </c>
      <c r="D357" s="17">
        <v>355</v>
      </c>
      <c r="E357" s="17">
        <f t="shared" si="65"/>
        <v>175</v>
      </c>
      <c r="F357" s="17">
        <f t="shared" ca="1" si="68"/>
        <v>2.7507054089749197</v>
      </c>
      <c r="G357" s="2">
        <f t="shared" ca="1" si="66"/>
        <v>2.7139373301475955</v>
      </c>
      <c r="H357" s="28">
        <f t="shared" si="73"/>
        <v>43835</v>
      </c>
      <c r="I357" s="30">
        <v>355</v>
      </c>
      <c r="J357" s="17">
        <f t="shared" si="67"/>
        <v>175</v>
      </c>
      <c r="K357" s="27">
        <f t="shared" ca="1" si="69"/>
        <v>2.7449861816432177</v>
      </c>
      <c r="L357" s="34">
        <f t="shared" ca="1" si="70"/>
        <v>2.7084145527473478</v>
      </c>
      <c r="M357" s="29">
        <f t="shared" si="74"/>
        <v>43850</v>
      </c>
      <c r="N357" s="27">
        <v>355</v>
      </c>
      <c r="O357" s="17">
        <f t="shared" si="75"/>
        <v>175</v>
      </c>
      <c r="P357" s="27">
        <f t="shared" ca="1" si="76"/>
        <v>2.7419136554765648</v>
      </c>
      <c r="Q357" s="34">
        <f t="shared" ca="1" si="71"/>
        <v>2.7054108483061055</v>
      </c>
      <c r="R357" s="17">
        <f t="shared" ca="1" si="77"/>
        <v>2.6794221168122689</v>
      </c>
    </row>
    <row r="358" spans="1:18" x14ac:dyDescent="0.25">
      <c r="A358" s="18">
        <f t="shared" si="72"/>
        <v>43808</v>
      </c>
      <c r="B358" s="17">
        <f ca="1">+IFERROR(VLOOKUP(A358,BBG_CLP!$A$2:$B$30,2,FALSE),B357)</f>
        <v>4</v>
      </c>
      <c r="C358" s="17">
        <f ca="1">+VLOOKUP(B358,OWN_Curve!$B$2:$E$30,4,FALSE)</f>
        <v>3.3650982727814174E-6</v>
      </c>
      <c r="D358" s="17">
        <v>356</v>
      </c>
      <c r="E358" s="17">
        <f t="shared" si="65"/>
        <v>176</v>
      </c>
      <c r="F358" s="17">
        <f t="shared" ca="1" si="68"/>
        <v>2.7507087740731926</v>
      </c>
      <c r="G358" s="2">
        <f t="shared" ca="1" si="66"/>
        <v>2.7139409570404269</v>
      </c>
      <c r="H358" s="28">
        <f t="shared" si="73"/>
        <v>43836</v>
      </c>
      <c r="I358" s="30">
        <v>356</v>
      </c>
      <c r="J358" s="17">
        <f t="shared" si="67"/>
        <v>176</v>
      </c>
      <c r="K358" s="27">
        <f t="shared" ca="1" si="69"/>
        <v>2.7449878692902798</v>
      </c>
      <c r="L358" s="34">
        <f t="shared" ca="1" si="70"/>
        <v>2.7084145944522424</v>
      </c>
      <c r="M358" s="29">
        <f t="shared" si="74"/>
        <v>43851</v>
      </c>
      <c r="N358" s="27">
        <v>356</v>
      </c>
      <c r="O358" s="17">
        <f t="shared" si="75"/>
        <v>176</v>
      </c>
      <c r="P358" s="27">
        <f t="shared" ca="1" si="76"/>
        <v>2.7419153111148864</v>
      </c>
      <c r="Q358" s="34">
        <f t="shared" ca="1" si="71"/>
        <v>2.7054109033582101</v>
      </c>
      <c r="R358" s="17">
        <f t="shared" ca="1" si="77"/>
        <v>2.6792292590345212</v>
      </c>
    </row>
    <row r="359" spans="1:18" x14ac:dyDescent="0.25">
      <c r="A359" s="18">
        <f t="shared" si="72"/>
        <v>43809</v>
      </c>
      <c r="B359" s="17">
        <f ca="1">+IFERROR(VLOOKUP(A359,BBG_CLP!$A$2:$B$30,2,FALSE),B358)</f>
        <v>4</v>
      </c>
      <c r="C359" s="17">
        <f ca="1">+VLOOKUP(B359,OWN_Curve!$B$2:$E$30,4,FALSE)</f>
        <v>3.3650982727814174E-6</v>
      </c>
      <c r="D359" s="17">
        <v>357</v>
      </c>
      <c r="E359" s="17">
        <f t="shared" si="65"/>
        <v>177</v>
      </c>
      <c r="F359" s="17">
        <f t="shared" ca="1" si="68"/>
        <v>2.7507121391714655</v>
      </c>
      <c r="G359" s="2">
        <f t="shared" ca="1" si="66"/>
        <v>2.7139445804593145</v>
      </c>
      <c r="H359" s="28">
        <f t="shared" si="73"/>
        <v>43837</v>
      </c>
      <c r="I359" s="30">
        <v>357</v>
      </c>
      <c r="J359" s="17">
        <f t="shared" si="67"/>
        <v>177</v>
      </c>
      <c r="K359" s="27">
        <f t="shared" ca="1" si="69"/>
        <v>2.7449895571603289</v>
      </c>
      <c r="L359" s="34">
        <f t="shared" ca="1" si="70"/>
        <v>2.7084146549409112</v>
      </c>
      <c r="M359" s="29">
        <f t="shared" si="74"/>
        <v>43852</v>
      </c>
      <c r="N359" s="27">
        <v>357</v>
      </c>
      <c r="O359" s="17">
        <f t="shared" si="75"/>
        <v>177</v>
      </c>
      <c r="P359" s="27">
        <f t="shared" ca="1" si="76"/>
        <v>2.7419169671444319</v>
      </c>
      <c r="Q359" s="34">
        <f t="shared" ca="1" si="71"/>
        <v>2.705410977021415</v>
      </c>
      <c r="R359" s="17">
        <f t="shared" ca="1" si="77"/>
        <v>2.679036429474202</v>
      </c>
    </row>
    <row r="360" spans="1:18" x14ac:dyDescent="0.25">
      <c r="A360" s="18">
        <f t="shared" si="72"/>
        <v>43810</v>
      </c>
      <c r="B360" s="17">
        <f ca="1">+IFERROR(VLOOKUP(A360,BBG_CLP!$A$2:$B$30,2,FALSE),B359)</f>
        <v>4</v>
      </c>
      <c r="C360" s="17">
        <f ca="1">+VLOOKUP(B360,OWN_Curve!$B$2:$E$30,4,FALSE)</f>
        <v>3.3650982727814174E-6</v>
      </c>
      <c r="D360" s="17">
        <v>358</v>
      </c>
      <c r="E360" s="17">
        <f t="shared" si="65"/>
        <v>178</v>
      </c>
      <c r="F360" s="17">
        <f t="shared" ca="1" si="68"/>
        <v>2.7507155042697384</v>
      </c>
      <c r="G360" s="2">
        <f t="shared" ca="1" si="66"/>
        <v>2.7139482004628963</v>
      </c>
      <c r="H360" s="28">
        <f t="shared" si="73"/>
        <v>43838</v>
      </c>
      <c r="I360" s="30">
        <v>358</v>
      </c>
      <c r="J360" s="17">
        <f t="shared" si="67"/>
        <v>178</v>
      </c>
      <c r="K360" s="27">
        <f t="shared" ca="1" si="69"/>
        <v>2.7449912452514735</v>
      </c>
      <c r="L360" s="34">
        <f t="shared" ca="1" si="70"/>
        <v>2.7084147338966833</v>
      </c>
      <c r="M360" s="29">
        <f t="shared" si="74"/>
        <v>43853</v>
      </c>
      <c r="N360" s="27">
        <v>358</v>
      </c>
      <c r="O360" s="17">
        <f t="shared" si="75"/>
        <v>178</v>
      </c>
      <c r="P360" s="27">
        <f t="shared" ca="1" si="76"/>
        <v>2.7419186235619897</v>
      </c>
      <c r="Q360" s="34">
        <f t="shared" ca="1" si="71"/>
        <v>2.7054110689823188</v>
      </c>
      <c r="R360" s="17">
        <f t="shared" ca="1" si="77"/>
        <v>2.6788436281233174</v>
      </c>
    </row>
    <row r="361" spans="1:18" x14ac:dyDescent="0.25">
      <c r="A361" s="18">
        <f t="shared" si="72"/>
        <v>43811</v>
      </c>
      <c r="B361" s="17">
        <f ca="1">+IFERROR(VLOOKUP(A361,BBG_CLP!$A$2:$B$30,2,FALSE),B360)</f>
        <v>4</v>
      </c>
      <c r="C361" s="17">
        <f ca="1">+VLOOKUP(B361,OWN_Curve!$B$2:$E$30,4,FALSE)</f>
        <v>3.3650982727814174E-6</v>
      </c>
      <c r="D361" s="17">
        <v>359</v>
      </c>
      <c r="E361" s="17">
        <f t="shared" si="65"/>
        <v>179</v>
      </c>
      <c r="F361" s="17">
        <f t="shared" ca="1" si="68"/>
        <v>2.7507188693680114</v>
      </c>
      <c r="G361" s="2">
        <f t="shared" ca="1" si="66"/>
        <v>2.7139518171083679</v>
      </c>
      <c r="H361" s="28">
        <f t="shared" si="73"/>
        <v>43839</v>
      </c>
      <c r="I361" s="30">
        <v>359</v>
      </c>
      <c r="J361" s="17">
        <f t="shared" si="67"/>
        <v>179</v>
      </c>
      <c r="K361" s="27">
        <f t="shared" ca="1" si="69"/>
        <v>2.7449929335618886</v>
      </c>
      <c r="L361" s="34">
        <f t="shared" ca="1" si="70"/>
        <v>2.7084148310101441</v>
      </c>
      <c r="M361" s="29">
        <f t="shared" si="74"/>
        <v>43854</v>
      </c>
      <c r="N361" s="27">
        <v>359</v>
      </c>
      <c r="O361" s="17">
        <f t="shared" si="75"/>
        <v>179</v>
      </c>
      <c r="P361" s="27">
        <f t="shared" ca="1" si="76"/>
        <v>2.7419202803642504</v>
      </c>
      <c r="Q361" s="34">
        <f t="shared" ca="1" si="71"/>
        <v>2.7054111789340327</v>
      </c>
      <c r="R361" s="17">
        <f t="shared" ca="1" si="77"/>
        <v>2.6786508549818677</v>
      </c>
    </row>
    <row r="362" spans="1:18" x14ac:dyDescent="0.25">
      <c r="A362" s="18">
        <f t="shared" si="72"/>
        <v>43812</v>
      </c>
      <c r="B362" s="17">
        <f ca="1">+IFERROR(VLOOKUP(A362,BBG_CLP!$A$2:$B$30,2,FALSE),B361)</f>
        <v>4</v>
      </c>
      <c r="C362" s="17">
        <f ca="1">+VLOOKUP(B362,OWN_Curve!$B$2:$E$30,4,FALSE)</f>
        <v>3.3650982727814174E-6</v>
      </c>
      <c r="D362" s="17">
        <v>360</v>
      </c>
      <c r="E362" s="17">
        <f t="shared" si="65"/>
        <v>180</v>
      </c>
      <c r="F362" s="17">
        <f t="shared" ca="1" si="68"/>
        <v>2.7507222344662843</v>
      </c>
      <c r="G362" s="2">
        <f t="shared" ca="1" si="66"/>
        <v>2.7139554304516977</v>
      </c>
      <c r="H362" s="28">
        <f t="shared" si="73"/>
        <v>43840</v>
      </c>
      <c r="I362" s="30">
        <v>360</v>
      </c>
      <c r="J362" s="17">
        <f t="shared" si="67"/>
        <v>180</v>
      </c>
      <c r="K362" s="27">
        <f t="shared" ca="1" si="69"/>
        <v>2.7449946220897692</v>
      </c>
      <c r="L362" s="34">
        <f t="shared" ca="1" si="70"/>
        <v>2.7084149459786655</v>
      </c>
      <c r="M362" s="29">
        <f t="shared" si="74"/>
        <v>43855</v>
      </c>
      <c r="N362" s="27">
        <v>360</v>
      </c>
      <c r="O362" s="17">
        <f t="shared" si="75"/>
        <v>180</v>
      </c>
      <c r="P362" s="27">
        <f t="shared" ca="1" si="76"/>
        <v>2.7419219375480752</v>
      </c>
      <c r="Q362" s="34">
        <f t="shared" ca="1" si="71"/>
        <v>2.7054113065768881</v>
      </c>
      <c r="R362" s="17">
        <f t="shared" ca="1" si="77"/>
        <v>2.678458110025872</v>
      </c>
    </row>
    <row r="363" spans="1:18" x14ac:dyDescent="0.25">
      <c r="A363" s="18">
        <f t="shared" si="72"/>
        <v>43813</v>
      </c>
      <c r="B363" s="17">
        <f ca="1">+IFERROR(VLOOKUP(A363,BBG_CLP!$A$2:$B$30,2,FALSE),B362)</f>
        <v>4</v>
      </c>
      <c r="C363" s="17">
        <f ca="1">+VLOOKUP(B363,OWN_Curve!$B$2:$E$30,4,FALSE)</f>
        <v>3.3650982727814174E-6</v>
      </c>
      <c r="D363" s="17">
        <v>361</v>
      </c>
      <c r="E363" s="17">
        <f t="shared" si="65"/>
        <v>181</v>
      </c>
      <c r="F363" s="17">
        <f t="shared" ca="1" si="68"/>
        <v>2.7507255995645572</v>
      </c>
      <c r="G363" s="2">
        <f t="shared" ca="1" si="66"/>
        <v>2.7139590405476617</v>
      </c>
      <c r="H363" s="28">
        <f t="shared" si="73"/>
        <v>43841</v>
      </c>
      <c r="I363" s="30">
        <v>361</v>
      </c>
      <c r="J363" s="17">
        <f t="shared" si="67"/>
        <v>181</v>
      </c>
      <c r="K363" s="27">
        <f t="shared" ca="1" si="69"/>
        <v>2.7449963108332636</v>
      </c>
      <c r="L363" s="34">
        <f t="shared" ca="1" si="70"/>
        <v>2.7084150785062624</v>
      </c>
      <c r="M363" s="29">
        <f t="shared" si="74"/>
        <v>43856</v>
      </c>
      <c r="N363" s="27">
        <v>361</v>
      </c>
      <c r="O363" s="17">
        <f t="shared" si="75"/>
        <v>181</v>
      </c>
      <c r="P363" s="27">
        <f t="shared" ca="1" si="76"/>
        <v>2.7419235951102485</v>
      </c>
      <c r="Q363" s="34">
        <f t="shared" ca="1" si="71"/>
        <v>2.7054114516175285</v>
      </c>
      <c r="R363" s="17">
        <f t="shared" ca="1" si="77"/>
        <v>2.6782653932713174</v>
      </c>
    </row>
    <row r="364" spans="1:18" x14ac:dyDescent="0.25">
      <c r="A364" s="18">
        <f t="shared" si="72"/>
        <v>43814</v>
      </c>
      <c r="B364" s="17">
        <f ca="1">+IFERROR(VLOOKUP(A364,BBG_CLP!$A$2:$B$30,2,FALSE),B363)</f>
        <v>4</v>
      </c>
      <c r="C364" s="17">
        <f ca="1">+VLOOKUP(B364,OWN_Curve!$B$2:$E$30,4,FALSE)</f>
        <v>3.3650982727814174E-6</v>
      </c>
      <c r="D364" s="17">
        <v>362</v>
      </c>
      <c r="E364" s="17">
        <f t="shared" si="65"/>
        <v>182</v>
      </c>
      <c r="F364" s="17">
        <f t="shared" ca="1" si="68"/>
        <v>2.7507289646628301</v>
      </c>
      <c r="G364" s="2">
        <f t="shared" ca="1" si="66"/>
        <v>2.7139626474496996</v>
      </c>
      <c r="H364" s="28">
        <f t="shared" si="73"/>
        <v>43842</v>
      </c>
      <c r="I364" s="30">
        <v>362</v>
      </c>
      <c r="J364" s="17">
        <f t="shared" si="67"/>
        <v>182</v>
      </c>
      <c r="K364" s="27">
        <f t="shared" ca="1" si="69"/>
        <v>2.7449979997906513</v>
      </c>
      <c r="L364" s="34">
        <f t="shared" ca="1" si="70"/>
        <v>2.7084152283035881</v>
      </c>
      <c r="M364" s="29">
        <f t="shared" si="74"/>
        <v>43857</v>
      </c>
      <c r="N364" s="27">
        <v>362</v>
      </c>
      <c r="O364" s="17">
        <f t="shared" si="75"/>
        <v>182</v>
      </c>
      <c r="P364" s="27">
        <f t="shared" ca="1" si="76"/>
        <v>2.7419252530476572</v>
      </c>
      <c r="Q364" s="34">
        <f t="shared" ca="1" si="71"/>
        <v>2.7054116137692659</v>
      </c>
      <c r="R364" s="17">
        <f t="shared" ca="1" si="77"/>
        <v>2.6780727047102104</v>
      </c>
    </row>
    <row r="365" spans="1:18" x14ac:dyDescent="0.25">
      <c r="A365" s="18">
        <f t="shared" si="72"/>
        <v>43815</v>
      </c>
      <c r="B365" s="17">
        <f ca="1">+IFERROR(VLOOKUP(A365,BBG_CLP!$A$2:$B$30,2,FALSE),B364)</f>
        <v>4</v>
      </c>
      <c r="C365" s="17">
        <f ca="1">+VLOOKUP(B365,OWN_Curve!$B$2:$E$30,4,FALSE)</f>
        <v>3.3650982727814174E-6</v>
      </c>
      <c r="D365" s="17">
        <v>363</v>
      </c>
      <c r="E365" s="17">
        <f t="shared" si="65"/>
        <v>183</v>
      </c>
      <c r="F365" s="17">
        <f t="shared" ca="1" si="68"/>
        <v>2.750732329761103</v>
      </c>
      <c r="G365" s="2">
        <f t="shared" ca="1" si="66"/>
        <v>2.7139662512101714</v>
      </c>
      <c r="H365" s="28">
        <f t="shared" si="73"/>
        <v>43843</v>
      </c>
      <c r="I365" s="30">
        <v>363</v>
      </c>
      <c r="J365" s="17">
        <f t="shared" si="67"/>
        <v>183</v>
      </c>
      <c r="K365" s="27">
        <f t="shared" ca="1" si="69"/>
        <v>2.7449996889600983</v>
      </c>
      <c r="L365" s="34">
        <f t="shared" ca="1" si="70"/>
        <v>2.7084153950874441</v>
      </c>
      <c r="M365" s="29">
        <f t="shared" si="74"/>
        <v>43858</v>
      </c>
      <c r="N365" s="27">
        <v>363</v>
      </c>
      <c r="O365" s="17">
        <f t="shared" si="75"/>
        <v>183</v>
      </c>
      <c r="P365" s="27">
        <f t="shared" ca="1" si="76"/>
        <v>2.741926911357178</v>
      </c>
      <c r="Q365" s="34">
        <f t="shared" ca="1" si="71"/>
        <v>2.705411792751502</v>
      </c>
      <c r="R365" s="17">
        <f t="shared" ca="1" si="77"/>
        <v>2.677880044302583</v>
      </c>
    </row>
    <row r="366" spans="1:18" x14ac:dyDescent="0.25">
      <c r="A366" s="18">
        <f t="shared" si="72"/>
        <v>43816</v>
      </c>
      <c r="B366" s="17">
        <f ca="1">+IFERROR(VLOOKUP(A366,BBG_CLP!$A$2:$B$30,2,FALSE),B365)</f>
        <v>4</v>
      </c>
      <c r="C366" s="17">
        <f ca="1">+VLOOKUP(B366,OWN_Curve!$B$2:$E$30,4,FALSE)</f>
        <v>3.3650982727814174E-6</v>
      </c>
      <c r="D366" s="17">
        <v>364</v>
      </c>
      <c r="E366" s="17">
        <f t="shared" si="65"/>
        <v>184</v>
      </c>
      <c r="F366" s="17">
        <f t="shared" ca="1" si="68"/>
        <v>2.750735694859376</v>
      </c>
      <c r="G366" s="2">
        <f t="shared" ca="1" si="66"/>
        <v>2.7139698518803845</v>
      </c>
      <c r="H366" s="28">
        <f t="shared" si="73"/>
        <v>43844</v>
      </c>
      <c r="I366" s="30">
        <v>364</v>
      </c>
      <c r="J366" s="17">
        <f t="shared" si="67"/>
        <v>184</v>
      </c>
      <c r="K366" s="27">
        <f t="shared" ca="1" si="69"/>
        <v>2.7450013783398792</v>
      </c>
      <c r="L366" s="34">
        <f t="shared" ca="1" si="70"/>
        <v>2.7084155785808766</v>
      </c>
      <c r="M366" s="29">
        <f t="shared" si="74"/>
        <v>43859</v>
      </c>
      <c r="N366" s="27">
        <v>364</v>
      </c>
      <c r="O366" s="17">
        <f t="shared" si="75"/>
        <v>184</v>
      </c>
      <c r="P366" s="27">
        <f t="shared" ca="1" si="76"/>
        <v>2.7419285700357445</v>
      </c>
      <c r="Q366" s="34">
        <f t="shared" ca="1" si="71"/>
        <v>2.7054119882898706</v>
      </c>
      <c r="R366" s="17">
        <f t="shared" ca="1" si="77"/>
        <v>2.6776874120884031</v>
      </c>
    </row>
    <row r="367" spans="1:18" x14ac:dyDescent="0.25">
      <c r="A367" s="18">
        <f t="shared" si="72"/>
        <v>43817</v>
      </c>
      <c r="B367" s="17">
        <f ca="1">+IFERROR(VLOOKUP(A367,BBG_CLP!$A$2:$B$30,2,FALSE),B366)</f>
        <v>4</v>
      </c>
      <c r="C367" s="17">
        <f ca="1">+VLOOKUP(B367,OWN_Curve!$B$2:$E$30,4,FALSE)</f>
        <v>3.3650982727814174E-6</v>
      </c>
      <c r="D367" s="17">
        <v>365</v>
      </c>
      <c r="E367" s="17">
        <f t="shared" si="65"/>
        <v>185</v>
      </c>
      <c r="F367" s="17">
        <f t="shared" ca="1" si="68"/>
        <v>2.7507390599576489</v>
      </c>
      <c r="G367" s="2">
        <f t="shared" ca="1" si="66"/>
        <v>2.7139734495104522</v>
      </c>
      <c r="H367" s="28">
        <f t="shared" si="73"/>
        <v>43845</v>
      </c>
      <c r="I367" s="30">
        <v>365</v>
      </c>
      <c r="J367" s="17">
        <f t="shared" si="67"/>
        <v>185</v>
      </c>
      <c r="K367" s="27">
        <f t="shared" ca="1" si="69"/>
        <v>2.7450030679282866</v>
      </c>
      <c r="L367" s="34">
        <f t="shared" ca="1" si="70"/>
        <v>2.7084157785130061</v>
      </c>
      <c r="M367" s="29">
        <f t="shared" si="74"/>
        <v>43860</v>
      </c>
      <c r="N367" s="27">
        <v>365</v>
      </c>
      <c r="O367" s="17">
        <f t="shared" si="75"/>
        <v>185</v>
      </c>
      <c r="P367" s="27">
        <f t="shared" ca="1" si="76"/>
        <v>2.7419302290803444</v>
      </c>
      <c r="Q367" s="34">
        <f t="shared" ca="1" si="71"/>
        <v>2.7054122001159371</v>
      </c>
      <c r="R367" s="17">
        <f t="shared" ca="1" si="77"/>
        <v>2.6774948080356964</v>
      </c>
    </row>
    <row r="368" spans="1:18" x14ac:dyDescent="0.25">
      <c r="A368" s="18">
        <f t="shared" si="72"/>
        <v>43818</v>
      </c>
      <c r="B368" s="17">
        <f ca="1">+IFERROR(VLOOKUP(A368,BBG_CLP!$A$2:$B$30,2,FALSE),B367)</f>
        <v>4</v>
      </c>
      <c r="C368" s="17">
        <f ca="1">+VLOOKUP(B368,OWN_Curve!$B$2:$E$30,4,FALSE)</f>
        <v>3.3650982727814174E-6</v>
      </c>
      <c r="D368" s="17">
        <v>366</v>
      </c>
      <c r="E368" s="17">
        <f t="shared" si="65"/>
        <v>186</v>
      </c>
      <c r="F368" s="17">
        <f t="shared" ca="1" si="68"/>
        <v>2.7507424250559218</v>
      </c>
      <c r="G368" s="2">
        <f t="shared" ca="1" si="66"/>
        <v>2.7139770441493223</v>
      </c>
      <c r="H368" s="28">
        <f t="shared" si="73"/>
        <v>43846</v>
      </c>
      <c r="I368" s="30">
        <v>366</v>
      </c>
      <c r="J368" s="17">
        <f t="shared" si="67"/>
        <v>186</v>
      </c>
      <c r="K368" s="27">
        <f t="shared" ca="1" si="69"/>
        <v>2.7450047577235677</v>
      </c>
      <c r="L368" s="34">
        <f t="shared" ca="1" si="70"/>
        <v>2.7084159946185631</v>
      </c>
      <c r="M368" s="29">
        <f t="shared" si="74"/>
        <v>43861</v>
      </c>
      <c r="N368" s="27">
        <v>366</v>
      </c>
      <c r="O368" s="17">
        <f t="shared" si="75"/>
        <v>186</v>
      </c>
      <c r="P368" s="27">
        <f t="shared" ca="1" si="76"/>
        <v>2.7419318884879558</v>
      </c>
      <c r="Q368" s="34">
        <f t="shared" ca="1" si="71"/>
        <v>2.7054124279669116</v>
      </c>
      <c r="R368" s="17">
        <f t="shared" ca="1" si="77"/>
        <v>2.6773022321444628</v>
      </c>
    </row>
    <row r="369" spans="1:18" x14ac:dyDescent="0.25">
      <c r="A369" s="18">
        <f t="shared" si="72"/>
        <v>43819</v>
      </c>
      <c r="B369" s="17">
        <f ca="1">+IFERROR(VLOOKUP(A369,BBG_CLP!$A$2:$B$30,2,FALSE),B368)</f>
        <v>4</v>
      </c>
      <c r="C369" s="17">
        <f ca="1">+VLOOKUP(B369,OWN_Curve!$B$2:$E$30,4,FALSE)</f>
        <v>3.3650982727814174E-6</v>
      </c>
      <c r="D369" s="17">
        <v>367</v>
      </c>
      <c r="E369" s="17">
        <f t="shared" si="65"/>
        <v>187</v>
      </c>
      <c r="F369" s="17">
        <f t="shared" ca="1" si="68"/>
        <v>2.7507457901541947</v>
      </c>
      <c r="G369" s="2">
        <f t="shared" ca="1" si="66"/>
        <v>2.7139806358450675</v>
      </c>
      <c r="H369" s="28">
        <f t="shared" si="73"/>
        <v>43847</v>
      </c>
      <c r="I369" s="30">
        <v>367</v>
      </c>
      <c r="J369" s="17">
        <f t="shared" si="67"/>
        <v>187</v>
      </c>
      <c r="K369" s="27">
        <f t="shared" ca="1" si="69"/>
        <v>2.7450064477240743</v>
      </c>
      <c r="L369" s="34">
        <f t="shared" ca="1" si="70"/>
        <v>2.7084162266382088</v>
      </c>
      <c r="M369" s="29">
        <f t="shared" si="74"/>
        <v>43862</v>
      </c>
      <c r="N369" s="27">
        <v>367</v>
      </c>
      <c r="O369" s="17">
        <f t="shared" si="75"/>
        <v>187</v>
      </c>
      <c r="P369" s="27">
        <f t="shared" ca="1" si="76"/>
        <v>2.7419335482556559</v>
      </c>
      <c r="Q369" s="34">
        <f t="shared" ca="1" si="71"/>
        <v>2.7054126715858362</v>
      </c>
      <c r="R369" s="17">
        <f t="shared" ca="1" si="77"/>
        <v>2.6771096844067088</v>
      </c>
    </row>
    <row r="370" spans="1:18" x14ac:dyDescent="0.25">
      <c r="A370" s="18">
        <f t="shared" si="72"/>
        <v>43820</v>
      </c>
      <c r="B370" s="17">
        <f ca="1">+IFERROR(VLOOKUP(A370,BBG_CLP!$A$2:$B$30,2,FALSE),B369)</f>
        <v>4</v>
      </c>
      <c r="C370" s="17">
        <f ca="1">+VLOOKUP(B370,OWN_Curve!$B$2:$E$30,4,FALSE)</f>
        <v>3.3650982727814174E-6</v>
      </c>
      <c r="D370" s="17">
        <v>368</v>
      </c>
      <c r="E370" s="17">
        <f t="shared" si="65"/>
        <v>188</v>
      </c>
      <c r="F370" s="17">
        <f t="shared" ca="1" si="68"/>
        <v>2.7507491552524677</v>
      </c>
      <c r="G370" s="2">
        <f t="shared" ca="1" si="66"/>
        <v>2.7139842246445682</v>
      </c>
      <c r="H370" s="28">
        <f t="shared" si="73"/>
        <v>43848</v>
      </c>
      <c r="I370" s="30">
        <v>368</v>
      </c>
      <c r="J370" s="17">
        <f t="shared" si="67"/>
        <v>188</v>
      </c>
      <c r="K370" s="27">
        <f t="shared" ca="1" si="69"/>
        <v>2.7450081379281115</v>
      </c>
      <c r="L370" s="34">
        <f t="shared" ca="1" si="70"/>
        <v>2.7084164743179535</v>
      </c>
      <c r="M370" s="29">
        <f t="shared" si="74"/>
        <v>43863</v>
      </c>
      <c r="N370" s="27">
        <v>368</v>
      </c>
      <c r="O370" s="17">
        <f t="shared" si="75"/>
        <v>188</v>
      </c>
      <c r="P370" s="27">
        <f t="shared" ca="1" si="76"/>
        <v>2.7419352083804429</v>
      </c>
      <c r="Q370" s="34">
        <f t="shared" ca="1" si="71"/>
        <v>2.7054129307209691</v>
      </c>
      <c r="R370" s="17">
        <f t="shared" ca="1" si="77"/>
        <v>2.6769171648144408</v>
      </c>
    </row>
    <row r="371" spans="1:18" x14ac:dyDescent="0.25">
      <c r="A371" s="18">
        <f t="shared" si="72"/>
        <v>43821</v>
      </c>
      <c r="B371" s="17">
        <f ca="1">+IFERROR(VLOOKUP(A371,BBG_CLP!$A$2:$B$30,2,FALSE),B370)</f>
        <v>4</v>
      </c>
      <c r="C371" s="17">
        <f ca="1">+VLOOKUP(B371,OWN_Curve!$B$2:$E$30,4,FALSE)</f>
        <v>3.3650982727814174E-6</v>
      </c>
      <c r="D371" s="17">
        <v>369</v>
      </c>
      <c r="E371" s="17">
        <f t="shared" si="65"/>
        <v>189</v>
      </c>
      <c r="F371" s="17">
        <f t="shared" ca="1" si="68"/>
        <v>2.7507525203507406</v>
      </c>
      <c r="G371" s="2">
        <f t="shared" ca="1" si="66"/>
        <v>2.7139878105938378</v>
      </c>
      <c r="H371" s="28">
        <f t="shared" si="73"/>
        <v>43849</v>
      </c>
      <c r="I371" s="30">
        <v>369</v>
      </c>
      <c r="J371" s="17">
        <f t="shared" si="67"/>
        <v>189</v>
      </c>
      <c r="K371" s="27">
        <f t="shared" ca="1" si="69"/>
        <v>2.745009828334025</v>
      </c>
      <c r="L371" s="34">
        <f t="shared" ca="1" si="70"/>
        <v>2.7084167374091384</v>
      </c>
      <c r="M371" s="29">
        <f t="shared" si="74"/>
        <v>43864</v>
      </c>
      <c r="N371" s="27">
        <v>369</v>
      </c>
      <c r="O371" s="17">
        <f t="shared" si="75"/>
        <v>189</v>
      </c>
      <c r="P371" s="27">
        <f t="shared" ca="1" si="76"/>
        <v>2.7419368688594576</v>
      </c>
      <c r="Q371" s="34">
        <f t="shared" ca="1" si="71"/>
        <v>2.705413205126062</v>
      </c>
      <c r="R371" s="17">
        <f t="shared" ca="1" si="77"/>
        <v>2.676724673359665</v>
      </c>
    </row>
    <row r="372" spans="1:18" x14ac:dyDescent="0.25">
      <c r="A372" s="18">
        <f t="shared" si="72"/>
        <v>43822</v>
      </c>
      <c r="B372" s="17">
        <f ca="1">+IFERROR(VLOOKUP(A372,BBG_CLP!$A$2:$B$30,2,FALSE),B371)</f>
        <v>4</v>
      </c>
      <c r="C372" s="17">
        <f ca="1">+VLOOKUP(B372,OWN_Curve!$B$2:$E$30,4,FALSE)</f>
        <v>3.3650982727814174E-6</v>
      </c>
      <c r="D372" s="17">
        <v>370</v>
      </c>
      <c r="E372" s="17">
        <f t="shared" si="65"/>
        <v>190</v>
      </c>
      <c r="F372" s="17">
        <f t="shared" ca="1" si="68"/>
        <v>2.7507558854490135</v>
      </c>
      <c r="G372" s="2">
        <f t="shared" ca="1" si="66"/>
        <v>2.7139913937379649</v>
      </c>
      <c r="H372" s="28">
        <f t="shared" si="73"/>
        <v>43850</v>
      </c>
      <c r="I372" s="30">
        <v>370</v>
      </c>
      <c r="J372" s="17">
        <f t="shared" si="67"/>
        <v>190</v>
      </c>
      <c r="K372" s="27">
        <f t="shared" ca="1" si="69"/>
        <v>2.7450115189401774</v>
      </c>
      <c r="L372" s="34">
        <f t="shared" ca="1" si="70"/>
        <v>2.7084170156685516</v>
      </c>
      <c r="M372" s="29">
        <f t="shared" si="74"/>
        <v>43865</v>
      </c>
      <c r="N372" s="27">
        <v>370</v>
      </c>
      <c r="O372" s="17">
        <f t="shared" si="75"/>
        <v>190</v>
      </c>
      <c r="P372" s="27">
        <f t="shared" ca="1" si="76"/>
        <v>2.7419385296898278</v>
      </c>
      <c r="Q372" s="34">
        <f t="shared" ca="1" si="71"/>
        <v>2.7054134945600117</v>
      </c>
      <c r="R372" s="17">
        <f t="shared" ca="1" si="77"/>
        <v>2.6765322100583688</v>
      </c>
    </row>
    <row r="373" spans="1:18" x14ac:dyDescent="0.25">
      <c r="A373" s="18">
        <f t="shared" si="72"/>
        <v>43823</v>
      </c>
      <c r="B373" s="17">
        <f ca="1">+IFERROR(VLOOKUP(A373,BBG_CLP!$A$2:$B$30,2,FALSE),B372)</f>
        <v>4</v>
      </c>
      <c r="C373" s="17">
        <f ca="1">+VLOOKUP(B373,OWN_Curve!$B$2:$E$30,4,FALSE)</f>
        <v>3.3650982727814174E-6</v>
      </c>
      <c r="D373" s="17">
        <v>371</v>
      </c>
      <c r="E373" s="17">
        <f t="shared" si="65"/>
        <v>191</v>
      </c>
      <c r="F373" s="17">
        <f t="shared" ca="1" si="68"/>
        <v>2.7507592505472864</v>
      </c>
      <c r="G373" s="2">
        <f t="shared" ca="1" si="66"/>
        <v>2.7139949741208413</v>
      </c>
      <c r="H373" s="28">
        <f t="shared" si="73"/>
        <v>43851</v>
      </c>
      <c r="I373" s="30">
        <v>371</v>
      </c>
      <c r="J373" s="17">
        <f t="shared" si="67"/>
        <v>191</v>
      </c>
      <c r="K373" s="27">
        <f t="shared" ca="1" si="69"/>
        <v>2.7450132097449504</v>
      </c>
      <c r="L373" s="34">
        <f t="shared" ca="1" si="70"/>
        <v>2.7084173088578236</v>
      </c>
      <c r="M373" s="29">
        <f t="shared" si="74"/>
        <v>43866</v>
      </c>
      <c r="N373" s="27">
        <v>371</v>
      </c>
      <c r="O373" s="17">
        <f t="shared" si="75"/>
        <v>191</v>
      </c>
      <c r="P373" s="27">
        <f t="shared" ca="1" si="76"/>
        <v>2.741940190868712</v>
      </c>
      <c r="Q373" s="34">
        <f t="shared" ca="1" si="71"/>
        <v>2.7054137987868452</v>
      </c>
      <c r="R373" s="17">
        <f t="shared" ca="1" si="77"/>
        <v>2.6763397748705842</v>
      </c>
    </row>
    <row r="374" spans="1:18" x14ac:dyDescent="0.25">
      <c r="A374" s="18">
        <f t="shared" si="72"/>
        <v>43824</v>
      </c>
      <c r="B374" s="17">
        <f ca="1">+IFERROR(VLOOKUP(A374,BBG_CLP!$A$2:$B$30,2,FALSE),B373)</f>
        <v>4</v>
      </c>
      <c r="C374" s="17">
        <f ca="1">+VLOOKUP(B374,OWN_Curve!$B$2:$E$30,4,FALSE)</f>
        <v>3.3650982727814174E-6</v>
      </c>
      <c r="D374" s="17">
        <v>372</v>
      </c>
      <c r="E374" s="17">
        <f t="shared" si="65"/>
        <v>192</v>
      </c>
      <c r="F374" s="17">
        <f t="shared" ca="1" si="68"/>
        <v>2.7507626156455594</v>
      </c>
      <c r="G374" s="2">
        <f t="shared" ca="1" si="66"/>
        <v>2.7139985517857372</v>
      </c>
      <c r="H374" s="28">
        <f t="shared" si="73"/>
        <v>43852</v>
      </c>
      <c r="I374" s="30">
        <v>372</v>
      </c>
      <c r="J374" s="17">
        <f t="shared" si="67"/>
        <v>192</v>
      </c>
      <c r="K374" s="27">
        <f t="shared" ca="1" si="69"/>
        <v>2.7450149007467415</v>
      </c>
      <c r="L374" s="34">
        <f t="shared" ca="1" si="70"/>
        <v>2.7084176167437994</v>
      </c>
      <c r="M374" s="29">
        <f t="shared" si="74"/>
        <v>43867</v>
      </c>
      <c r="N374" s="27">
        <v>372</v>
      </c>
      <c r="O374" s="17">
        <f t="shared" si="75"/>
        <v>192</v>
      </c>
      <c r="P374" s="27">
        <f t="shared" ca="1" si="76"/>
        <v>2.7419418523932779</v>
      </c>
      <c r="Q374" s="34">
        <f t="shared" ca="1" si="71"/>
        <v>2.7054141175752999</v>
      </c>
      <c r="R374" s="17">
        <f t="shared" ca="1" si="77"/>
        <v>2.6761473678202918</v>
      </c>
    </row>
    <row r="375" spans="1:18" x14ac:dyDescent="0.25">
      <c r="A375" s="18">
        <f t="shared" si="72"/>
        <v>43825</v>
      </c>
      <c r="B375" s="17">
        <f ca="1">+IFERROR(VLOOKUP(A375,BBG_CLP!$A$2:$B$30,2,FALSE),B374)</f>
        <v>4</v>
      </c>
      <c r="C375" s="17">
        <f ca="1">+VLOOKUP(B375,OWN_Curve!$B$2:$E$30,4,FALSE)</f>
        <v>3.3650982727814174E-6</v>
      </c>
      <c r="D375" s="17">
        <v>373</v>
      </c>
      <c r="E375" s="17">
        <f t="shared" si="65"/>
        <v>193</v>
      </c>
      <c r="F375" s="17">
        <f t="shared" ca="1" si="68"/>
        <v>2.7507659807438323</v>
      </c>
      <c r="G375" s="2">
        <f t="shared" ca="1" si="66"/>
        <v>2.714002126774818</v>
      </c>
      <c r="H375" s="28">
        <f t="shared" si="73"/>
        <v>43853</v>
      </c>
      <c r="I375" s="30">
        <v>373</v>
      </c>
      <c r="J375" s="17">
        <f t="shared" si="67"/>
        <v>193</v>
      </c>
      <c r="K375" s="27">
        <f t="shared" ca="1" si="69"/>
        <v>2.7450165919439877</v>
      </c>
      <c r="L375" s="34">
        <f t="shared" ca="1" si="70"/>
        <v>2.7084179390979513</v>
      </c>
      <c r="M375" s="29">
        <f t="shared" si="74"/>
        <v>43868</v>
      </c>
      <c r="N375" s="27">
        <v>373</v>
      </c>
      <c r="O375" s="17">
        <f t="shared" si="75"/>
        <v>193</v>
      </c>
      <c r="P375" s="27">
        <f t="shared" ca="1" si="76"/>
        <v>2.7419435142607247</v>
      </c>
      <c r="Q375" s="34">
        <f t="shared" ca="1" si="71"/>
        <v>2.7054144506989877</v>
      </c>
      <c r="R375" s="17">
        <f t="shared" ca="1" si="77"/>
        <v>2.6759549888675238</v>
      </c>
    </row>
    <row r="376" spans="1:18" x14ac:dyDescent="0.25">
      <c r="A376" s="18">
        <f t="shared" si="72"/>
        <v>43826</v>
      </c>
      <c r="B376" s="17">
        <f ca="1">+IFERROR(VLOOKUP(A376,BBG_CLP!$A$2:$B$30,2,FALSE),B375)</f>
        <v>4</v>
      </c>
      <c r="C376" s="17">
        <f ca="1">+VLOOKUP(B376,OWN_Curve!$B$2:$E$30,4,FALSE)</f>
        <v>3.3650982727814174E-6</v>
      </c>
      <c r="D376" s="17">
        <v>374</v>
      </c>
      <c r="E376" s="17">
        <f t="shared" si="65"/>
        <v>194</v>
      </c>
      <c r="F376" s="17">
        <f t="shared" ca="1" si="68"/>
        <v>2.7507693458421052</v>
      </c>
      <c r="G376" s="2">
        <f t="shared" ca="1" si="66"/>
        <v>2.7140056991295851</v>
      </c>
      <c r="H376" s="28">
        <f t="shared" si="73"/>
        <v>43854</v>
      </c>
      <c r="I376" s="30">
        <v>374</v>
      </c>
      <c r="J376" s="17">
        <f t="shared" si="67"/>
        <v>194</v>
      </c>
      <c r="K376" s="27">
        <f t="shared" ca="1" si="69"/>
        <v>2.7450182833350789</v>
      </c>
      <c r="L376" s="34">
        <f t="shared" ca="1" si="70"/>
        <v>2.7084182756965838</v>
      </c>
      <c r="M376" s="29">
        <f t="shared" si="74"/>
        <v>43869</v>
      </c>
      <c r="N376" s="27">
        <v>374</v>
      </c>
      <c r="O376" s="17">
        <f t="shared" si="75"/>
        <v>194</v>
      </c>
      <c r="P376" s="27">
        <f t="shared" ca="1" si="76"/>
        <v>2.7419451764683873</v>
      </c>
      <c r="Q376" s="34">
        <f t="shared" ca="1" si="71"/>
        <v>2.7054147979364349</v>
      </c>
      <c r="R376" s="17">
        <f t="shared" ca="1" si="77"/>
        <v>2.6757626380522481</v>
      </c>
    </row>
    <row r="377" spans="1:18" x14ac:dyDescent="0.25">
      <c r="A377" s="18">
        <f t="shared" si="72"/>
        <v>43827</v>
      </c>
      <c r="B377" s="17">
        <f ca="1">+IFERROR(VLOOKUP(A377,BBG_CLP!$A$2:$B$30,2,FALSE),B376)</f>
        <v>4</v>
      </c>
      <c r="C377" s="17">
        <f ca="1">+VLOOKUP(B377,OWN_Curve!$B$2:$E$30,4,FALSE)</f>
        <v>3.3650982727814174E-6</v>
      </c>
      <c r="D377" s="17">
        <v>375</v>
      </c>
      <c r="E377" s="17">
        <f t="shared" si="65"/>
        <v>195</v>
      </c>
      <c r="F377" s="17">
        <f t="shared" ca="1" si="68"/>
        <v>2.7507727109403781</v>
      </c>
      <c r="G377" s="2">
        <f t="shared" ca="1" si="66"/>
        <v>2.7140092688904032</v>
      </c>
      <c r="H377" s="28">
        <f t="shared" si="73"/>
        <v>43855</v>
      </c>
      <c r="I377" s="30">
        <v>375</v>
      </c>
      <c r="J377" s="17">
        <f t="shared" si="67"/>
        <v>195</v>
      </c>
      <c r="K377" s="27">
        <f t="shared" ca="1" si="69"/>
        <v>2.745019974918506</v>
      </c>
      <c r="L377" s="34">
        <f t="shared" ca="1" si="70"/>
        <v>2.7084186263205532</v>
      </c>
      <c r="M377" s="29">
        <f t="shared" si="74"/>
        <v>43870</v>
      </c>
      <c r="N377" s="27">
        <v>375</v>
      </c>
      <c r="O377" s="17">
        <f t="shared" si="75"/>
        <v>195</v>
      </c>
      <c r="P377" s="27">
        <f t="shared" ca="1" si="76"/>
        <v>2.7419468390134369</v>
      </c>
      <c r="Q377" s="34">
        <f t="shared" ca="1" si="71"/>
        <v>2.7054151590703031</v>
      </c>
      <c r="R377" s="17">
        <f t="shared" ca="1" si="77"/>
        <v>2.6755703153105159</v>
      </c>
    </row>
    <row r="378" spans="1:18" x14ac:dyDescent="0.25">
      <c r="A378" s="18">
        <f t="shared" si="72"/>
        <v>43828</v>
      </c>
      <c r="B378" s="17">
        <f ca="1">+IFERROR(VLOOKUP(A378,BBG_CLP!$A$2:$B$30,2,FALSE),B377)</f>
        <v>4</v>
      </c>
      <c r="C378" s="17">
        <f ca="1">+VLOOKUP(B378,OWN_Curve!$B$2:$E$30,4,FALSE)</f>
        <v>3.3650982727814174E-6</v>
      </c>
      <c r="D378" s="17">
        <v>376</v>
      </c>
      <c r="E378" s="17">
        <f t="shared" si="65"/>
        <v>196</v>
      </c>
      <c r="F378" s="17">
        <f t="shared" ca="1" si="68"/>
        <v>2.750776076038651</v>
      </c>
      <c r="G378" s="2">
        <f t="shared" ca="1" si="66"/>
        <v>2.7140128360971385</v>
      </c>
      <c r="H378" s="28">
        <f t="shared" si="73"/>
        <v>43856</v>
      </c>
      <c r="I378" s="30">
        <v>376</v>
      </c>
      <c r="J378" s="17">
        <f t="shared" si="67"/>
        <v>196</v>
      </c>
      <c r="K378" s="27">
        <f t="shared" ca="1" si="69"/>
        <v>2.7450216666927143</v>
      </c>
      <c r="L378" s="34">
        <f t="shared" ca="1" si="70"/>
        <v>2.7084189907551437</v>
      </c>
      <c r="M378" s="29">
        <f t="shared" si="74"/>
        <v>43871</v>
      </c>
      <c r="N378" s="27">
        <v>376</v>
      </c>
      <c r="O378" s="17">
        <f t="shared" si="75"/>
        <v>196</v>
      </c>
      <c r="P378" s="27">
        <f t="shared" ca="1" si="76"/>
        <v>2.7419485018932881</v>
      </c>
      <c r="Q378" s="34">
        <f t="shared" ca="1" si="71"/>
        <v>2.7054155338880945</v>
      </c>
      <c r="R378" s="17">
        <f t="shared" ca="1" si="77"/>
        <v>2.6753780206982825</v>
      </c>
    </row>
    <row r="379" spans="1:18" x14ac:dyDescent="0.25">
      <c r="A379" s="18">
        <f t="shared" si="72"/>
        <v>43829</v>
      </c>
      <c r="B379" s="17">
        <f ca="1">+IFERROR(VLOOKUP(A379,BBG_CLP!$A$2:$B$30,2,FALSE),B378)</f>
        <v>4</v>
      </c>
      <c r="C379" s="17">
        <f ca="1">+VLOOKUP(B379,OWN_Curve!$B$2:$E$30,4,FALSE)</f>
        <v>3.3650982727814174E-6</v>
      </c>
      <c r="D379" s="17">
        <v>377</v>
      </c>
      <c r="E379" s="17">
        <f t="shared" si="65"/>
        <v>197</v>
      </c>
      <c r="F379" s="17">
        <f t="shared" ca="1" si="68"/>
        <v>2.750779441136924</v>
      </c>
      <c r="G379" s="2">
        <f t="shared" ca="1" si="66"/>
        <v>2.7140164007885641</v>
      </c>
      <c r="H379" s="28">
        <f t="shared" si="73"/>
        <v>43857</v>
      </c>
      <c r="I379" s="30">
        <v>377</v>
      </c>
      <c r="J379" s="17">
        <f t="shared" si="67"/>
        <v>197</v>
      </c>
      <c r="K379" s="27">
        <f t="shared" ca="1" si="69"/>
        <v>2.7450233586561845</v>
      </c>
      <c r="L379" s="34">
        <f t="shared" ca="1" si="70"/>
        <v>2.7084193687900826</v>
      </c>
      <c r="M379" s="29">
        <f t="shared" si="74"/>
        <v>43872</v>
      </c>
      <c r="N379" s="27">
        <v>377</v>
      </c>
      <c r="O379" s="17">
        <f t="shared" si="75"/>
        <v>197</v>
      </c>
      <c r="P379" s="27">
        <f t="shared" ca="1" si="76"/>
        <v>2.7419501651051919</v>
      </c>
      <c r="Q379" s="34">
        <f t="shared" ca="1" si="71"/>
        <v>2.7054159221812233</v>
      </c>
      <c r="R379" s="17">
        <f t="shared" ca="1" si="77"/>
        <v>2.6751857541675861</v>
      </c>
    </row>
    <row r="380" spans="1:18" x14ac:dyDescent="0.25">
      <c r="A380" s="18">
        <f t="shared" si="72"/>
        <v>43830</v>
      </c>
      <c r="B380" s="17">
        <f ca="1">+IFERROR(VLOOKUP(A380,BBG_CLP!$A$2:$B$30,2,FALSE),B379)</f>
        <v>4</v>
      </c>
      <c r="C380" s="17">
        <f ca="1">+VLOOKUP(B380,OWN_Curve!$B$2:$E$30,4,FALSE)</f>
        <v>3.3650982727814174E-6</v>
      </c>
      <c r="D380" s="17">
        <v>378</v>
      </c>
      <c r="E380" s="17">
        <f t="shared" si="65"/>
        <v>198</v>
      </c>
      <c r="F380" s="17">
        <f t="shared" ca="1" si="68"/>
        <v>2.7507828062351969</v>
      </c>
      <c r="G380" s="2">
        <f t="shared" ca="1" si="66"/>
        <v>2.7140199630028308</v>
      </c>
      <c r="H380" s="28">
        <f t="shared" si="73"/>
        <v>43858</v>
      </c>
      <c r="I380" s="30">
        <v>378</v>
      </c>
      <c r="J380" s="17">
        <f t="shared" si="67"/>
        <v>198</v>
      </c>
      <c r="K380" s="27">
        <f t="shared" ca="1" si="69"/>
        <v>2.7450250508074361</v>
      </c>
      <c r="L380" s="34">
        <f t="shared" ca="1" si="70"/>
        <v>2.7084197602193041</v>
      </c>
      <c r="M380" s="29">
        <f t="shared" si="74"/>
        <v>43873</v>
      </c>
      <c r="N380" s="27">
        <v>378</v>
      </c>
      <c r="O380" s="17">
        <f t="shared" si="75"/>
        <v>198</v>
      </c>
      <c r="P380" s="27">
        <f t="shared" ca="1" si="76"/>
        <v>2.7419518286465552</v>
      </c>
      <c r="Q380" s="34">
        <f t="shared" ca="1" si="71"/>
        <v>2.7054163237455966</v>
      </c>
      <c r="R380" s="17">
        <f t="shared" ca="1" si="77"/>
        <v>2.6749935157104332</v>
      </c>
    </row>
    <row r="381" spans="1:18" x14ac:dyDescent="0.25">
      <c r="A381" s="18">
        <f t="shared" si="72"/>
        <v>43831</v>
      </c>
      <c r="B381" s="17">
        <f ca="1">+IFERROR(VLOOKUP(A381,BBG_CLP!$A$2:$B$30,2,FALSE),B380)</f>
        <v>4</v>
      </c>
      <c r="C381" s="17">
        <f ca="1">+VLOOKUP(B381,OWN_Curve!$B$2:$E$30,4,FALSE)</f>
        <v>3.3650982727814174E-6</v>
      </c>
      <c r="D381" s="17">
        <v>379</v>
      </c>
      <c r="E381" s="17">
        <f t="shared" si="65"/>
        <v>199</v>
      </c>
      <c r="F381" s="17">
        <f t="shared" ca="1" si="68"/>
        <v>2.7507861713334698</v>
      </c>
      <c r="G381" s="2">
        <f t="shared" ca="1" si="66"/>
        <v>2.7140235227772829</v>
      </c>
      <c r="H381" s="28">
        <f t="shared" si="73"/>
        <v>43859</v>
      </c>
      <c r="I381" s="30">
        <v>379</v>
      </c>
      <c r="J381" s="17">
        <f t="shared" si="67"/>
        <v>199</v>
      </c>
      <c r="K381" s="27">
        <f t="shared" ca="1" si="69"/>
        <v>2.7450267431449418</v>
      </c>
      <c r="L381" s="34">
        <f t="shared" ca="1" si="70"/>
        <v>2.7084201648408435</v>
      </c>
      <c r="M381" s="29">
        <f t="shared" si="74"/>
        <v>43874</v>
      </c>
      <c r="N381" s="27">
        <v>379</v>
      </c>
      <c r="O381" s="17">
        <f t="shared" si="75"/>
        <v>199</v>
      </c>
      <c r="P381" s="27">
        <f t="shared" ca="1" si="76"/>
        <v>2.7419534925147491</v>
      </c>
      <c r="Q381" s="34">
        <f t="shared" ca="1" si="71"/>
        <v>2.7054167383811469</v>
      </c>
      <c r="R381" s="17">
        <f t="shared" ca="1" si="77"/>
        <v>2.6748013053508046</v>
      </c>
    </row>
    <row r="382" spans="1:18" x14ac:dyDescent="0.25">
      <c r="A382" s="18">
        <f t="shared" si="72"/>
        <v>43832</v>
      </c>
      <c r="B382" s="17">
        <f ca="1">+IFERROR(VLOOKUP(A382,BBG_CLP!$A$2:$B$30,2,FALSE),B381)</f>
        <v>5</v>
      </c>
      <c r="C382" s="17">
        <f ca="1">+VLOOKUP(B382,OWN_Curve!$B$2:$E$30,4,FALSE)</f>
        <v>1.7311455667620084E-6</v>
      </c>
      <c r="D382" s="17">
        <v>380</v>
      </c>
      <c r="E382" s="17">
        <f t="shared" si="65"/>
        <v>200</v>
      </c>
      <c r="F382" s="17">
        <f t="shared" ca="1" si="68"/>
        <v>2.7507895364317427</v>
      </c>
      <c r="G382" s="2">
        <f t="shared" ca="1" si="66"/>
        <v>2.7140270801485178</v>
      </c>
      <c r="H382" s="28">
        <f t="shared" si="73"/>
        <v>43860</v>
      </c>
      <c r="I382" s="30">
        <v>380</v>
      </c>
      <c r="J382" s="17">
        <f t="shared" si="67"/>
        <v>200</v>
      </c>
      <c r="K382" s="27">
        <f t="shared" ca="1" si="69"/>
        <v>2.7450284356672499</v>
      </c>
      <c r="L382" s="34">
        <f t="shared" ca="1" si="70"/>
        <v>2.7084205824568164</v>
      </c>
      <c r="M382" s="29">
        <f t="shared" si="74"/>
        <v>43875</v>
      </c>
      <c r="N382" s="27">
        <v>380</v>
      </c>
      <c r="O382" s="17">
        <f t="shared" si="75"/>
        <v>200</v>
      </c>
      <c r="P382" s="27">
        <f t="shared" ca="1" si="76"/>
        <v>2.7419551567072147</v>
      </c>
      <c r="Q382" s="34">
        <f t="shared" ca="1" si="71"/>
        <v>2.7054171658918458</v>
      </c>
      <c r="R382" s="17">
        <f t="shared" ca="1" si="77"/>
        <v>2.6746091230567259</v>
      </c>
    </row>
    <row r="383" spans="1:18" x14ac:dyDescent="0.25">
      <c r="A383" s="18">
        <f t="shared" si="72"/>
        <v>43833</v>
      </c>
      <c r="B383" s="17">
        <f ca="1">+IFERROR(VLOOKUP(A383,BBG_CLP!$A$2:$B$30,2,FALSE),B382)</f>
        <v>5</v>
      </c>
      <c r="C383" s="17">
        <f ca="1">+VLOOKUP(B383,OWN_Curve!$B$2:$E$30,4,FALSE)</f>
        <v>1.7311455667620084E-6</v>
      </c>
      <c r="D383" s="17">
        <v>381</v>
      </c>
      <c r="E383" s="17">
        <f t="shared" si="65"/>
        <v>201</v>
      </c>
      <c r="F383" s="17">
        <f t="shared" ca="1" si="68"/>
        <v>2.7507912675773096</v>
      </c>
      <c r="G383" s="2">
        <f t="shared" ca="1" si="66"/>
        <v>2.7140275799698297</v>
      </c>
      <c r="H383" s="28">
        <f t="shared" si="73"/>
        <v>43861</v>
      </c>
      <c r="I383" s="30">
        <v>381</v>
      </c>
      <c r="J383" s="17">
        <f t="shared" si="67"/>
        <v>201</v>
      </c>
      <c r="K383" s="27">
        <f t="shared" ca="1" si="69"/>
        <v>2.7450301283729064</v>
      </c>
      <c r="L383" s="34">
        <f t="shared" ca="1" si="70"/>
        <v>2.7084210128733157</v>
      </c>
      <c r="M383" s="29">
        <f t="shared" si="74"/>
        <v>43876</v>
      </c>
      <c r="N383" s="27">
        <v>381</v>
      </c>
      <c r="O383" s="17">
        <f t="shared" si="75"/>
        <v>201</v>
      </c>
      <c r="P383" s="27">
        <f t="shared" ca="1" si="76"/>
        <v>2.7419568212213767</v>
      </c>
      <c r="Q383" s="34">
        <f t="shared" ca="1" si="71"/>
        <v>2.7054176060854869</v>
      </c>
      <c r="R383" s="17">
        <f t="shared" ca="1" si="77"/>
        <v>2.6738119988340969</v>
      </c>
    </row>
    <row r="384" spans="1:18" x14ac:dyDescent="0.25">
      <c r="A384" s="18">
        <f t="shared" si="72"/>
        <v>43834</v>
      </c>
      <c r="B384" s="17">
        <f ca="1">+IFERROR(VLOOKUP(A384,BBG_CLP!$A$2:$B$30,2,FALSE),B383)</f>
        <v>5</v>
      </c>
      <c r="C384" s="17">
        <f ca="1">+VLOOKUP(B384,OWN_Curve!$B$2:$E$30,4,FALSE)</f>
        <v>1.7311455667620084E-6</v>
      </c>
      <c r="D384" s="17">
        <v>382</v>
      </c>
      <c r="E384" s="17">
        <f t="shared" si="65"/>
        <v>202</v>
      </c>
      <c r="F384" s="17">
        <f t="shared" ca="1" si="68"/>
        <v>2.7507929987228765</v>
      </c>
      <c r="G384" s="2">
        <f t="shared" ca="1" si="66"/>
        <v>2.7140280917499995</v>
      </c>
      <c r="H384" s="28">
        <f t="shared" si="73"/>
        <v>43862</v>
      </c>
      <c r="I384" s="30">
        <v>382</v>
      </c>
      <c r="J384" s="17">
        <f t="shared" si="67"/>
        <v>202</v>
      </c>
      <c r="K384" s="27">
        <f t="shared" ca="1" si="69"/>
        <v>2.7450318212605138</v>
      </c>
      <c r="L384" s="34">
        <f t="shared" ca="1" si="70"/>
        <v>2.7084214559002744</v>
      </c>
      <c r="M384" s="29">
        <f t="shared" si="74"/>
        <v>43877</v>
      </c>
      <c r="N384" s="27">
        <v>382</v>
      </c>
      <c r="O384" s="17">
        <f t="shared" si="75"/>
        <v>202</v>
      </c>
      <c r="P384" s="27">
        <f t="shared" ca="1" si="76"/>
        <v>2.741958486054731</v>
      </c>
      <c r="Q384" s="34">
        <f t="shared" ca="1" si="71"/>
        <v>2.7054180587737107</v>
      </c>
      <c r="R384" s="17">
        <f t="shared" ca="1" si="77"/>
        <v>2.6736167870833327</v>
      </c>
    </row>
    <row r="385" spans="1:18" x14ac:dyDescent="0.25">
      <c r="A385" s="18">
        <f t="shared" si="72"/>
        <v>43835</v>
      </c>
      <c r="B385" s="17">
        <f ca="1">+IFERROR(VLOOKUP(A385,BBG_CLP!$A$2:$B$30,2,FALSE),B384)</f>
        <v>5</v>
      </c>
      <c r="C385" s="17">
        <f ca="1">+VLOOKUP(B385,OWN_Curve!$B$2:$E$30,4,FALSE)</f>
        <v>1.7311455667620084E-6</v>
      </c>
      <c r="D385" s="17">
        <v>383</v>
      </c>
      <c r="E385" s="17">
        <f t="shared" si="65"/>
        <v>203</v>
      </c>
      <c r="F385" s="17">
        <f t="shared" ca="1" si="68"/>
        <v>2.7507947298684434</v>
      </c>
      <c r="G385" s="2">
        <f t="shared" ca="1" si="66"/>
        <v>2.7140286153122566</v>
      </c>
      <c r="H385" s="28">
        <f t="shared" si="73"/>
        <v>43863</v>
      </c>
      <c r="I385" s="30">
        <v>383</v>
      </c>
      <c r="J385" s="17">
        <f t="shared" si="67"/>
        <v>203</v>
      </c>
      <c r="K385" s="27">
        <f t="shared" ca="1" si="69"/>
        <v>2.7450335143285631</v>
      </c>
      <c r="L385" s="34">
        <f t="shared" ca="1" si="70"/>
        <v>2.7084219113512127</v>
      </c>
      <c r="M385" s="29">
        <f t="shared" si="74"/>
        <v>43878</v>
      </c>
      <c r="N385" s="27">
        <v>383</v>
      </c>
      <c r="O385" s="17">
        <f t="shared" si="75"/>
        <v>203</v>
      </c>
      <c r="P385" s="27">
        <f t="shared" ca="1" si="76"/>
        <v>2.7419601512047764</v>
      </c>
      <c r="Q385" s="34">
        <f t="shared" ca="1" si="71"/>
        <v>2.7054185237718666</v>
      </c>
      <c r="R385" s="17">
        <f t="shared" ca="1" si="77"/>
        <v>2.6734216040615877</v>
      </c>
    </row>
    <row r="386" spans="1:18" x14ac:dyDescent="0.25">
      <c r="A386" s="18">
        <f t="shared" si="72"/>
        <v>43836</v>
      </c>
      <c r="B386" s="17">
        <f ca="1">+IFERROR(VLOOKUP(A386,BBG_CLP!$A$2:$B$30,2,FALSE),B385)</f>
        <v>5</v>
      </c>
      <c r="C386" s="17">
        <f ca="1">+VLOOKUP(B386,OWN_Curve!$B$2:$E$30,4,FALSE)</f>
        <v>1.7311455667620084E-6</v>
      </c>
      <c r="D386" s="17">
        <v>384</v>
      </c>
      <c r="E386" s="17">
        <f t="shared" ref="E386:E449" si="78">+IF(D386-$W$5&lt;0,NA(),D386-$W$5)</f>
        <v>204</v>
      </c>
      <c r="F386" s="17">
        <f t="shared" ca="1" si="68"/>
        <v>2.7507964610140103</v>
      </c>
      <c r="G386" s="2">
        <f t="shared" ref="G386:G449" ca="1" si="79">++IF(E386&gt;0,((1+F386*D386/36000)/(1+$X$2*$W$5/36000)-1)*(36000/(D386-$W$5)),NA())</f>
        <v>2.7140291504833352</v>
      </c>
      <c r="H386" s="28">
        <f t="shared" si="73"/>
        <v>43864</v>
      </c>
      <c r="I386" s="30">
        <v>384</v>
      </c>
      <c r="J386" s="17">
        <f t="shared" ref="J386:J449" si="80">+IF(I386-$W$5&lt;0,NA(),I386-$W$5)</f>
        <v>204</v>
      </c>
      <c r="K386" s="27">
        <f t="shared" ca="1" si="69"/>
        <v>2.7450352075757061</v>
      </c>
      <c r="L386" s="34">
        <f t="shared" ca="1" si="70"/>
        <v>2.7084223790435038</v>
      </c>
      <c r="M386" s="29">
        <f t="shared" si="74"/>
        <v>43879</v>
      </c>
      <c r="N386" s="27">
        <v>384</v>
      </c>
      <c r="O386" s="17">
        <f t="shared" si="75"/>
        <v>204</v>
      </c>
      <c r="P386" s="27">
        <f t="shared" ca="1" si="76"/>
        <v>2.7419618166690185</v>
      </c>
      <c r="Q386" s="34">
        <f t="shared" ca="1" si="71"/>
        <v>2.7054190008989667</v>
      </c>
      <c r="R386" s="17">
        <f t="shared" ca="1" si="77"/>
        <v>2.6732264497928426</v>
      </c>
    </row>
    <row r="387" spans="1:18" x14ac:dyDescent="0.25">
      <c r="A387" s="18">
        <f t="shared" si="72"/>
        <v>43837</v>
      </c>
      <c r="B387" s="17">
        <f ca="1">+IFERROR(VLOOKUP(A387,BBG_CLP!$A$2:$B$30,2,FALSE),B386)</f>
        <v>5</v>
      </c>
      <c r="C387" s="17">
        <f ca="1">+VLOOKUP(B387,OWN_Curve!$B$2:$E$30,4,FALSE)</f>
        <v>1.7311455667620084E-6</v>
      </c>
      <c r="D387" s="17">
        <v>385</v>
      </c>
      <c r="E387" s="17">
        <f t="shared" si="78"/>
        <v>205</v>
      </c>
      <c r="F387" s="17">
        <f t="shared" ref="F387:F450" ca="1" si="81">+F386+C386*1</f>
        <v>2.7507981921595772</v>
      </c>
      <c r="G387" s="2">
        <f t="shared" ca="1" si="79"/>
        <v>2.7140296970934275</v>
      </c>
      <c r="H387" s="28">
        <f t="shared" si="73"/>
        <v>43865</v>
      </c>
      <c r="I387" s="30">
        <v>385</v>
      </c>
      <c r="J387" s="17">
        <f t="shared" si="80"/>
        <v>205</v>
      </c>
      <c r="K387" s="27">
        <f t="shared" ref="K387:K450" ca="1" si="82">+((1+VLOOKUP(H387,$A$2:$F$930,6,FALSE)*($Y$3+I387)/36000)/(1+$Z$3*$Y$3/36000)-1)*36000/I387</f>
        <v>2.7450369010005282</v>
      </c>
      <c r="L387" s="34">
        <f t="shared" ref="L387:L450" ca="1" si="83">++IF(J387&gt;0,((1+K387*I387/36000)/(1+$X$3*$W$5/36000)-1)*(36000/(I387-$W$5)),NA())</f>
        <v>2.7084228587980053</v>
      </c>
      <c r="M387" s="29">
        <f t="shared" si="74"/>
        <v>43880</v>
      </c>
      <c r="N387" s="27">
        <v>385</v>
      </c>
      <c r="O387" s="17">
        <f t="shared" si="75"/>
        <v>205</v>
      </c>
      <c r="P387" s="27">
        <f t="shared" ca="1" si="76"/>
        <v>2.7419634824450081</v>
      </c>
      <c r="Q387" s="34">
        <f t="shared" ref="Q387:Q450" ca="1" si="84">++IF(O387&gt;0,((1+P387*N387/36000)/(1+$X$4*$W$5/36000)-1)*(36000/(N387-$W$5)),NA())</f>
        <v>2.7054194899773973</v>
      </c>
      <c r="R387" s="17">
        <f t="shared" ca="1" si="77"/>
        <v>2.6730313242531167</v>
      </c>
    </row>
    <row r="388" spans="1:18" x14ac:dyDescent="0.25">
      <c r="A388" s="18">
        <f t="shared" ref="A388:A451" si="85">+A387+1</f>
        <v>43838</v>
      </c>
      <c r="B388" s="17">
        <f ca="1">+IFERROR(VLOOKUP(A388,BBG_CLP!$A$2:$B$30,2,FALSE),B387)</f>
        <v>5</v>
      </c>
      <c r="C388" s="17">
        <f ca="1">+VLOOKUP(B388,OWN_Curve!$B$2:$E$30,4,FALSE)</f>
        <v>1.7311455667620084E-6</v>
      </c>
      <c r="D388" s="17">
        <v>386</v>
      </c>
      <c r="E388" s="17">
        <f t="shared" si="78"/>
        <v>206</v>
      </c>
      <c r="F388" s="17">
        <f t="shared" ca="1" si="81"/>
        <v>2.7507999233051441</v>
      </c>
      <c r="G388" s="2">
        <f t="shared" ca="1" si="79"/>
        <v>2.7140302549758295</v>
      </c>
      <c r="H388" s="28">
        <f t="shared" ref="H388:H451" si="86">+H387+1</f>
        <v>43866</v>
      </c>
      <c r="I388" s="30">
        <v>386</v>
      </c>
      <c r="J388" s="17">
        <f t="shared" si="80"/>
        <v>206</v>
      </c>
      <c r="K388" s="27">
        <f t="shared" ca="1" si="82"/>
        <v>2.7450385946016675</v>
      </c>
      <c r="L388" s="34">
        <f t="shared" ca="1" si="83"/>
        <v>2.708423350439054</v>
      </c>
      <c r="M388" s="29">
        <f t="shared" ref="M388:M451" si="87">+M387+1</f>
        <v>43881</v>
      </c>
      <c r="N388" s="27">
        <v>386</v>
      </c>
      <c r="O388" s="17">
        <f t="shared" ref="O388:O451" si="88">+IF(N388-$W$5&lt;0,NA(),N388-$W$5)</f>
        <v>206</v>
      </c>
      <c r="P388" s="27">
        <f t="shared" ref="P388:P451" ca="1" si="89">+((1+VLOOKUP(M388,$A$2:$F$930,6,FALSE)*($Y$4+N388)/36000)/(1+$Z$4*$Y$4/36000)-1)*36000/N388</f>
        <v>2.7419651485303445</v>
      </c>
      <c r="Q388" s="34">
        <f t="shared" ca="1" si="84"/>
        <v>2.7054199908332639</v>
      </c>
      <c r="R388" s="17">
        <f t="shared" ref="R388:R451" ca="1" si="90">+((1+F388/100*D388/360)/(1+F387/100*D387/360)-1)*36000</f>
        <v>2.6728362274344164</v>
      </c>
    </row>
    <row r="389" spans="1:18" x14ac:dyDescent="0.25">
      <c r="A389" s="18">
        <f t="shared" si="85"/>
        <v>43839</v>
      </c>
      <c r="B389" s="17">
        <f ca="1">+IFERROR(VLOOKUP(A389,BBG_CLP!$A$2:$B$30,2,FALSE),B388)</f>
        <v>5</v>
      </c>
      <c r="C389" s="17">
        <f ca="1">+VLOOKUP(B389,OWN_Curve!$B$2:$E$30,4,FALSE)</f>
        <v>1.7311455667620084E-6</v>
      </c>
      <c r="D389" s="17">
        <v>387</v>
      </c>
      <c r="E389" s="17">
        <f t="shared" si="78"/>
        <v>207</v>
      </c>
      <c r="F389" s="17">
        <f t="shared" ca="1" si="81"/>
        <v>2.750801654450711</v>
      </c>
      <c r="G389" s="2">
        <f t="shared" ca="1" si="79"/>
        <v>2.7140308239672133</v>
      </c>
      <c r="H389" s="28">
        <f t="shared" si="86"/>
        <v>43867</v>
      </c>
      <c r="I389" s="30">
        <v>387</v>
      </c>
      <c r="J389" s="17">
        <f t="shared" si="80"/>
        <v>207</v>
      </c>
      <c r="K389" s="27">
        <f t="shared" ca="1" si="82"/>
        <v>2.7450402883777372</v>
      </c>
      <c r="L389" s="34">
        <f t="shared" ca="1" si="83"/>
        <v>2.7084238537943817</v>
      </c>
      <c r="M389" s="29">
        <f t="shared" si="87"/>
        <v>43882</v>
      </c>
      <c r="N389" s="27">
        <v>387</v>
      </c>
      <c r="O389" s="17">
        <f t="shared" si="88"/>
        <v>207</v>
      </c>
      <c r="P389" s="27">
        <f t="shared" ca="1" si="89"/>
        <v>2.7419668149226277</v>
      </c>
      <c r="Q389" s="34">
        <f t="shared" ca="1" si="84"/>
        <v>2.705420503295803</v>
      </c>
      <c r="R389" s="17">
        <f t="shared" ca="1" si="90"/>
        <v>2.672641159328748</v>
      </c>
    </row>
    <row r="390" spans="1:18" x14ac:dyDescent="0.25">
      <c r="A390" s="18">
        <f t="shared" si="85"/>
        <v>43840</v>
      </c>
      <c r="B390" s="17">
        <f ca="1">+IFERROR(VLOOKUP(A390,BBG_CLP!$A$2:$B$30,2,FALSE),B389)</f>
        <v>5</v>
      </c>
      <c r="C390" s="17">
        <f ca="1">+VLOOKUP(B390,OWN_Curve!$B$2:$E$30,4,FALSE)</f>
        <v>1.7311455667620084E-6</v>
      </c>
      <c r="D390" s="17">
        <v>388</v>
      </c>
      <c r="E390" s="17">
        <f t="shared" si="78"/>
        <v>208</v>
      </c>
      <c r="F390" s="17">
        <f t="shared" ca="1" si="81"/>
        <v>2.7508033855962779</v>
      </c>
      <c r="G390" s="2">
        <f t="shared" ca="1" si="79"/>
        <v>2.71403140390743</v>
      </c>
      <c r="H390" s="28">
        <f t="shared" si="86"/>
        <v>43868</v>
      </c>
      <c r="I390" s="30">
        <v>388</v>
      </c>
      <c r="J390" s="17">
        <f t="shared" si="80"/>
        <v>208</v>
      </c>
      <c r="K390" s="27">
        <f t="shared" ca="1" si="82"/>
        <v>2.7450419823273644</v>
      </c>
      <c r="L390" s="34">
        <f t="shared" ca="1" si="83"/>
        <v>2.7084243686949545</v>
      </c>
      <c r="M390" s="29">
        <f t="shared" si="87"/>
        <v>43883</v>
      </c>
      <c r="N390" s="27">
        <v>388</v>
      </c>
      <c r="O390" s="17">
        <f t="shared" si="88"/>
        <v>208</v>
      </c>
      <c r="P390" s="27">
        <f t="shared" ca="1" si="89"/>
        <v>2.7419684816194869</v>
      </c>
      <c r="Q390" s="34">
        <f t="shared" ca="1" si="84"/>
        <v>2.7054210271976484</v>
      </c>
      <c r="R390" s="17">
        <f t="shared" ca="1" si="90"/>
        <v>2.6724461199520988</v>
      </c>
    </row>
    <row r="391" spans="1:18" x14ac:dyDescent="0.25">
      <c r="A391" s="18">
        <f t="shared" si="85"/>
        <v>43841</v>
      </c>
      <c r="B391" s="17">
        <f ca="1">+IFERROR(VLOOKUP(A391,BBG_CLP!$A$2:$B$30,2,FALSE),B390)</f>
        <v>5</v>
      </c>
      <c r="C391" s="17">
        <f ca="1">+VLOOKUP(B391,OWN_Curve!$B$2:$E$30,4,FALSE)</f>
        <v>1.7311455667620084E-6</v>
      </c>
      <c r="D391" s="17">
        <v>389</v>
      </c>
      <c r="E391" s="17">
        <f t="shared" si="78"/>
        <v>209</v>
      </c>
      <c r="F391" s="17">
        <f t="shared" ca="1" si="81"/>
        <v>2.7508051167418448</v>
      </c>
      <c r="G391" s="2">
        <f t="shared" ca="1" si="79"/>
        <v>2.7140319946392051</v>
      </c>
      <c r="H391" s="28">
        <f t="shared" si="86"/>
        <v>43869</v>
      </c>
      <c r="I391" s="30">
        <v>389</v>
      </c>
      <c r="J391" s="17">
        <f t="shared" si="80"/>
        <v>209</v>
      </c>
      <c r="K391" s="27">
        <f t="shared" ca="1" si="82"/>
        <v>2.7450436764492512</v>
      </c>
      <c r="L391" s="34">
        <f t="shared" ca="1" si="83"/>
        <v>2.7084248949751677</v>
      </c>
      <c r="M391" s="29">
        <f t="shared" si="87"/>
        <v>43884</v>
      </c>
      <c r="N391" s="27">
        <v>389</v>
      </c>
      <c r="O391" s="17">
        <f t="shared" si="88"/>
        <v>209</v>
      </c>
      <c r="P391" s="27">
        <f t="shared" ca="1" si="89"/>
        <v>2.7419701486185297</v>
      </c>
      <c r="Q391" s="34">
        <f t="shared" ca="1" si="84"/>
        <v>2.7054215623744855</v>
      </c>
      <c r="R391" s="17">
        <f t="shared" ca="1" si="90"/>
        <v>2.6722511092565071</v>
      </c>
    </row>
    <row r="392" spans="1:18" x14ac:dyDescent="0.25">
      <c r="A392" s="18">
        <f t="shared" si="85"/>
        <v>43842</v>
      </c>
      <c r="B392" s="17">
        <f ca="1">+IFERROR(VLOOKUP(A392,BBG_CLP!$A$2:$B$30,2,FALSE),B391)</f>
        <v>5</v>
      </c>
      <c r="C392" s="17">
        <f ca="1">+VLOOKUP(B392,OWN_Curve!$B$2:$E$30,4,FALSE)</f>
        <v>1.7311455667620084E-6</v>
      </c>
      <c r="D392" s="17">
        <v>390</v>
      </c>
      <c r="E392" s="17">
        <f t="shared" si="78"/>
        <v>210</v>
      </c>
      <c r="F392" s="17">
        <f t="shared" ca="1" si="81"/>
        <v>2.7508068478874117</v>
      </c>
      <c r="G392" s="2">
        <f t="shared" ca="1" si="79"/>
        <v>2.7140325960084866</v>
      </c>
      <c r="H392" s="28">
        <f t="shared" si="86"/>
        <v>43870</v>
      </c>
      <c r="I392" s="30">
        <v>390</v>
      </c>
      <c r="J392" s="17">
        <f t="shared" si="80"/>
        <v>210</v>
      </c>
      <c r="K392" s="27">
        <f t="shared" ca="1" si="82"/>
        <v>2.7450453707420528</v>
      </c>
      <c r="L392" s="34">
        <f t="shared" ca="1" si="83"/>
        <v>2.7084254324723767</v>
      </c>
      <c r="M392" s="29">
        <f t="shared" si="87"/>
        <v>43885</v>
      </c>
      <c r="N392" s="27">
        <v>390</v>
      </c>
      <c r="O392" s="17">
        <f t="shared" si="88"/>
        <v>210</v>
      </c>
      <c r="P392" s="27">
        <f t="shared" ca="1" si="89"/>
        <v>2.741971815917474</v>
      </c>
      <c r="Q392" s="34">
        <f t="shared" ca="1" si="84"/>
        <v>2.7054221086653563</v>
      </c>
      <c r="R392" s="17">
        <f t="shared" ca="1" si="90"/>
        <v>2.672056127281941</v>
      </c>
    </row>
    <row r="393" spans="1:18" x14ac:dyDescent="0.25">
      <c r="A393" s="18">
        <f t="shared" si="85"/>
        <v>43843</v>
      </c>
      <c r="B393" s="17">
        <f ca="1">+IFERROR(VLOOKUP(A393,BBG_CLP!$A$2:$B$30,2,FALSE),B392)</f>
        <v>5</v>
      </c>
      <c r="C393" s="17">
        <f ca="1">+VLOOKUP(B393,OWN_Curve!$B$2:$E$30,4,FALSE)</f>
        <v>1.7311455667620084E-6</v>
      </c>
      <c r="D393" s="17">
        <v>391</v>
      </c>
      <c r="E393" s="17">
        <f t="shared" si="78"/>
        <v>211</v>
      </c>
      <c r="F393" s="17">
        <f t="shared" ca="1" si="81"/>
        <v>2.7508085790329786</v>
      </c>
      <c r="G393" s="2">
        <f t="shared" ca="1" si="79"/>
        <v>2.7140332078639173</v>
      </c>
      <c r="H393" s="28">
        <f t="shared" si="86"/>
        <v>43871</v>
      </c>
      <c r="I393" s="30">
        <v>391</v>
      </c>
      <c r="J393" s="17">
        <f t="shared" si="80"/>
        <v>211</v>
      </c>
      <c r="K393" s="27">
        <f t="shared" ca="1" si="82"/>
        <v>2.7450470652044574</v>
      </c>
      <c r="L393" s="34">
        <f t="shared" ca="1" si="83"/>
        <v>2.7084259810271378</v>
      </c>
      <c r="M393" s="29">
        <f t="shared" si="87"/>
        <v>43886</v>
      </c>
      <c r="N393" s="27">
        <v>391</v>
      </c>
      <c r="O393" s="17">
        <f t="shared" si="88"/>
        <v>211</v>
      </c>
      <c r="P393" s="27">
        <f t="shared" ca="1" si="89"/>
        <v>2.7419734835139979</v>
      </c>
      <c r="Q393" s="34">
        <f t="shared" ca="1" si="84"/>
        <v>2.7054226659121658</v>
      </c>
      <c r="R393" s="17">
        <f t="shared" ca="1" si="90"/>
        <v>2.6718611739884324</v>
      </c>
    </row>
    <row r="394" spans="1:18" x14ac:dyDescent="0.25">
      <c r="A394" s="18">
        <f t="shared" si="85"/>
        <v>43844</v>
      </c>
      <c r="B394" s="17">
        <f ca="1">+IFERROR(VLOOKUP(A394,BBG_CLP!$A$2:$B$30,2,FALSE),B393)</f>
        <v>5</v>
      </c>
      <c r="C394" s="17">
        <f ca="1">+VLOOKUP(B394,OWN_Curve!$B$2:$E$30,4,FALSE)</f>
        <v>1.7311455667620084E-6</v>
      </c>
      <c r="D394" s="17">
        <v>392</v>
      </c>
      <c r="E394" s="17">
        <f t="shared" si="78"/>
        <v>212</v>
      </c>
      <c r="F394" s="17">
        <f t="shared" ca="1" si="81"/>
        <v>2.7508103101785455</v>
      </c>
      <c r="G394" s="2">
        <f t="shared" ca="1" si="79"/>
        <v>2.7140338300571836</v>
      </c>
      <c r="H394" s="28">
        <f t="shared" si="86"/>
        <v>43872</v>
      </c>
      <c r="I394" s="30">
        <v>392</v>
      </c>
      <c r="J394" s="17">
        <f t="shared" si="80"/>
        <v>212</v>
      </c>
      <c r="K394" s="27">
        <f t="shared" ca="1" si="82"/>
        <v>2.7450487598351669</v>
      </c>
      <c r="L394" s="34">
        <f t="shared" ca="1" si="83"/>
        <v>2.7084265404829755</v>
      </c>
      <c r="M394" s="29">
        <f t="shared" si="87"/>
        <v>43887</v>
      </c>
      <c r="N394" s="27">
        <v>392</v>
      </c>
      <c r="O394" s="17">
        <f t="shared" si="88"/>
        <v>212</v>
      </c>
      <c r="P394" s="27">
        <f t="shared" ca="1" si="89"/>
        <v>2.7419751514058648</v>
      </c>
      <c r="Q394" s="34">
        <f t="shared" ca="1" si="84"/>
        <v>2.7054232339599911</v>
      </c>
      <c r="R394" s="17">
        <f t="shared" ca="1" si="90"/>
        <v>2.6716662493759813</v>
      </c>
    </row>
    <row r="395" spans="1:18" x14ac:dyDescent="0.25">
      <c r="A395" s="18">
        <f t="shared" si="85"/>
        <v>43845</v>
      </c>
      <c r="B395" s="17">
        <f ca="1">+IFERROR(VLOOKUP(A395,BBG_CLP!$A$2:$B$30,2,FALSE),B394)</f>
        <v>5</v>
      </c>
      <c r="C395" s="17">
        <f ca="1">+VLOOKUP(B395,OWN_Curve!$B$2:$E$30,4,FALSE)</f>
        <v>1.7311455667620084E-6</v>
      </c>
      <c r="D395" s="17">
        <v>393</v>
      </c>
      <c r="E395" s="17">
        <f t="shared" si="78"/>
        <v>213</v>
      </c>
      <c r="F395" s="17">
        <f t="shared" ca="1" si="81"/>
        <v>2.7508120413241124</v>
      </c>
      <c r="G395" s="2">
        <f t="shared" ca="1" si="79"/>
        <v>2.7140344624426822</v>
      </c>
      <c r="H395" s="28">
        <f t="shared" si="86"/>
        <v>43873</v>
      </c>
      <c r="I395" s="30">
        <v>393</v>
      </c>
      <c r="J395" s="17">
        <f t="shared" si="80"/>
        <v>213</v>
      </c>
      <c r="K395" s="27">
        <f t="shared" ca="1" si="82"/>
        <v>2.7450504546328962</v>
      </c>
      <c r="L395" s="34">
        <f t="shared" ca="1" si="83"/>
        <v>2.7084271106862783</v>
      </c>
      <c r="M395" s="29">
        <f t="shared" si="87"/>
        <v>43888</v>
      </c>
      <c r="N395" s="27">
        <v>393</v>
      </c>
      <c r="O395" s="17">
        <f t="shared" si="88"/>
        <v>213</v>
      </c>
      <c r="P395" s="27">
        <f t="shared" ca="1" si="89"/>
        <v>2.741976819590759</v>
      </c>
      <c r="Q395" s="34">
        <f t="shared" ca="1" si="84"/>
        <v>2.7054238126565915</v>
      </c>
      <c r="R395" s="17">
        <f t="shared" ca="1" si="90"/>
        <v>2.671471353460575</v>
      </c>
    </row>
    <row r="396" spans="1:18" x14ac:dyDescent="0.25">
      <c r="A396" s="18">
        <f t="shared" si="85"/>
        <v>43846</v>
      </c>
      <c r="B396" s="17">
        <f ca="1">+IFERROR(VLOOKUP(A396,BBG_CLP!$A$2:$B$30,2,FALSE),B395)</f>
        <v>5</v>
      </c>
      <c r="C396" s="17">
        <f ca="1">+VLOOKUP(B396,OWN_Curve!$B$2:$E$30,4,FALSE)</f>
        <v>1.7311455667620084E-6</v>
      </c>
      <c r="D396" s="17">
        <v>394</v>
      </c>
      <c r="E396" s="17">
        <f t="shared" si="78"/>
        <v>214</v>
      </c>
      <c r="F396" s="17">
        <f t="shared" ca="1" si="81"/>
        <v>2.7508137724696793</v>
      </c>
      <c r="G396" s="2">
        <f t="shared" ca="1" si="79"/>
        <v>2.7140351048774569</v>
      </c>
      <c r="H396" s="28">
        <f t="shared" si="86"/>
        <v>43874</v>
      </c>
      <c r="I396" s="30">
        <v>394</v>
      </c>
      <c r="J396" s="17">
        <f t="shared" si="80"/>
        <v>214</v>
      </c>
      <c r="K396" s="27">
        <f t="shared" ca="1" si="82"/>
        <v>2.7450521495963947</v>
      </c>
      <c r="L396" s="34">
        <f t="shared" ca="1" si="83"/>
        <v>2.7084276914865306</v>
      </c>
      <c r="M396" s="29">
        <f t="shared" si="87"/>
        <v>43889</v>
      </c>
      <c r="N396" s="27">
        <v>394</v>
      </c>
      <c r="O396" s="17">
        <f t="shared" si="88"/>
        <v>214</v>
      </c>
      <c r="P396" s="27">
        <f t="shared" ca="1" si="89"/>
        <v>2.7419784880665108</v>
      </c>
      <c r="Q396" s="34">
        <f t="shared" ca="1" si="84"/>
        <v>2.705424401852798</v>
      </c>
      <c r="R396" s="17">
        <f t="shared" ca="1" si="90"/>
        <v>2.6712764862022453</v>
      </c>
    </row>
    <row r="397" spans="1:18" x14ac:dyDescent="0.25">
      <c r="A397" s="18">
        <f t="shared" si="85"/>
        <v>43847</v>
      </c>
      <c r="B397" s="17">
        <f ca="1">+IFERROR(VLOOKUP(A397,BBG_CLP!$A$2:$B$30,2,FALSE),B396)</f>
        <v>5</v>
      </c>
      <c r="C397" s="17">
        <f ca="1">+VLOOKUP(B397,OWN_Curve!$B$2:$E$30,4,FALSE)</f>
        <v>1.7311455667620084E-6</v>
      </c>
      <c r="D397" s="17">
        <v>395</v>
      </c>
      <c r="E397" s="17">
        <f t="shared" si="78"/>
        <v>215</v>
      </c>
      <c r="F397" s="17">
        <f t="shared" ca="1" si="81"/>
        <v>2.7508155036152462</v>
      </c>
      <c r="G397" s="2">
        <f t="shared" ca="1" si="79"/>
        <v>2.7140357572213967</v>
      </c>
      <c r="H397" s="28">
        <f t="shared" si="86"/>
        <v>43875</v>
      </c>
      <c r="I397" s="30">
        <v>395</v>
      </c>
      <c r="J397" s="17">
        <f t="shared" si="80"/>
        <v>215</v>
      </c>
      <c r="K397" s="27">
        <f t="shared" ca="1" si="82"/>
        <v>2.7450538447243629</v>
      </c>
      <c r="L397" s="34">
        <f t="shared" ca="1" si="83"/>
        <v>2.7084282827356825</v>
      </c>
      <c r="M397" s="29">
        <f t="shared" si="87"/>
        <v>43890</v>
      </c>
      <c r="N397" s="27">
        <v>395</v>
      </c>
      <c r="O397" s="17">
        <f t="shared" si="88"/>
        <v>215</v>
      </c>
      <c r="P397" s="27">
        <f t="shared" ca="1" si="89"/>
        <v>2.7419801568308695</v>
      </c>
      <c r="Q397" s="34">
        <f t="shared" ca="1" si="84"/>
        <v>2.7054250014019554</v>
      </c>
      <c r="R397" s="17">
        <f t="shared" ca="1" si="90"/>
        <v>2.6710816476329668</v>
      </c>
    </row>
    <row r="398" spans="1:18" x14ac:dyDescent="0.25">
      <c r="A398" s="18">
        <f t="shared" si="85"/>
        <v>43848</v>
      </c>
      <c r="B398" s="17">
        <f ca="1">+IFERROR(VLOOKUP(A398,BBG_CLP!$A$2:$B$30,2,FALSE),B397)</f>
        <v>5</v>
      </c>
      <c r="C398" s="17">
        <f ca="1">+VLOOKUP(B398,OWN_Curve!$B$2:$E$30,4,FALSE)</f>
        <v>1.7311455667620084E-6</v>
      </c>
      <c r="D398" s="17">
        <v>396</v>
      </c>
      <c r="E398" s="17">
        <f t="shared" si="78"/>
        <v>216</v>
      </c>
      <c r="F398" s="17">
        <f t="shared" ca="1" si="81"/>
        <v>2.7508172347608131</v>
      </c>
      <c r="G398" s="2">
        <f t="shared" ca="1" si="79"/>
        <v>2.7140364193367996</v>
      </c>
      <c r="H398" s="28">
        <f t="shared" si="86"/>
        <v>43876</v>
      </c>
      <c r="I398" s="30">
        <v>396</v>
      </c>
      <c r="J398" s="17">
        <f t="shared" si="80"/>
        <v>216</v>
      </c>
      <c r="K398" s="27">
        <f t="shared" ca="1" si="82"/>
        <v>2.7450555400155943</v>
      </c>
      <c r="L398" s="34">
        <f t="shared" ca="1" si="83"/>
        <v>2.7084288842887938</v>
      </c>
      <c r="M398" s="29">
        <f t="shared" si="87"/>
        <v>43891</v>
      </c>
      <c r="N398" s="27">
        <v>396</v>
      </c>
      <c r="O398" s="17">
        <f t="shared" si="88"/>
        <v>216</v>
      </c>
      <c r="P398" s="27">
        <f t="shared" ca="1" si="89"/>
        <v>2.7419818258816506</v>
      </c>
      <c r="Q398" s="34">
        <f t="shared" ca="1" si="84"/>
        <v>2.7054256111603836</v>
      </c>
      <c r="R398" s="17">
        <f t="shared" ca="1" si="90"/>
        <v>2.6708868376967843</v>
      </c>
    </row>
    <row r="399" spans="1:18" x14ac:dyDescent="0.25">
      <c r="A399" s="18">
        <f t="shared" si="85"/>
        <v>43849</v>
      </c>
      <c r="B399" s="17">
        <f ca="1">+IFERROR(VLOOKUP(A399,BBG_CLP!$A$2:$B$30,2,FALSE),B398)</f>
        <v>5</v>
      </c>
      <c r="C399" s="17">
        <f ca="1">+VLOOKUP(B399,OWN_Curve!$B$2:$E$30,4,FALSE)</f>
        <v>1.7311455667620084E-6</v>
      </c>
      <c r="D399" s="17">
        <v>397</v>
      </c>
      <c r="E399" s="17">
        <f t="shared" si="78"/>
        <v>217</v>
      </c>
      <c r="F399" s="17">
        <f t="shared" ca="1" si="81"/>
        <v>2.75081896590638</v>
      </c>
      <c r="G399" s="2">
        <f t="shared" ca="1" si="79"/>
        <v>2.7140370910885405</v>
      </c>
      <c r="H399" s="28">
        <f t="shared" si="86"/>
        <v>43877</v>
      </c>
      <c r="I399" s="30">
        <v>397</v>
      </c>
      <c r="J399" s="17">
        <f t="shared" si="80"/>
        <v>217</v>
      </c>
      <c r="K399" s="27">
        <f t="shared" ca="1" si="82"/>
        <v>2.7450572354688356</v>
      </c>
      <c r="L399" s="34">
        <f t="shared" ca="1" si="83"/>
        <v>2.7084294960033044</v>
      </c>
      <c r="M399" s="29">
        <f t="shared" si="87"/>
        <v>43892</v>
      </c>
      <c r="N399" s="27">
        <v>397</v>
      </c>
      <c r="O399" s="17">
        <f t="shared" si="88"/>
        <v>217</v>
      </c>
      <c r="P399" s="27">
        <f t="shared" ca="1" si="89"/>
        <v>2.7419834952166875</v>
      </c>
      <c r="Q399" s="34">
        <f t="shared" ca="1" si="84"/>
        <v>2.7054262309868671</v>
      </c>
      <c r="R399" s="17">
        <f t="shared" ca="1" si="90"/>
        <v>2.6706920564416592</v>
      </c>
    </row>
    <row r="400" spans="1:18" x14ac:dyDescent="0.25">
      <c r="A400" s="18">
        <f t="shared" si="85"/>
        <v>43850</v>
      </c>
      <c r="B400" s="17">
        <f ca="1">+IFERROR(VLOOKUP(A400,BBG_CLP!$A$2:$B$30,2,FALSE),B399)</f>
        <v>5</v>
      </c>
      <c r="C400" s="17">
        <f ca="1">+VLOOKUP(B400,OWN_Curve!$B$2:$E$30,4,FALSE)</f>
        <v>1.7311455667620084E-6</v>
      </c>
      <c r="D400" s="17">
        <v>398</v>
      </c>
      <c r="E400" s="17">
        <f t="shared" si="78"/>
        <v>218</v>
      </c>
      <c r="F400" s="17">
        <f t="shared" ca="1" si="81"/>
        <v>2.7508206970519469</v>
      </c>
      <c r="G400" s="2">
        <f t="shared" ca="1" si="79"/>
        <v>2.7140377723441182</v>
      </c>
      <c r="H400" s="28">
        <f t="shared" si="86"/>
        <v>43878</v>
      </c>
      <c r="I400" s="30">
        <v>398</v>
      </c>
      <c r="J400" s="17">
        <f t="shared" si="80"/>
        <v>218</v>
      </c>
      <c r="K400" s="27">
        <f t="shared" ca="1" si="82"/>
        <v>2.7450589310828653</v>
      </c>
      <c r="L400" s="34">
        <f t="shared" ca="1" si="83"/>
        <v>2.7084301177393777</v>
      </c>
      <c r="M400" s="29">
        <f t="shared" si="87"/>
        <v>43893</v>
      </c>
      <c r="N400" s="27">
        <v>398</v>
      </c>
      <c r="O400" s="17">
        <f t="shared" si="88"/>
        <v>218</v>
      </c>
      <c r="P400" s="27">
        <f t="shared" ca="1" si="89"/>
        <v>2.7419851648338791</v>
      </c>
      <c r="Q400" s="34">
        <f t="shared" ca="1" si="84"/>
        <v>2.7054268607429646</v>
      </c>
      <c r="R400" s="17">
        <f t="shared" ca="1" si="90"/>
        <v>2.67049730381963</v>
      </c>
    </row>
    <row r="401" spans="1:18" x14ac:dyDescent="0.25">
      <c r="A401" s="18">
        <f t="shared" si="85"/>
        <v>43851</v>
      </c>
      <c r="B401" s="17">
        <f ca="1">+IFERROR(VLOOKUP(A401,BBG_CLP!$A$2:$B$30,2,FALSE),B400)</f>
        <v>5</v>
      </c>
      <c r="C401" s="17">
        <f ca="1">+VLOOKUP(B401,OWN_Curve!$B$2:$E$30,4,FALSE)</f>
        <v>1.7311455667620084E-6</v>
      </c>
      <c r="D401" s="17">
        <v>399</v>
      </c>
      <c r="E401" s="17">
        <f t="shared" si="78"/>
        <v>219</v>
      </c>
      <c r="F401" s="17">
        <f t="shared" ca="1" si="81"/>
        <v>2.7508224281975138</v>
      </c>
      <c r="G401" s="2">
        <f t="shared" ca="1" si="79"/>
        <v>2.7140384629732708</v>
      </c>
      <c r="H401" s="28">
        <f t="shared" si="86"/>
        <v>43879</v>
      </c>
      <c r="I401" s="30">
        <v>399</v>
      </c>
      <c r="J401" s="17">
        <f t="shared" si="80"/>
        <v>219</v>
      </c>
      <c r="K401" s="27">
        <f t="shared" ca="1" si="82"/>
        <v>2.7450606268564952</v>
      </c>
      <c r="L401" s="34">
        <f t="shared" ca="1" si="83"/>
        <v>2.7084307493598061</v>
      </c>
      <c r="M401" s="29">
        <f t="shared" si="87"/>
        <v>43894</v>
      </c>
      <c r="N401" s="27">
        <v>399</v>
      </c>
      <c r="O401" s="17">
        <f t="shared" si="88"/>
        <v>219</v>
      </c>
      <c r="P401" s="27">
        <f t="shared" ca="1" si="89"/>
        <v>2.7419868347310437</v>
      </c>
      <c r="Q401" s="34">
        <f t="shared" ca="1" si="84"/>
        <v>2.7054275002925081</v>
      </c>
      <c r="R401" s="17">
        <f t="shared" ca="1" si="90"/>
        <v>2.670302579846684</v>
      </c>
    </row>
    <row r="402" spans="1:18" x14ac:dyDescent="0.25">
      <c r="A402" s="18">
        <f t="shared" si="85"/>
        <v>43852</v>
      </c>
      <c r="B402" s="17">
        <f ca="1">+IFERROR(VLOOKUP(A402,BBG_CLP!$A$2:$B$30,2,FALSE),B401)</f>
        <v>5</v>
      </c>
      <c r="C402" s="17">
        <f ca="1">+VLOOKUP(B402,OWN_Curve!$B$2:$E$30,4,FALSE)</f>
        <v>1.7311455667620084E-6</v>
      </c>
      <c r="D402" s="17">
        <v>400</v>
      </c>
      <c r="E402" s="17">
        <f t="shared" si="78"/>
        <v>220</v>
      </c>
      <c r="F402" s="17">
        <f t="shared" ca="1" si="81"/>
        <v>2.7508241593430807</v>
      </c>
      <c r="G402" s="2">
        <f t="shared" ca="1" si="79"/>
        <v>2.7140391628481768</v>
      </c>
      <c r="H402" s="28">
        <f t="shared" si="86"/>
        <v>43880</v>
      </c>
      <c r="I402" s="30">
        <v>400</v>
      </c>
      <c r="J402" s="17">
        <f t="shared" si="80"/>
        <v>220</v>
      </c>
      <c r="K402" s="27">
        <f t="shared" ca="1" si="82"/>
        <v>2.7450623227884678</v>
      </c>
      <c r="L402" s="34">
        <f t="shared" ca="1" si="83"/>
        <v>2.7084313907296567</v>
      </c>
      <c r="M402" s="29">
        <f t="shared" si="87"/>
        <v>43895</v>
      </c>
      <c r="N402" s="27">
        <v>400</v>
      </c>
      <c r="O402" s="17">
        <f t="shared" si="88"/>
        <v>220</v>
      </c>
      <c r="P402" s="27">
        <f t="shared" ca="1" si="89"/>
        <v>2.741988504906141</v>
      </c>
      <c r="Q402" s="34">
        <f t="shared" ca="1" si="84"/>
        <v>2.705428149502096</v>
      </c>
      <c r="R402" s="17">
        <f t="shared" ca="1" si="90"/>
        <v>2.6701078844988402</v>
      </c>
    </row>
    <row r="403" spans="1:18" x14ac:dyDescent="0.25">
      <c r="A403" s="18">
        <f t="shared" si="85"/>
        <v>43853</v>
      </c>
      <c r="B403" s="17">
        <f ca="1">+IFERROR(VLOOKUP(A403,BBG_CLP!$A$2:$B$30,2,FALSE),B402)</f>
        <v>5</v>
      </c>
      <c r="C403" s="17">
        <f ca="1">+VLOOKUP(B403,OWN_Curve!$B$2:$E$30,4,FALSE)</f>
        <v>1.7311455667620084E-6</v>
      </c>
      <c r="D403" s="17">
        <v>401</v>
      </c>
      <c r="E403" s="17">
        <f t="shared" si="78"/>
        <v>221</v>
      </c>
      <c r="F403" s="17">
        <f t="shared" ca="1" si="81"/>
        <v>2.7508258904886476</v>
      </c>
      <c r="G403" s="2">
        <f t="shared" ca="1" si="79"/>
        <v>2.7140398718433638</v>
      </c>
      <c r="H403" s="28">
        <f t="shared" si="86"/>
        <v>43881</v>
      </c>
      <c r="I403" s="30">
        <v>401</v>
      </c>
      <c r="J403" s="17">
        <f t="shared" si="80"/>
        <v>221</v>
      </c>
      <c r="K403" s="27">
        <f t="shared" ca="1" si="82"/>
        <v>2.7450640188776578</v>
      </c>
      <c r="L403" s="34">
        <f t="shared" ca="1" si="83"/>
        <v>2.7084320417167289</v>
      </c>
      <c r="M403" s="29">
        <f t="shared" si="87"/>
        <v>43896</v>
      </c>
      <c r="N403" s="27">
        <v>401</v>
      </c>
      <c r="O403" s="17">
        <f t="shared" si="88"/>
        <v>221</v>
      </c>
      <c r="P403" s="27">
        <f t="shared" ca="1" si="89"/>
        <v>2.7419901753570524</v>
      </c>
      <c r="Q403" s="34">
        <f t="shared" ca="1" si="84"/>
        <v>2.7054288082405242</v>
      </c>
      <c r="R403" s="17">
        <f t="shared" ca="1" si="90"/>
        <v>2.6699132178000795</v>
      </c>
    </row>
    <row r="404" spans="1:18" x14ac:dyDescent="0.25">
      <c r="A404" s="18">
        <f t="shared" si="85"/>
        <v>43854</v>
      </c>
      <c r="B404" s="17">
        <f ca="1">+IFERROR(VLOOKUP(A404,BBG_CLP!$A$2:$B$30,2,FALSE),B403)</f>
        <v>5</v>
      </c>
      <c r="C404" s="17">
        <f ca="1">+VLOOKUP(B404,OWN_Curve!$B$2:$E$30,4,FALSE)</f>
        <v>1.7311455667620084E-6</v>
      </c>
      <c r="D404" s="17">
        <v>402</v>
      </c>
      <c r="E404" s="17">
        <f t="shared" si="78"/>
        <v>222</v>
      </c>
      <c r="F404" s="17">
        <f t="shared" ca="1" si="81"/>
        <v>2.7508276216342145</v>
      </c>
      <c r="G404" s="2">
        <f t="shared" ca="1" si="79"/>
        <v>2.71404058983555</v>
      </c>
      <c r="H404" s="28">
        <f t="shared" si="86"/>
        <v>43882</v>
      </c>
      <c r="I404" s="30">
        <v>402</v>
      </c>
      <c r="J404" s="17">
        <f t="shared" si="80"/>
        <v>222</v>
      </c>
      <c r="K404" s="27">
        <f t="shared" ca="1" si="82"/>
        <v>2.7450657151228928</v>
      </c>
      <c r="L404" s="34">
        <f t="shared" ca="1" si="83"/>
        <v>2.7084327021910255</v>
      </c>
      <c r="M404" s="29">
        <f t="shared" si="87"/>
        <v>43897</v>
      </c>
      <c r="N404" s="27">
        <v>402</v>
      </c>
      <c r="O404" s="17">
        <f t="shared" si="88"/>
        <v>222</v>
      </c>
      <c r="P404" s="27">
        <f t="shared" ca="1" si="89"/>
        <v>2.7419918460817185</v>
      </c>
      <c r="Q404" s="34">
        <f t="shared" ca="1" si="84"/>
        <v>2.7054294763789883</v>
      </c>
      <c r="R404" s="17">
        <f t="shared" ca="1" si="90"/>
        <v>2.6697185797024403</v>
      </c>
    </row>
    <row r="405" spans="1:18" x14ac:dyDescent="0.25">
      <c r="A405" s="18">
        <f t="shared" si="85"/>
        <v>43855</v>
      </c>
      <c r="B405" s="17">
        <f ca="1">+IFERROR(VLOOKUP(A405,BBG_CLP!$A$2:$B$30,2,FALSE),B404)</f>
        <v>5</v>
      </c>
      <c r="C405" s="17">
        <f ca="1">+VLOOKUP(B405,OWN_Curve!$B$2:$E$30,4,FALSE)</f>
        <v>1.7311455667620084E-6</v>
      </c>
      <c r="D405" s="17">
        <v>403</v>
      </c>
      <c r="E405" s="17">
        <f t="shared" si="78"/>
        <v>223</v>
      </c>
      <c r="F405" s="17">
        <f t="shared" ca="1" si="81"/>
        <v>2.7508293527797814</v>
      </c>
      <c r="G405" s="2">
        <f t="shared" ca="1" si="79"/>
        <v>2.7140413167037338</v>
      </c>
      <c r="H405" s="28">
        <f t="shared" si="86"/>
        <v>43883</v>
      </c>
      <c r="I405" s="30">
        <v>403</v>
      </c>
      <c r="J405" s="17">
        <f t="shared" si="80"/>
        <v>223</v>
      </c>
      <c r="K405" s="27">
        <f t="shared" ca="1" si="82"/>
        <v>2.7450674115230109</v>
      </c>
      <c r="L405" s="34">
        <f t="shared" ca="1" si="83"/>
        <v>2.7084333720249498</v>
      </c>
      <c r="M405" s="29">
        <f t="shared" si="87"/>
        <v>43898</v>
      </c>
      <c r="N405" s="27">
        <v>403</v>
      </c>
      <c r="O405" s="17">
        <f t="shared" si="88"/>
        <v>223</v>
      </c>
      <c r="P405" s="27">
        <f t="shared" ca="1" si="89"/>
        <v>2.7419935170781429</v>
      </c>
      <c r="Q405" s="34">
        <f t="shared" ca="1" si="84"/>
        <v>2.7054301537911378</v>
      </c>
      <c r="R405" s="17">
        <f t="shared" ca="1" si="90"/>
        <v>2.669523970237897</v>
      </c>
    </row>
    <row r="406" spans="1:18" x14ac:dyDescent="0.25">
      <c r="A406" s="18">
        <f t="shared" si="85"/>
        <v>43856</v>
      </c>
      <c r="B406" s="17">
        <f ca="1">+IFERROR(VLOOKUP(A406,BBG_CLP!$A$2:$B$30,2,FALSE),B405)</f>
        <v>5</v>
      </c>
      <c r="C406" s="17">
        <f ca="1">+VLOOKUP(B406,OWN_Curve!$B$2:$E$30,4,FALSE)</f>
        <v>1.7311455667620084E-6</v>
      </c>
      <c r="D406" s="17">
        <v>404</v>
      </c>
      <c r="E406" s="17">
        <f t="shared" si="78"/>
        <v>224</v>
      </c>
      <c r="F406" s="17">
        <f t="shared" ca="1" si="81"/>
        <v>2.7508310839253483</v>
      </c>
      <c r="G406" s="2">
        <f t="shared" ca="1" si="79"/>
        <v>2.7140420523290061</v>
      </c>
      <c r="H406" s="28">
        <f t="shared" si="86"/>
        <v>43884</v>
      </c>
      <c r="I406" s="30">
        <v>404</v>
      </c>
      <c r="J406" s="17">
        <f t="shared" si="80"/>
        <v>224</v>
      </c>
      <c r="K406" s="27">
        <f t="shared" ca="1" si="82"/>
        <v>2.7450691080768035</v>
      </c>
      <c r="L406" s="34">
        <f t="shared" ca="1" si="83"/>
        <v>2.7084340510930085</v>
      </c>
      <c r="M406" s="29">
        <f t="shared" si="87"/>
        <v>43899</v>
      </c>
      <c r="N406" s="27">
        <v>404</v>
      </c>
      <c r="O406" s="17">
        <f t="shared" si="88"/>
        <v>224</v>
      </c>
      <c r="P406" s="27">
        <f t="shared" ca="1" si="89"/>
        <v>2.7419951883442466</v>
      </c>
      <c r="Q406" s="34">
        <f t="shared" ca="1" si="84"/>
        <v>2.7054308403526295</v>
      </c>
      <c r="R406" s="17">
        <f t="shared" ca="1" si="90"/>
        <v>2.6693293893824688</v>
      </c>
    </row>
    <row r="407" spans="1:18" x14ac:dyDescent="0.25">
      <c r="A407" s="18">
        <f t="shared" si="85"/>
        <v>43857</v>
      </c>
      <c r="B407" s="17">
        <f ca="1">+IFERROR(VLOOKUP(A407,BBG_CLP!$A$2:$B$30,2,FALSE),B406)</f>
        <v>5</v>
      </c>
      <c r="C407" s="17">
        <f ca="1">+VLOOKUP(B407,OWN_Curve!$B$2:$E$30,4,FALSE)</f>
        <v>1.7311455667620084E-6</v>
      </c>
      <c r="D407" s="17">
        <v>405</v>
      </c>
      <c r="E407" s="17">
        <f t="shared" si="78"/>
        <v>225</v>
      </c>
      <c r="F407" s="17">
        <f t="shared" ca="1" si="81"/>
        <v>2.7508328150709151</v>
      </c>
      <c r="G407" s="2">
        <f t="shared" ca="1" si="79"/>
        <v>2.7140427965946401</v>
      </c>
      <c r="H407" s="28">
        <f t="shared" si="86"/>
        <v>43885</v>
      </c>
      <c r="I407" s="30">
        <v>405</v>
      </c>
      <c r="J407" s="17">
        <f t="shared" si="80"/>
        <v>225</v>
      </c>
      <c r="K407" s="27">
        <f t="shared" ca="1" si="82"/>
        <v>2.7450708047831895</v>
      </c>
      <c r="L407" s="34">
        <f t="shared" ca="1" si="83"/>
        <v>2.7084347392722208</v>
      </c>
      <c r="M407" s="29">
        <f t="shared" si="87"/>
        <v>43900</v>
      </c>
      <c r="N407" s="27">
        <v>405</v>
      </c>
      <c r="O407" s="17">
        <f t="shared" si="88"/>
        <v>225</v>
      </c>
      <c r="P407" s="27">
        <f t="shared" ca="1" si="89"/>
        <v>2.7419968598780722</v>
      </c>
      <c r="Q407" s="34">
        <f t="shared" ca="1" si="84"/>
        <v>2.7054315359415781</v>
      </c>
      <c r="R407" s="17">
        <f t="shared" ca="1" si="90"/>
        <v>2.6691348371201684</v>
      </c>
    </row>
    <row r="408" spans="1:18" x14ac:dyDescent="0.25">
      <c r="A408" s="18">
        <f t="shared" si="85"/>
        <v>43858</v>
      </c>
      <c r="B408" s="17">
        <f ca="1">+IFERROR(VLOOKUP(A408,BBG_CLP!$A$2:$B$30,2,FALSE),B407)</f>
        <v>5</v>
      </c>
      <c r="C408" s="17">
        <f ca="1">+VLOOKUP(B408,OWN_Curve!$B$2:$E$30,4,FALSE)</f>
        <v>1.7311455667620084E-6</v>
      </c>
      <c r="D408" s="17">
        <v>406</v>
      </c>
      <c r="E408" s="17">
        <f t="shared" si="78"/>
        <v>226</v>
      </c>
      <c r="F408" s="17">
        <f t="shared" ca="1" si="81"/>
        <v>2.750834546216482</v>
      </c>
      <c r="G408" s="2">
        <f t="shared" ca="1" si="79"/>
        <v>2.7140435493859059</v>
      </c>
      <c r="H408" s="28">
        <f t="shared" si="86"/>
        <v>43886</v>
      </c>
      <c r="I408" s="30">
        <v>406</v>
      </c>
      <c r="J408" s="17">
        <f t="shared" si="80"/>
        <v>226</v>
      </c>
      <c r="K408" s="27">
        <f t="shared" ca="1" si="82"/>
        <v>2.7450725016410233</v>
      </c>
      <c r="L408" s="34">
        <f t="shared" ca="1" si="83"/>
        <v>2.7084354364415719</v>
      </c>
      <c r="M408" s="29">
        <f t="shared" si="87"/>
        <v>43901</v>
      </c>
      <c r="N408" s="27">
        <v>406</v>
      </c>
      <c r="O408" s="17">
        <f t="shared" si="88"/>
        <v>226</v>
      </c>
      <c r="P408" s="27">
        <f t="shared" ca="1" si="89"/>
        <v>2.7419985316776216</v>
      </c>
      <c r="Q408" s="34">
        <f t="shared" ca="1" si="84"/>
        <v>2.7054322404381153</v>
      </c>
      <c r="R408" s="17">
        <f t="shared" ca="1" si="90"/>
        <v>2.6689403134669831</v>
      </c>
    </row>
    <row r="409" spans="1:18" x14ac:dyDescent="0.25">
      <c r="A409" s="18">
        <f t="shared" si="85"/>
        <v>43859</v>
      </c>
      <c r="B409" s="17">
        <f ca="1">+IFERROR(VLOOKUP(A409,BBG_CLP!$A$2:$B$30,2,FALSE),B408)</f>
        <v>5</v>
      </c>
      <c r="C409" s="17">
        <f ca="1">+VLOOKUP(B409,OWN_Curve!$B$2:$E$30,4,FALSE)</f>
        <v>1.7311455667620084E-6</v>
      </c>
      <c r="D409" s="17">
        <v>407</v>
      </c>
      <c r="E409" s="17">
        <f t="shared" si="78"/>
        <v>227</v>
      </c>
      <c r="F409" s="17">
        <f t="shared" ca="1" si="81"/>
        <v>2.7508362773620489</v>
      </c>
      <c r="G409" s="2">
        <f t="shared" ca="1" si="79"/>
        <v>2.7140443105901295</v>
      </c>
      <c r="H409" s="28">
        <f t="shared" si="86"/>
        <v>43887</v>
      </c>
      <c r="I409" s="30">
        <v>407</v>
      </c>
      <c r="J409" s="17">
        <f t="shared" si="80"/>
        <v>227</v>
      </c>
      <c r="K409" s="27">
        <f t="shared" ca="1" si="82"/>
        <v>2.7450741986491876</v>
      </c>
      <c r="L409" s="34">
        <f t="shared" ca="1" si="83"/>
        <v>2.7084361424822845</v>
      </c>
      <c r="M409" s="29">
        <f t="shared" si="87"/>
        <v>43902</v>
      </c>
      <c r="N409" s="27">
        <v>407</v>
      </c>
      <c r="O409" s="17">
        <f t="shared" si="88"/>
        <v>227</v>
      </c>
      <c r="P409" s="27">
        <f t="shared" ca="1" si="89"/>
        <v>2.7420002037409552</v>
      </c>
      <c r="Q409" s="34">
        <f t="shared" ca="1" si="84"/>
        <v>2.705432953724519</v>
      </c>
      <c r="R409" s="17">
        <f t="shared" ca="1" si="90"/>
        <v>2.6687458183989321</v>
      </c>
    </row>
    <row r="410" spans="1:18" x14ac:dyDescent="0.25">
      <c r="A410" s="18">
        <f t="shared" si="85"/>
        <v>43860</v>
      </c>
      <c r="B410" s="17">
        <f ca="1">+IFERROR(VLOOKUP(A410,BBG_CLP!$A$2:$B$30,2,FALSE),B409)</f>
        <v>5</v>
      </c>
      <c r="C410" s="17">
        <f ca="1">+VLOOKUP(B410,OWN_Curve!$B$2:$E$30,4,FALSE)</f>
        <v>1.7311455667620084E-6</v>
      </c>
      <c r="D410" s="17">
        <v>408</v>
      </c>
      <c r="E410" s="17">
        <f t="shared" si="78"/>
        <v>228</v>
      </c>
      <c r="F410" s="17">
        <f t="shared" ca="1" si="81"/>
        <v>2.7508380085076158</v>
      </c>
      <c r="G410" s="2">
        <f t="shared" ca="1" si="79"/>
        <v>2.7140450800966498</v>
      </c>
      <c r="H410" s="28">
        <f t="shared" si="86"/>
        <v>43888</v>
      </c>
      <c r="I410" s="30">
        <v>408</v>
      </c>
      <c r="J410" s="17">
        <f t="shared" si="80"/>
        <v>228</v>
      </c>
      <c r="K410" s="27">
        <f t="shared" ca="1" si="82"/>
        <v>2.7450758958065977</v>
      </c>
      <c r="L410" s="34">
        <f t="shared" ca="1" si="83"/>
        <v>2.7084368572776301</v>
      </c>
      <c r="M410" s="29">
        <f t="shared" si="87"/>
        <v>43903</v>
      </c>
      <c r="N410" s="27">
        <v>408</v>
      </c>
      <c r="O410" s="17">
        <f t="shared" si="88"/>
        <v>228</v>
      </c>
      <c r="P410" s="27">
        <f t="shared" ca="1" si="89"/>
        <v>2.7420018760661353</v>
      </c>
      <c r="Q410" s="34">
        <f t="shared" ca="1" si="84"/>
        <v>2.7054336756851685</v>
      </c>
      <c r="R410" s="17">
        <f t="shared" ca="1" si="90"/>
        <v>2.6685513519240089</v>
      </c>
    </row>
    <row r="411" spans="1:18" x14ac:dyDescent="0.25">
      <c r="A411" s="18">
        <f t="shared" si="85"/>
        <v>43861</v>
      </c>
      <c r="B411" s="17">
        <f ca="1">+IFERROR(VLOOKUP(A411,BBG_CLP!$A$2:$B$30,2,FALSE),B410)</f>
        <v>5</v>
      </c>
      <c r="C411" s="17">
        <f ca="1">+VLOOKUP(B411,OWN_Curve!$B$2:$E$30,4,FALSE)</f>
        <v>1.7311455667620084E-6</v>
      </c>
      <c r="D411" s="17">
        <v>409</v>
      </c>
      <c r="E411" s="17">
        <f t="shared" si="78"/>
        <v>229</v>
      </c>
      <c r="F411" s="17">
        <f t="shared" ca="1" si="81"/>
        <v>2.7508397396531827</v>
      </c>
      <c r="G411" s="2">
        <f t="shared" ca="1" si="79"/>
        <v>2.714045857796668</v>
      </c>
      <c r="H411" s="28">
        <f t="shared" si="86"/>
        <v>43889</v>
      </c>
      <c r="I411" s="30">
        <v>409</v>
      </c>
      <c r="J411" s="17">
        <f t="shared" si="80"/>
        <v>229</v>
      </c>
      <c r="K411" s="27">
        <f t="shared" ca="1" si="82"/>
        <v>2.7450775931121192</v>
      </c>
      <c r="L411" s="34">
        <f t="shared" ca="1" si="83"/>
        <v>2.7084375807128849</v>
      </c>
      <c r="M411" s="29">
        <f t="shared" si="87"/>
        <v>43904</v>
      </c>
      <c r="N411" s="27">
        <v>409</v>
      </c>
      <c r="O411" s="17">
        <f t="shared" si="88"/>
        <v>229</v>
      </c>
      <c r="P411" s="27">
        <f t="shared" ca="1" si="89"/>
        <v>2.7420035486512195</v>
      </c>
      <c r="Q411" s="34">
        <f t="shared" ca="1" si="84"/>
        <v>2.7054344062063578</v>
      </c>
      <c r="R411" s="17">
        <f t="shared" ca="1" si="90"/>
        <v>2.6683569140182328</v>
      </c>
    </row>
    <row r="412" spans="1:18" x14ac:dyDescent="0.25">
      <c r="A412" s="18">
        <f t="shared" si="85"/>
        <v>43862</v>
      </c>
      <c r="B412" s="17">
        <f ca="1">+IFERROR(VLOOKUP(A412,BBG_CLP!$A$2:$B$30,2,FALSE),B411)</f>
        <v>5</v>
      </c>
      <c r="C412" s="17">
        <f ca="1">+VLOOKUP(B412,OWN_Curve!$B$2:$E$30,4,FALSE)</f>
        <v>1.7311455667620084E-6</v>
      </c>
      <c r="D412" s="17">
        <v>410</v>
      </c>
      <c r="E412" s="17">
        <f t="shared" si="78"/>
        <v>230</v>
      </c>
      <c r="F412" s="17">
        <f t="shared" ca="1" si="81"/>
        <v>2.7508414707987496</v>
      </c>
      <c r="G412" s="2">
        <f t="shared" ca="1" si="79"/>
        <v>2.714046643583381</v>
      </c>
      <c r="H412" s="28">
        <f t="shared" si="86"/>
        <v>43890</v>
      </c>
      <c r="I412" s="30">
        <v>410</v>
      </c>
      <c r="J412" s="17">
        <f t="shared" si="80"/>
        <v>230</v>
      </c>
      <c r="K412" s="27">
        <f t="shared" ca="1" si="82"/>
        <v>2.7450792905647066</v>
      </c>
      <c r="L412" s="34">
        <f t="shared" ca="1" si="83"/>
        <v>2.7084383126754226</v>
      </c>
      <c r="M412" s="29">
        <f t="shared" si="87"/>
        <v>43905</v>
      </c>
      <c r="N412" s="27">
        <v>410</v>
      </c>
      <c r="O412" s="17">
        <f t="shared" si="88"/>
        <v>230</v>
      </c>
      <c r="P412" s="27">
        <f t="shared" ca="1" si="89"/>
        <v>2.7420052214943271</v>
      </c>
      <c r="Q412" s="34">
        <f t="shared" ca="1" si="84"/>
        <v>2.7054351451765313</v>
      </c>
      <c r="R412" s="17">
        <f t="shared" ca="1" si="90"/>
        <v>2.6681625047055846</v>
      </c>
    </row>
    <row r="413" spans="1:18" x14ac:dyDescent="0.25">
      <c r="A413" s="18">
        <f t="shared" si="85"/>
        <v>43863</v>
      </c>
      <c r="B413" s="17">
        <f ca="1">+IFERROR(VLOOKUP(A413,BBG_CLP!$A$2:$B$30,2,FALSE),B412)</f>
        <v>5</v>
      </c>
      <c r="C413" s="17">
        <f ca="1">+VLOOKUP(B413,OWN_Curve!$B$2:$E$30,4,FALSE)</f>
        <v>1.7311455667620084E-6</v>
      </c>
      <c r="D413" s="17">
        <v>411</v>
      </c>
      <c r="E413" s="17">
        <f t="shared" si="78"/>
        <v>231</v>
      </c>
      <c r="F413" s="17">
        <f t="shared" ca="1" si="81"/>
        <v>2.7508432019443165</v>
      </c>
      <c r="G413" s="2">
        <f t="shared" ca="1" si="79"/>
        <v>2.7140474373516295</v>
      </c>
      <c r="H413" s="28">
        <f t="shared" si="86"/>
        <v>43891</v>
      </c>
      <c r="I413" s="30">
        <v>411</v>
      </c>
      <c r="J413" s="17">
        <f t="shared" si="80"/>
        <v>231</v>
      </c>
      <c r="K413" s="27">
        <f t="shared" ca="1" si="82"/>
        <v>2.7450809881632683</v>
      </c>
      <c r="L413" s="34">
        <f t="shared" ca="1" si="83"/>
        <v>2.7084390530543967</v>
      </c>
      <c r="M413" s="29">
        <f t="shared" si="87"/>
        <v>43906</v>
      </c>
      <c r="N413" s="27">
        <v>411</v>
      </c>
      <c r="O413" s="17">
        <f t="shared" si="88"/>
        <v>231</v>
      </c>
      <c r="P413" s="27">
        <f t="shared" ca="1" si="89"/>
        <v>2.7420068945935543</v>
      </c>
      <c r="Q413" s="34">
        <f t="shared" ca="1" si="84"/>
        <v>2.7054358924858239</v>
      </c>
      <c r="R413" s="17">
        <f t="shared" ca="1" si="90"/>
        <v>2.667968123930109</v>
      </c>
    </row>
    <row r="414" spans="1:18" x14ac:dyDescent="0.25">
      <c r="A414" s="18">
        <f t="shared" si="85"/>
        <v>43864</v>
      </c>
      <c r="B414" s="17">
        <f ca="1">+IFERROR(VLOOKUP(A414,BBG_CLP!$A$2:$B$30,2,FALSE),B413)</f>
        <v>5</v>
      </c>
      <c r="C414" s="17">
        <f ca="1">+VLOOKUP(B414,OWN_Curve!$B$2:$E$30,4,FALSE)</f>
        <v>1.7311455667620084E-6</v>
      </c>
      <c r="D414" s="17">
        <v>412</v>
      </c>
      <c r="E414" s="17">
        <f t="shared" si="78"/>
        <v>232</v>
      </c>
      <c r="F414" s="17">
        <f t="shared" ca="1" si="81"/>
        <v>2.7508449330898834</v>
      </c>
      <c r="G414" s="2">
        <f t="shared" ca="1" si="79"/>
        <v>2.7140482389983074</v>
      </c>
      <c r="H414" s="28">
        <f t="shared" si="86"/>
        <v>43892</v>
      </c>
      <c r="I414" s="30">
        <v>412</v>
      </c>
      <c r="J414" s="17">
        <f t="shared" si="80"/>
        <v>232</v>
      </c>
      <c r="K414" s="27">
        <f t="shared" ca="1" si="82"/>
        <v>2.7450826859067403</v>
      </c>
      <c r="L414" s="34">
        <f t="shared" ca="1" si="83"/>
        <v>2.7084398017410773</v>
      </c>
      <c r="M414" s="29">
        <f t="shared" si="87"/>
        <v>43907</v>
      </c>
      <c r="N414" s="27">
        <v>412</v>
      </c>
      <c r="O414" s="17">
        <f t="shared" si="88"/>
        <v>232</v>
      </c>
      <c r="P414" s="27">
        <f t="shared" ca="1" si="89"/>
        <v>2.7420085679470363</v>
      </c>
      <c r="Q414" s="34">
        <f t="shared" ca="1" si="84"/>
        <v>2.7054366480264713</v>
      </c>
      <c r="R414" s="17">
        <f t="shared" ca="1" si="90"/>
        <v>2.667773771731774</v>
      </c>
    </row>
    <row r="415" spans="1:18" x14ac:dyDescent="0.25">
      <c r="A415" s="18">
        <f t="shared" si="85"/>
        <v>43865</v>
      </c>
      <c r="B415" s="17">
        <f ca="1">+IFERROR(VLOOKUP(A415,BBG_CLP!$A$2:$B$30,2,FALSE),B414)</f>
        <v>5</v>
      </c>
      <c r="C415" s="17">
        <f ca="1">+VLOOKUP(B415,OWN_Curve!$B$2:$E$30,4,FALSE)</f>
        <v>1.7311455667620084E-6</v>
      </c>
      <c r="D415" s="17">
        <v>413</v>
      </c>
      <c r="E415" s="17">
        <f t="shared" si="78"/>
        <v>233</v>
      </c>
      <c r="F415" s="17">
        <f t="shared" ca="1" si="81"/>
        <v>2.7508466642354503</v>
      </c>
      <c r="G415" s="2">
        <f t="shared" ca="1" si="79"/>
        <v>2.7140490484220092</v>
      </c>
      <c r="H415" s="28">
        <f t="shared" si="86"/>
        <v>43893</v>
      </c>
      <c r="I415" s="30">
        <v>413</v>
      </c>
      <c r="J415" s="17">
        <f t="shared" si="80"/>
        <v>233</v>
      </c>
      <c r="K415" s="27">
        <f t="shared" ca="1" si="82"/>
        <v>2.7450843837940706</v>
      </c>
      <c r="L415" s="34">
        <f t="shared" ca="1" si="83"/>
        <v>2.7084405586283942</v>
      </c>
      <c r="M415" s="29">
        <f t="shared" si="87"/>
        <v>43908</v>
      </c>
      <c r="N415" s="27">
        <v>413</v>
      </c>
      <c r="O415" s="17">
        <f t="shared" si="88"/>
        <v>233</v>
      </c>
      <c r="P415" s="27">
        <f t="shared" ca="1" si="89"/>
        <v>2.7420102415529461</v>
      </c>
      <c r="Q415" s="34">
        <f t="shared" ca="1" si="84"/>
        <v>2.7054374116925244</v>
      </c>
      <c r="R415" s="17">
        <f t="shared" ca="1" si="90"/>
        <v>2.6675794480945925</v>
      </c>
    </row>
    <row r="416" spans="1:18" x14ac:dyDescent="0.25">
      <c r="A416" s="18">
        <f t="shared" si="85"/>
        <v>43866</v>
      </c>
      <c r="B416" s="17">
        <f ca="1">+IFERROR(VLOOKUP(A416,BBG_CLP!$A$2:$B$30,2,FALSE),B415)</f>
        <v>5</v>
      </c>
      <c r="C416" s="17">
        <f ca="1">+VLOOKUP(B416,OWN_Curve!$B$2:$E$30,4,FALSE)</f>
        <v>1.7311455667620084E-6</v>
      </c>
      <c r="D416" s="17">
        <v>414</v>
      </c>
      <c r="E416" s="17">
        <f t="shared" si="78"/>
        <v>234</v>
      </c>
      <c r="F416" s="17">
        <f t="shared" ca="1" si="81"/>
        <v>2.7508483953810172</v>
      </c>
      <c r="G416" s="2">
        <f t="shared" ca="1" si="79"/>
        <v>2.7140498655229615</v>
      </c>
      <c r="H416" s="28">
        <f t="shared" si="86"/>
        <v>43894</v>
      </c>
      <c r="I416" s="30">
        <v>414</v>
      </c>
      <c r="J416" s="17">
        <f t="shared" si="80"/>
        <v>234</v>
      </c>
      <c r="K416" s="27">
        <f t="shared" ca="1" si="82"/>
        <v>2.7450860818242169</v>
      </c>
      <c r="L416" s="34">
        <f t="shared" ca="1" si="83"/>
        <v>2.7084413236113143</v>
      </c>
      <c r="M416" s="29">
        <f t="shared" si="87"/>
        <v>43909</v>
      </c>
      <c r="N416" s="27">
        <v>414</v>
      </c>
      <c r="O416" s="17">
        <f t="shared" si="88"/>
        <v>234</v>
      </c>
      <c r="P416" s="27">
        <f t="shared" ca="1" si="89"/>
        <v>2.7420119154094542</v>
      </c>
      <c r="Q416" s="34">
        <f t="shared" ca="1" si="84"/>
        <v>2.7054381833798113</v>
      </c>
      <c r="R416" s="17">
        <f t="shared" ca="1" si="90"/>
        <v>2.6673851529945836</v>
      </c>
    </row>
    <row r="417" spans="1:18" x14ac:dyDescent="0.25">
      <c r="A417" s="18">
        <f t="shared" si="85"/>
        <v>43867</v>
      </c>
      <c r="B417" s="17">
        <f ca="1">+IFERROR(VLOOKUP(A417,BBG_CLP!$A$2:$B$30,2,FALSE),B416)</f>
        <v>5</v>
      </c>
      <c r="C417" s="17">
        <f ca="1">+VLOOKUP(B417,OWN_Curve!$B$2:$E$30,4,FALSE)</f>
        <v>1.7311455667620084E-6</v>
      </c>
      <c r="D417" s="17">
        <v>415</v>
      </c>
      <c r="E417" s="17">
        <f t="shared" si="78"/>
        <v>235</v>
      </c>
      <c r="F417" s="17">
        <f t="shared" ca="1" si="81"/>
        <v>2.7508501265265841</v>
      </c>
      <c r="G417" s="2">
        <f t="shared" ca="1" si="79"/>
        <v>2.7140506902031571</v>
      </c>
      <c r="H417" s="28">
        <f t="shared" si="86"/>
        <v>43895</v>
      </c>
      <c r="I417" s="30">
        <v>415</v>
      </c>
      <c r="J417" s="17">
        <f t="shared" si="80"/>
        <v>235</v>
      </c>
      <c r="K417" s="27">
        <f t="shared" ca="1" si="82"/>
        <v>2.7450877799961657</v>
      </c>
      <c r="L417" s="34">
        <f t="shared" ca="1" si="83"/>
        <v>2.708442096586456</v>
      </c>
      <c r="M417" s="29">
        <f t="shared" si="87"/>
        <v>43910</v>
      </c>
      <c r="N417" s="27">
        <v>415</v>
      </c>
      <c r="O417" s="17">
        <f t="shared" si="88"/>
        <v>235</v>
      </c>
      <c r="P417" s="27">
        <f t="shared" ca="1" si="89"/>
        <v>2.7420135895147295</v>
      </c>
      <c r="Q417" s="34">
        <f t="shared" ca="1" si="84"/>
        <v>2.7054389629858657</v>
      </c>
      <c r="R417" s="17">
        <f t="shared" ca="1" si="90"/>
        <v>2.6671908864317473</v>
      </c>
    </row>
    <row r="418" spans="1:18" x14ac:dyDescent="0.25">
      <c r="A418" s="18">
        <f t="shared" si="85"/>
        <v>43868</v>
      </c>
      <c r="B418" s="17">
        <f ca="1">+IFERROR(VLOOKUP(A418,BBG_CLP!$A$2:$B$30,2,FALSE),B417)</f>
        <v>5</v>
      </c>
      <c r="C418" s="17">
        <f ca="1">+VLOOKUP(B418,OWN_Curve!$B$2:$E$30,4,FALSE)</f>
        <v>1.7311455667620084E-6</v>
      </c>
      <c r="D418" s="17">
        <v>416</v>
      </c>
      <c r="E418" s="17">
        <f t="shared" si="78"/>
        <v>236</v>
      </c>
      <c r="F418" s="17">
        <f t="shared" ca="1" si="81"/>
        <v>2.750851857672151</v>
      </c>
      <c r="G418" s="2">
        <f t="shared" ca="1" si="79"/>
        <v>2.7140515223662152</v>
      </c>
      <c r="H418" s="28">
        <f t="shared" si="86"/>
        <v>43896</v>
      </c>
      <c r="I418" s="30">
        <v>416</v>
      </c>
      <c r="J418" s="17">
        <f t="shared" si="80"/>
        <v>236</v>
      </c>
      <c r="K418" s="27">
        <f t="shared" ca="1" si="82"/>
        <v>2.7450894783088557</v>
      </c>
      <c r="L418" s="34">
        <f t="shared" ca="1" si="83"/>
        <v>2.7084428774521543</v>
      </c>
      <c r="M418" s="29">
        <f t="shared" si="87"/>
        <v>43911</v>
      </c>
      <c r="N418" s="27">
        <v>416</v>
      </c>
      <c r="O418" s="17">
        <f t="shared" si="88"/>
        <v>236</v>
      </c>
      <c r="P418" s="27">
        <f t="shared" ca="1" si="89"/>
        <v>2.7420152638669983</v>
      </c>
      <c r="Q418" s="34">
        <f t="shared" ca="1" si="84"/>
        <v>2.7054397504100924</v>
      </c>
      <c r="R418" s="17">
        <f t="shared" ca="1" si="90"/>
        <v>2.6669966484060836</v>
      </c>
    </row>
    <row r="419" spans="1:18" x14ac:dyDescent="0.25">
      <c r="A419" s="18">
        <f t="shared" si="85"/>
        <v>43869</v>
      </c>
      <c r="B419" s="17">
        <f ca="1">+IFERROR(VLOOKUP(A419,BBG_CLP!$A$2:$B$30,2,FALSE),B418)</f>
        <v>5</v>
      </c>
      <c r="C419" s="17">
        <f ca="1">+VLOOKUP(B419,OWN_Curve!$B$2:$E$30,4,FALSE)</f>
        <v>1.7311455667620084E-6</v>
      </c>
      <c r="D419" s="17">
        <v>417</v>
      </c>
      <c r="E419" s="17">
        <f t="shared" si="78"/>
        <v>237</v>
      </c>
      <c r="F419" s="17">
        <f t="shared" ca="1" si="81"/>
        <v>2.7508535888177179</v>
      </c>
      <c r="G419" s="2">
        <f t="shared" ca="1" si="79"/>
        <v>2.7140523619175516</v>
      </c>
      <c r="H419" s="28">
        <f t="shared" si="86"/>
        <v>43897</v>
      </c>
      <c r="I419" s="30">
        <v>417</v>
      </c>
      <c r="J419" s="17">
        <f t="shared" si="80"/>
        <v>237</v>
      </c>
      <c r="K419" s="27">
        <f t="shared" ca="1" si="82"/>
        <v>2.745091176761294</v>
      </c>
      <c r="L419" s="34">
        <f t="shared" ca="1" si="83"/>
        <v>2.7084436661085975</v>
      </c>
      <c r="M419" s="29">
        <f t="shared" si="87"/>
        <v>43912</v>
      </c>
      <c r="N419" s="27">
        <v>417</v>
      </c>
      <c r="O419" s="17">
        <f t="shared" si="88"/>
        <v>237</v>
      </c>
      <c r="P419" s="27">
        <f t="shared" ca="1" si="89"/>
        <v>2.742016938464463</v>
      </c>
      <c r="Q419" s="34">
        <f t="shared" ca="1" si="84"/>
        <v>2.7054405455534605</v>
      </c>
      <c r="R419" s="17">
        <f t="shared" ca="1" si="90"/>
        <v>2.6668024389255862</v>
      </c>
    </row>
    <row r="420" spans="1:18" x14ac:dyDescent="0.25">
      <c r="A420" s="18">
        <f t="shared" si="85"/>
        <v>43870</v>
      </c>
      <c r="B420" s="17">
        <f ca="1">+IFERROR(VLOOKUP(A420,BBG_CLP!$A$2:$B$30,2,FALSE),B419)</f>
        <v>5</v>
      </c>
      <c r="C420" s="17">
        <f ca="1">+VLOOKUP(B420,OWN_Curve!$B$2:$E$30,4,FALSE)</f>
        <v>1.7311455667620084E-6</v>
      </c>
      <c r="D420" s="17">
        <v>418</v>
      </c>
      <c r="E420" s="17">
        <f t="shared" si="78"/>
        <v>238</v>
      </c>
      <c r="F420" s="17">
        <f t="shared" ca="1" si="81"/>
        <v>2.7508553199632848</v>
      </c>
      <c r="G420" s="2">
        <f t="shared" ca="1" si="79"/>
        <v>2.7140532087638682</v>
      </c>
      <c r="H420" s="28">
        <f t="shared" si="86"/>
        <v>43898</v>
      </c>
      <c r="I420" s="30">
        <v>418</v>
      </c>
      <c r="J420" s="17">
        <f t="shared" si="80"/>
        <v>238</v>
      </c>
      <c r="K420" s="27">
        <f t="shared" ca="1" si="82"/>
        <v>2.7450928753525163</v>
      </c>
      <c r="L420" s="34">
        <f t="shared" ca="1" si="83"/>
        <v>2.7084444624576149</v>
      </c>
      <c r="M420" s="29">
        <f t="shared" si="87"/>
        <v>43913</v>
      </c>
      <c r="N420" s="27">
        <v>418</v>
      </c>
      <c r="O420" s="17">
        <f t="shared" si="88"/>
        <v>238</v>
      </c>
      <c r="P420" s="27">
        <f t="shared" ca="1" si="89"/>
        <v>2.7420186133053837</v>
      </c>
      <c r="Q420" s="34">
        <f t="shared" ca="1" si="84"/>
        <v>2.7054413483187361</v>
      </c>
      <c r="R420" s="17">
        <f t="shared" ca="1" si="90"/>
        <v>2.6666082579422934</v>
      </c>
    </row>
    <row r="421" spans="1:18" x14ac:dyDescent="0.25">
      <c r="A421" s="18">
        <f t="shared" si="85"/>
        <v>43871</v>
      </c>
      <c r="B421" s="17">
        <f ca="1">+IFERROR(VLOOKUP(A421,BBG_CLP!$A$2:$B$30,2,FALSE),B420)</f>
        <v>5</v>
      </c>
      <c r="C421" s="17">
        <f ca="1">+VLOOKUP(B421,OWN_Curve!$B$2:$E$30,4,FALSE)</f>
        <v>1.7311455667620084E-6</v>
      </c>
      <c r="D421" s="17">
        <v>419</v>
      </c>
      <c r="E421" s="17">
        <f t="shared" si="78"/>
        <v>239</v>
      </c>
      <c r="F421" s="17">
        <f t="shared" ca="1" si="81"/>
        <v>2.7508570511088517</v>
      </c>
      <c r="G421" s="2">
        <f t="shared" ca="1" si="79"/>
        <v>2.7140540628137635</v>
      </c>
      <c r="H421" s="28">
        <f t="shared" si="86"/>
        <v>43899</v>
      </c>
      <c r="I421" s="30">
        <v>419</v>
      </c>
      <c r="J421" s="17">
        <f t="shared" si="80"/>
        <v>239</v>
      </c>
      <c r="K421" s="27">
        <f t="shared" ca="1" si="82"/>
        <v>2.7450945740814516</v>
      </c>
      <c r="L421" s="34">
        <f t="shared" ca="1" si="83"/>
        <v>2.7084452664025478</v>
      </c>
      <c r="M421" s="29">
        <f t="shared" si="87"/>
        <v>43914</v>
      </c>
      <c r="N421" s="27">
        <v>419</v>
      </c>
      <c r="O421" s="17">
        <f t="shared" si="88"/>
        <v>239</v>
      </c>
      <c r="P421" s="27">
        <f t="shared" ca="1" si="89"/>
        <v>2.7420202883879981</v>
      </c>
      <c r="Q421" s="34">
        <f t="shared" ca="1" si="84"/>
        <v>2.7054421586101802</v>
      </c>
      <c r="R421" s="17">
        <f t="shared" ca="1" si="90"/>
        <v>2.6664141054961732</v>
      </c>
    </row>
    <row r="422" spans="1:18" x14ac:dyDescent="0.25">
      <c r="A422" s="18">
        <f t="shared" si="85"/>
        <v>43872</v>
      </c>
      <c r="B422" s="17">
        <f ca="1">+IFERROR(VLOOKUP(A422,BBG_CLP!$A$2:$B$30,2,FALSE),B421)</f>
        <v>5</v>
      </c>
      <c r="C422" s="17">
        <f ca="1">+VLOOKUP(B422,OWN_Curve!$B$2:$E$30,4,FALSE)</f>
        <v>1.7311455667620084E-6</v>
      </c>
      <c r="D422" s="17">
        <v>420</v>
      </c>
      <c r="E422" s="17">
        <f t="shared" si="78"/>
        <v>240</v>
      </c>
      <c r="F422" s="17">
        <f t="shared" ca="1" si="81"/>
        <v>2.7508587822544186</v>
      </c>
      <c r="G422" s="2">
        <f t="shared" ca="1" si="79"/>
        <v>2.7140549239770606</v>
      </c>
      <c r="H422" s="28">
        <f t="shared" si="86"/>
        <v>43900</v>
      </c>
      <c r="I422" s="30">
        <v>420</v>
      </c>
      <c r="J422" s="17">
        <f t="shared" si="80"/>
        <v>240</v>
      </c>
      <c r="K422" s="27">
        <f t="shared" ca="1" si="82"/>
        <v>2.7450962729471931</v>
      </c>
      <c r="L422" s="34">
        <f t="shared" ca="1" si="83"/>
        <v>2.7084460778485475</v>
      </c>
      <c r="M422" s="29">
        <f t="shared" si="87"/>
        <v>43915</v>
      </c>
      <c r="N422" s="27">
        <v>420</v>
      </c>
      <c r="O422" s="17">
        <f t="shared" si="88"/>
        <v>240</v>
      </c>
      <c r="P422" s="27">
        <f t="shared" ca="1" si="89"/>
        <v>2.7420219637106182</v>
      </c>
      <c r="Q422" s="34">
        <f t="shared" ca="1" si="84"/>
        <v>2.7054429763338494</v>
      </c>
      <c r="R422" s="17">
        <f t="shared" ca="1" si="90"/>
        <v>2.6662199815472576</v>
      </c>
    </row>
    <row r="423" spans="1:18" x14ac:dyDescent="0.25">
      <c r="A423" s="18">
        <f t="shared" si="85"/>
        <v>43873</v>
      </c>
      <c r="B423" s="17">
        <f ca="1">+IFERROR(VLOOKUP(A423,BBG_CLP!$A$2:$B$30,2,FALSE),B422)</f>
        <v>5</v>
      </c>
      <c r="C423" s="17">
        <f ca="1">+VLOOKUP(B423,OWN_Curve!$B$2:$E$30,4,FALSE)</f>
        <v>1.7311455667620084E-6</v>
      </c>
      <c r="D423" s="17">
        <v>421</v>
      </c>
      <c r="E423" s="17">
        <f t="shared" si="78"/>
        <v>241</v>
      </c>
      <c r="F423" s="17">
        <f t="shared" ca="1" si="81"/>
        <v>2.7508605133999855</v>
      </c>
      <c r="G423" s="2">
        <f t="shared" ca="1" si="79"/>
        <v>2.7140557921652433</v>
      </c>
      <c r="H423" s="28">
        <f t="shared" si="86"/>
        <v>43901</v>
      </c>
      <c r="I423" s="30">
        <v>421</v>
      </c>
      <c r="J423" s="17">
        <f t="shared" si="80"/>
        <v>241</v>
      </c>
      <c r="K423" s="27">
        <f t="shared" ca="1" si="82"/>
        <v>2.745097971948689</v>
      </c>
      <c r="L423" s="34">
        <f t="shared" ca="1" si="83"/>
        <v>2.7084468967021396</v>
      </c>
      <c r="M423" s="29">
        <f t="shared" si="87"/>
        <v>43916</v>
      </c>
      <c r="N423" s="27">
        <v>421</v>
      </c>
      <c r="O423" s="17">
        <f t="shared" si="88"/>
        <v>241</v>
      </c>
      <c r="P423" s="27">
        <f t="shared" ca="1" si="89"/>
        <v>2.7420236392714576</v>
      </c>
      <c r="Q423" s="34">
        <f t="shared" ca="1" si="84"/>
        <v>2.7054438013969939</v>
      </c>
      <c r="R423" s="17">
        <f t="shared" ca="1" si="90"/>
        <v>2.6660258861035402</v>
      </c>
    </row>
    <row r="424" spans="1:18" x14ac:dyDescent="0.25">
      <c r="A424" s="18">
        <f t="shared" si="85"/>
        <v>43874</v>
      </c>
      <c r="B424" s="17">
        <f ca="1">+IFERROR(VLOOKUP(A424,BBG_CLP!$A$2:$B$30,2,FALSE),B423)</f>
        <v>5</v>
      </c>
      <c r="C424" s="17">
        <f ca="1">+VLOOKUP(B424,OWN_Curve!$B$2:$E$30,4,FALSE)</f>
        <v>1.7311455667620084E-6</v>
      </c>
      <c r="D424" s="17">
        <v>422</v>
      </c>
      <c r="E424" s="17">
        <f t="shared" si="78"/>
        <v>242</v>
      </c>
      <c r="F424" s="17">
        <f t="shared" ca="1" si="81"/>
        <v>2.7508622445455524</v>
      </c>
      <c r="G424" s="2">
        <f t="shared" ca="1" si="79"/>
        <v>2.7140566672912585</v>
      </c>
      <c r="H424" s="28">
        <f t="shared" si="86"/>
        <v>43902</v>
      </c>
      <c r="I424" s="30">
        <v>422</v>
      </c>
      <c r="J424" s="17">
        <f t="shared" si="80"/>
        <v>242</v>
      </c>
      <c r="K424" s="27">
        <f t="shared" ca="1" si="82"/>
        <v>2.7450996710850508</v>
      </c>
      <c r="L424" s="34">
        <f t="shared" ca="1" si="83"/>
        <v>2.7084477228715933</v>
      </c>
      <c r="M424" s="29">
        <f t="shared" si="87"/>
        <v>43917</v>
      </c>
      <c r="N424" s="27">
        <v>422</v>
      </c>
      <c r="O424" s="17">
        <f t="shared" si="88"/>
        <v>242</v>
      </c>
      <c r="P424" s="27">
        <f t="shared" ca="1" si="89"/>
        <v>2.7420253150689176</v>
      </c>
      <c r="Q424" s="34">
        <f t="shared" ca="1" si="84"/>
        <v>2.7054446337088924</v>
      </c>
      <c r="R424" s="17">
        <f t="shared" ca="1" si="90"/>
        <v>2.665831819165021</v>
      </c>
    </row>
    <row r="425" spans="1:18" x14ac:dyDescent="0.25">
      <c r="A425" s="18">
        <f t="shared" si="85"/>
        <v>43875</v>
      </c>
      <c r="B425" s="17">
        <f ca="1">+IFERROR(VLOOKUP(A425,BBG_CLP!$A$2:$B$30,2,FALSE),B424)</f>
        <v>5</v>
      </c>
      <c r="C425" s="17">
        <f ca="1">+VLOOKUP(B425,OWN_Curve!$B$2:$E$30,4,FALSE)</f>
        <v>1.7311455667620084E-6</v>
      </c>
      <c r="D425" s="17">
        <v>423</v>
      </c>
      <c r="E425" s="17">
        <f t="shared" si="78"/>
        <v>243</v>
      </c>
      <c r="F425" s="17">
        <f t="shared" ca="1" si="81"/>
        <v>2.7508639756911193</v>
      </c>
      <c r="G425" s="2">
        <f t="shared" ca="1" si="79"/>
        <v>2.7140575492694223</v>
      </c>
      <c r="H425" s="28">
        <f t="shared" si="86"/>
        <v>43903</v>
      </c>
      <c r="I425" s="30">
        <v>423</v>
      </c>
      <c r="J425" s="17">
        <f t="shared" si="80"/>
        <v>243</v>
      </c>
      <c r="K425" s="27">
        <f t="shared" ca="1" si="82"/>
        <v>2.7451013703552847</v>
      </c>
      <c r="L425" s="34">
        <f t="shared" ca="1" si="83"/>
        <v>2.7084485562665566</v>
      </c>
      <c r="M425" s="29">
        <f t="shared" si="87"/>
        <v>43918</v>
      </c>
      <c r="N425" s="27">
        <v>423</v>
      </c>
      <c r="O425" s="17">
        <f t="shared" si="88"/>
        <v>243</v>
      </c>
      <c r="P425" s="27">
        <f t="shared" ca="1" si="89"/>
        <v>2.7420269911012252</v>
      </c>
      <c r="Q425" s="34">
        <f t="shared" ca="1" si="84"/>
        <v>2.7054454731798243</v>
      </c>
      <c r="R425" s="17">
        <f t="shared" ca="1" si="90"/>
        <v>2.6656377807157128</v>
      </c>
    </row>
    <row r="426" spans="1:18" x14ac:dyDescent="0.25">
      <c r="A426" s="18">
        <f t="shared" si="85"/>
        <v>43876</v>
      </c>
      <c r="B426" s="17">
        <f ca="1">+IFERROR(VLOOKUP(A426,BBG_CLP!$A$2:$B$30,2,FALSE),B425)</f>
        <v>5</v>
      </c>
      <c r="C426" s="17">
        <f ca="1">+VLOOKUP(B426,OWN_Curve!$B$2:$E$30,4,FALSE)</f>
        <v>1.7311455667620084E-6</v>
      </c>
      <c r="D426" s="17">
        <v>424</v>
      </c>
      <c r="E426" s="17">
        <f t="shared" si="78"/>
        <v>244</v>
      </c>
      <c r="F426" s="17">
        <f t="shared" ca="1" si="81"/>
        <v>2.7508657068366862</v>
      </c>
      <c r="G426" s="2">
        <f t="shared" ca="1" si="79"/>
        <v>2.714058438015519</v>
      </c>
      <c r="H426" s="28">
        <f t="shared" si="86"/>
        <v>43904</v>
      </c>
      <c r="I426" s="30">
        <v>424</v>
      </c>
      <c r="J426" s="17">
        <f t="shared" si="80"/>
        <v>244</v>
      </c>
      <c r="K426" s="27">
        <f t="shared" ca="1" si="82"/>
        <v>2.7451030697584424</v>
      </c>
      <c r="L426" s="34">
        <f t="shared" ca="1" si="83"/>
        <v>2.7084493967981587</v>
      </c>
      <c r="M426" s="29">
        <f t="shared" si="87"/>
        <v>43919</v>
      </c>
      <c r="N426" s="27">
        <v>424</v>
      </c>
      <c r="O426" s="17">
        <f t="shared" si="88"/>
        <v>244</v>
      </c>
      <c r="P426" s="27">
        <f t="shared" ca="1" si="89"/>
        <v>2.7420286673668128</v>
      </c>
      <c r="Q426" s="34">
        <f t="shared" ca="1" si="84"/>
        <v>2.7054463197219323</v>
      </c>
      <c r="R426" s="17">
        <f t="shared" ca="1" si="90"/>
        <v>2.6654437707396283</v>
      </c>
    </row>
    <row r="427" spans="1:18" x14ac:dyDescent="0.25">
      <c r="A427" s="18">
        <f t="shared" si="85"/>
        <v>43877</v>
      </c>
      <c r="B427" s="17">
        <f ca="1">+IFERROR(VLOOKUP(A427,BBG_CLP!$A$2:$B$30,2,FALSE),B426)</f>
        <v>5</v>
      </c>
      <c r="C427" s="17">
        <f ca="1">+VLOOKUP(B427,OWN_Curve!$B$2:$E$30,4,FALSE)</f>
        <v>1.7311455667620084E-6</v>
      </c>
      <c r="D427" s="17">
        <v>425</v>
      </c>
      <c r="E427" s="17">
        <f t="shared" si="78"/>
        <v>245</v>
      </c>
      <c r="F427" s="17">
        <f t="shared" ca="1" si="81"/>
        <v>2.7508674379822531</v>
      </c>
      <c r="G427" s="2">
        <f t="shared" ca="1" si="79"/>
        <v>2.7140593334466443</v>
      </c>
      <c r="H427" s="28">
        <f t="shared" si="86"/>
        <v>43905</v>
      </c>
      <c r="I427" s="30">
        <v>425</v>
      </c>
      <c r="J427" s="17">
        <f t="shared" si="80"/>
        <v>245</v>
      </c>
      <c r="K427" s="27">
        <f t="shared" ca="1" si="82"/>
        <v>2.7451047692935675</v>
      </c>
      <c r="L427" s="34">
        <f t="shared" ca="1" si="83"/>
        <v>2.7084502443790126</v>
      </c>
      <c r="M427" s="29">
        <f t="shared" si="87"/>
        <v>43920</v>
      </c>
      <c r="N427" s="27">
        <v>425</v>
      </c>
      <c r="O427" s="17">
        <f t="shared" si="88"/>
        <v>245</v>
      </c>
      <c r="P427" s="27">
        <f t="shared" ca="1" si="89"/>
        <v>2.7420303438639593</v>
      </c>
      <c r="Q427" s="34">
        <f t="shared" ca="1" si="84"/>
        <v>2.7054471732485328</v>
      </c>
      <c r="R427" s="17">
        <f t="shared" ca="1" si="90"/>
        <v>2.6652497892607485</v>
      </c>
    </row>
    <row r="428" spans="1:18" x14ac:dyDescent="0.25">
      <c r="A428" s="18">
        <f t="shared" si="85"/>
        <v>43878</v>
      </c>
      <c r="B428" s="17">
        <f ca="1">+IFERROR(VLOOKUP(A428,BBG_CLP!$A$2:$B$30,2,FALSE),B427)</f>
        <v>5</v>
      </c>
      <c r="C428" s="17">
        <f ca="1">+VLOOKUP(B428,OWN_Curve!$B$2:$E$30,4,FALSE)</f>
        <v>1.7311455667620084E-6</v>
      </c>
      <c r="D428" s="17">
        <v>426</v>
      </c>
      <c r="E428" s="17">
        <f t="shared" si="78"/>
        <v>246</v>
      </c>
      <c r="F428" s="17">
        <f t="shared" ca="1" si="81"/>
        <v>2.75086916912782</v>
      </c>
      <c r="G428" s="2">
        <f t="shared" ca="1" si="79"/>
        <v>2.7140602354813046</v>
      </c>
      <c r="H428" s="28">
        <f t="shared" si="86"/>
        <v>43906</v>
      </c>
      <c r="I428" s="30">
        <v>426</v>
      </c>
      <c r="J428" s="17">
        <f t="shared" si="80"/>
        <v>246</v>
      </c>
      <c r="K428" s="27">
        <f t="shared" ca="1" si="82"/>
        <v>2.7451064689597677</v>
      </c>
      <c r="L428" s="34">
        <f t="shared" ca="1" si="83"/>
        <v>2.708451098923216</v>
      </c>
      <c r="M428" s="29">
        <f t="shared" si="87"/>
        <v>43921</v>
      </c>
      <c r="N428" s="27">
        <v>426</v>
      </c>
      <c r="O428" s="17">
        <f t="shared" si="88"/>
        <v>246</v>
      </c>
      <c r="P428" s="27">
        <f t="shared" ca="1" si="89"/>
        <v>2.7420320205910711</v>
      </c>
      <c r="Q428" s="34">
        <f t="shared" ca="1" si="84"/>
        <v>2.7054480336745135</v>
      </c>
      <c r="R428" s="17">
        <f t="shared" ca="1" si="90"/>
        <v>2.6650558362470989</v>
      </c>
    </row>
    <row r="429" spans="1:18" x14ac:dyDescent="0.25">
      <c r="A429" s="18">
        <f t="shared" si="85"/>
        <v>43879</v>
      </c>
      <c r="B429" s="17">
        <f ca="1">+IFERROR(VLOOKUP(A429,BBG_CLP!$A$2:$B$30,2,FALSE),B428)</f>
        <v>5</v>
      </c>
      <c r="C429" s="17">
        <f ca="1">+VLOOKUP(B429,OWN_Curve!$B$2:$E$30,4,FALSE)</f>
        <v>1.7311455667620084E-6</v>
      </c>
      <c r="D429" s="17">
        <v>427</v>
      </c>
      <c r="E429" s="17">
        <f t="shared" si="78"/>
        <v>247</v>
      </c>
      <c r="F429" s="17">
        <f t="shared" ca="1" si="81"/>
        <v>2.7508709002733869</v>
      </c>
      <c r="G429" s="2">
        <f t="shared" ca="1" si="79"/>
        <v>2.7140611440392628</v>
      </c>
      <c r="H429" s="28">
        <f t="shared" si="86"/>
        <v>43907</v>
      </c>
      <c r="I429" s="30">
        <v>427</v>
      </c>
      <c r="J429" s="17">
        <f t="shared" si="80"/>
        <v>247</v>
      </c>
      <c r="K429" s="27">
        <f t="shared" ca="1" si="82"/>
        <v>2.7451081687561039</v>
      </c>
      <c r="L429" s="34">
        <f t="shared" ca="1" si="83"/>
        <v>2.7084519603460966</v>
      </c>
      <c r="M429" s="29">
        <f t="shared" si="87"/>
        <v>43922</v>
      </c>
      <c r="N429" s="27">
        <v>427</v>
      </c>
      <c r="O429" s="17">
        <f t="shared" si="88"/>
        <v>247</v>
      </c>
      <c r="P429" s="27">
        <f t="shared" ca="1" si="89"/>
        <v>2.7420336975465323</v>
      </c>
      <c r="Q429" s="34">
        <f t="shared" ca="1" si="84"/>
        <v>2.7054489009160769</v>
      </c>
      <c r="R429" s="17">
        <f t="shared" ca="1" si="90"/>
        <v>2.6648619116906858</v>
      </c>
    </row>
    <row r="430" spans="1:18" x14ac:dyDescent="0.25">
      <c r="A430" s="18">
        <f t="shared" si="85"/>
        <v>43880</v>
      </c>
      <c r="B430" s="17">
        <f ca="1">+IFERROR(VLOOKUP(A430,BBG_CLP!$A$2:$B$30,2,FALSE),B429)</f>
        <v>5</v>
      </c>
      <c r="C430" s="17">
        <f ca="1">+VLOOKUP(B430,OWN_Curve!$B$2:$E$30,4,FALSE)</f>
        <v>1.7311455667620084E-6</v>
      </c>
      <c r="D430" s="17">
        <v>428</v>
      </c>
      <c r="E430" s="17">
        <f t="shared" si="78"/>
        <v>248</v>
      </c>
      <c r="F430" s="17">
        <f t="shared" ca="1" si="81"/>
        <v>2.7508726314189538</v>
      </c>
      <c r="G430" s="2">
        <f t="shared" ca="1" si="79"/>
        <v>2.7140620590416096</v>
      </c>
      <c r="H430" s="28">
        <f t="shared" si="86"/>
        <v>43908</v>
      </c>
      <c r="I430" s="30">
        <v>428</v>
      </c>
      <c r="J430" s="17">
        <f t="shared" si="80"/>
        <v>248</v>
      </c>
      <c r="K430" s="27">
        <f t="shared" ca="1" si="82"/>
        <v>2.7451098686816637</v>
      </c>
      <c r="L430" s="34">
        <f t="shared" ca="1" si="83"/>
        <v>2.7084528285645422</v>
      </c>
      <c r="M430" s="29">
        <f t="shared" si="87"/>
        <v>43923</v>
      </c>
      <c r="N430" s="27">
        <v>428</v>
      </c>
      <c r="O430" s="17">
        <f t="shared" si="88"/>
        <v>248</v>
      </c>
      <c r="P430" s="27">
        <f t="shared" ca="1" si="89"/>
        <v>2.7420353747287054</v>
      </c>
      <c r="Q430" s="34">
        <f t="shared" ca="1" si="84"/>
        <v>2.7054497748906798</v>
      </c>
      <c r="R430" s="17">
        <f t="shared" ca="1" si="90"/>
        <v>2.6646680155915092</v>
      </c>
    </row>
    <row r="431" spans="1:18" x14ac:dyDescent="0.25">
      <c r="A431" s="18">
        <f t="shared" si="85"/>
        <v>43881</v>
      </c>
      <c r="B431" s="17">
        <f ca="1">+IFERROR(VLOOKUP(A431,BBG_CLP!$A$2:$B$30,2,FALSE),B430)</f>
        <v>5</v>
      </c>
      <c r="C431" s="17">
        <f ca="1">+VLOOKUP(B431,OWN_Curve!$B$2:$E$30,4,FALSE)</f>
        <v>1.7311455667620084E-6</v>
      </c>
      <c r="D431" s="17">
        <v>429</v>
      </c>
      <c r="E431" s="17">
        <f t="shared" si="78"/>
        <v>249</v>
      </c>
      <c r="F431" s="17">
        <f t="shared" ca="1" si="81"/>
        <v>2.7508743625645207</v>
      </c>
      <c r="G431" s="2">
        <f t="shared" ca="1" si="79"/>
        <v>2.7140629804107324</v>
      </c>
      <c r="H431" s="28">
        <f t="shared" si="86"/>
        <v>43909</v>
      </c>
      <c r="I431" s="30">
        <v>429</v>
      </c>
      <c r="J431" s="17">
        <f t="shared" si="80"/>
        <v>249</v>
      </c>
      <c r="K431" s="27">
        <f t="shared" ca="1" si="82"/>
        <v>2.7451115687355627</v>
      </c>
      <c r="L431" s="34">
        <f t="shared" ca="1" si="83"/>
        <v>2.7084537034966463</v>
      </c>
      <c r="M431" s="29">
        <f t="shared" si="87"/>
        <v>43924</v>
      </c>
      <c r="N431" s="27">
        <v>429</v>
      </c>
      <c r="O431" s="17">
        <f t="shared" si="88"/>
        <v>249</v>
      </c>
      <c r="P431" s="27">
        <f t="shared" ca="1" si="89"/>
        <v>2.7420370521360602</v>
      </c>
      <c r="Q431" s="34">
        <f t="shared" ca="1" si="84"/>
        <v>2.7054506555172972</v>
      </c>
      <c r="R431" s="17">
        <f t="shared" ca="1" si="90"/>
        <v>2.6644741479575629</v>
      </c>
    </row>
    <row r="432" spans="1:18" x14ac:dyDescent="0.25">
      <c r="A432" s="18">
        <f t="shared" si="85"/>
        <v>43882</v>
      </c>
      <c r="B432" s="17">
        <f ca="1">+IFERROR(VLOOKUP(A432,BBG_CLP!$A$2:$B$30,2,FALSE),B431)</f>
        <v>5</v>
      </c>
      <c r="C432" s="17">
        <f ca="1">+VLOOKUP(B432,OWN_Curve!$B$2:$E$30,4,FALSE)</f>
        <v>1.7311455667620084E-6</v>
      </c>
      <c r="D432" s="17">
        <v>430</v>
      </c>
      <c r="E432" s="17">
        <f t="shared" si="78"/>
        <v>250</v>
      </c>
      <c r="F432" s="17">
        <f t="shared" ca="1" si="81"/>
        <v>2.7508760937100876</v>
      </c>
      <c r="G432" s="2">
        <f t="shared" ca="1" si="79"/>
        <v>2.71406390807023</v>
      </c>
      <c r="H432" s="28">
        <f t="shared" si="86"/>
        <v>43910</v>
      </c>
      <c r="I432" s="30">
        <v>430</v>
      </c>
      <c r="J432" s="17">
        <f t="shared" si="80"/>
        <v>250</v>
      </c>
      <c r="K432" s="27">
        <f t="shared" ca="1" si="82"/>
        <v>2.7451132689168665</v>
      </c>
      <c r="L432" s="34">
        <f t="shared" ca="1" si="83"/>
        <v>2.7084545850617801</v>
      </c>
      <c r="M432" s="29">
        <f t="shared" si="87"/>
        <v>43925</v>
      </c>
      <c r="N432" s="27">
        <v>430</v>
      </c>
      <c r="O432" s="17">
        <f t="shared" si="88"/>
        <v>250</v>
      </c>
      <c r="P432" s="27">
        <f t="shared" ca="1" si="89"/>
        <v>2.7420387297669899</v>
      </c>
      <c r="Q432" s="34">
        <f t="shared" ca="1" si="84"/>
        <v>2.705451542716105</v>
      </c>
      <c r="R432" s="17">
        <f t="shared" ca="1" si="90"/>
        <v>2.6642803087728595</v>
      </c>
    </row>
    <row r="433" spans="1:18" x14ac:dyDescent="0.25">
      <c r="A433" s="18">
        <f t="shared" si="85"/>
        <v>43883</v>
      </c>
      <c r="B433" s="17">
        <f ca="1">+IFERROR(VLOOKUP(A433,BBG_CLP!$A$2:$B$30,2,FALSE),B432)</f>
        <v>5</v>
      </c>
      <c r="C433" s="17">
        <f ca="1">+VLOOKUP(B433,OWN_Curve!$B$2:$E$30,4,FALSE)</f>
        <v>1.7311455667620084E-6</v>
      </c>
      <c r="D433" s="17">
        <v>431</v>
      </c>
      <c r="E433" s="17">
        <f t="shared" si="78"/>
        <v>251</v>
      </c>
      <c r="F433" s="17">
        <f t="shared" ca="1" si="81"/>
        <v>2.7508778248556545</v>
      </c>
      <c r="G433" s="2">
        <f t="shared" ca="1" si="79"/>
        <v>2.7140648419448872</v>
      </c>
      <c r="H433" s="28">
        <f t="shared" si="86"/>
        <v>43911</v>
      </c>
      <c r="I433" s="30">
        <v>431</v>
      </c>
      <c r="J433" s="17">
        <f t="shared" si="80"/>
        <v>251</v>
      </c>
      <c r="K433" s="27">
        <f t="shared" ca="1" si="82"/>
        <v>2.7451149692247272</v>
      </c>
      <c r="L433" s="34">
        <f t="shared" ca="1" si="83"/>
        <v>2.7084554731807606</v>
      </c>
      <c r="M433" s="29">
        <f t="shared" si="87"/>
        <v>43926</v>
      </c>
      <c r="N433" s="27">
        <v>431</v>
      </c>
      <c r="O433" s="17">
        <f t="shared" si="88"/>
        <v>251</v>
      </c>
      <c r="P433" s="27">
        <f t="shared" ca="1" si="89"/>
        <v>2.7420404076199367</v>
      </c>
      <c r="Q433" s="34">
        <f t="shared" ca="1" si="84"/>
        <v>2.7054524364084553</v>
      </c>
      <c r="R433" s="17">
        <f t="shared" ca="1" si="90"/>
        <v>2.6640864980294054</v>
      </c>
    </row>
    <row r="434" spans="1:18" x14ac:dyDescent="0.25">
      <c r="A434" s="18">
        <f t="shared" si="85"/>
        <v>43884</v>
      </c>
      <c r="B434" s="17">
        <f ca="1">+IFERROR(VLOOKUP(A434,BBG_CLP!$A$2:$B$30,2,FALSE),B433)</f>
        <v>5</v>
      </c>
      <c r="C434" s="17">
        <f ca="1">+VLOOKUP(B434,OWN_Curve!$B$2:$E$30,4,FALSE)</f>
        <v>1.7311455667620084E-6</v>
      </c>
      <c r="D434" s="17">
        <v>432</v>
      </c>
      <c r="E434" s="17">
        <f t="shared" si="78"/>
        <v>252</v>
      </c>
      <c r="F434" s="17">
        <f t="shared" ca="1" si="81"/>
        <v>2.7508795560012214</v>
      </c>
      <c r="G434" s="2">
        <f t="shared" ca="1" si="79"/>
        <v>2.7140657819607141</v>
      </c>
      <c r="H434" s="28">
        <f t="shared" si="86"/>
        <v>43912</v>
      </c>
      <c r="I434" s="30">
        <v>432</v>
      </c>
      <c r="J434" s="17">
        <f t="shared" si="80"/>
        <v>252</v>
      </c>
      <c r="K434" s="27">
        <f t="shared" ca="1" si="82"/>
        <v>2.7451166696582279</v>
      </c>
      <c r="L434" s="34">
        <f t="shared" ca="1" si="83"/>
        <v>2.7084563677754709</v>
      </c>
      <c r="M434" s="29">
        <f t="shared" si="87"/>
        <v>43927</v>
      </c>
      <c r="N434" s="27">
        <v>432</v>
      </c>
      <c r="O434" s="17">
        <f t="shared" si="88"/>
        <v>252</v>
      </c>
      <c r="P434" s="27">
        <f t="shared" ca="1" si="89"/>
        <v>2.7420420856933783</v>
      </c>
      <c r="Q434" s="34">
        <f t="shared" ca="1" si="84"/>
        <v>2.7054533365171718</v>
      </c>
      <c r="R434" s="17">
        <f t="shared" ca="1" si="90"/>
        <v>2.6638927157112136</v>
      </c>
    </row>
    <row r="435" spans="1:18" x14ac:dyDescent="0.25">
      <c r="A435" s="18">
        <f t="shared" si="85"/>
        <v>43885</v>
      </c>
      <c r="B435" s="17">
        <f ca="1">+IFERROR(VLOOKUP(A435,BBG_CLP!$A$2:$B$30,2,FALSE),B434)</f>
        <v>5</v>
      </c>
      <c r="C435" s="17">
        <f ca="1">+VLOOKUP(B435,OWN_Curve!$B$2:$E$30,4,FALSE)</f>
        <v>1.7311455667620084E-6</v>
      </c>
      <c r="D435" s="17">
        <v>433</v>
      </c>
      <c r="E435" s="17">
        <f t="shared" si="78"/>
        <v>253</v>
      </c>
      <c r="F435" s="17">
        <f t="shared" ca="1" si="81"/>
        <v>2.7508812871467883</v>
      </c>
      <c r="G435" s="2">
        <f t="shared" ca="1" si="79"/>
        <v>2.71406672804489</v>
      </c>
      <c r="H435" s="28">
        <f t="shared" si="86"/>
        <v>43913</v>
      </c>
      <c r="I435" s="30">
        <v>433</v>
      </c>
      <c r="J435" s="17">
        <f t="shared" si="80"/>
        <v>253</v>
      </c>
      <c r="K435" s="27">
        <f t="shared" ca="1" si="82"/>
        <v>2.7451183702165358</v>
      </c>
      <c r="L435" s="34">
        <f t="shared" ca="1" si="83"/>
        <v>2.7084572687692177</v>
      </c>
      <c r="M435" s="29">
        <f t="shared" si="87"/>
        <v>43928</v>
      </c>
      <c r="N435" s="27">
        <v>433</v>
      </c>
      <c r="O435" s="17">
        <f t="shared" si="88"/>
        <v>253</v>
      </c>
      <c r="P435" s="27">
        <f t="shared" ca="1" si="89"/>
        <v>2.7420437639857864</v>
      </c>
      <c r="Q435" s="34">
        <f t="shared" ca="1" si="84"/>
        <v>2.7054542429661068</v>
      </c>
      <c r="R435" s="17">
        <f t="shared" ca="1" si="90"/>
        <v>2.6636989618182838</v>
      </c>
    </row>
    <row r="436" spans="1:18" x14ac:dyDescent="0.25">
      <c r="A436" s="18">
        <f t="shared" si="85"/>
        <v>43886</v>
      </c>
      <c r="B436" s="17">
        <f ca="1">+IFERROR(VLOOKUP(A436,BBG_CLP!$A$2:$B$30,2,FALSE),B435)</f>
        <v>5</v>
      </c>
      <c r="C436" s="17">
        <f ca="1">+VLOOKUP(B436,OWN_Curve!$B$2:$E$30,4,FALSE)</f>
        <v>1.7311455667620084E-6</v>
      </c>
      <c r="D436" s="17">
        <v>434</v>
      </c>
      <c r="E436" s="17">
        <f t="shared" si="78"/>
        <v>254</v>
      </c>
      <c r="F436" s="17">
        <f t="shared" ca="1" si="81"/>
        <v>2.7508830182923552</v>
      </c>
      <c r="G436" s="2">
        <f t="shared" ca="1" si="79"/>
        <v>2.7140676801257735</v>
      </c>
      <c r="H436" s="28">
        <f t="shared" si="86"/>
        <v>43914</v>
      </c>
      <c r="I436" s="30">
        <v>434</v>
      </c>
      <c r="J436" s="17">
        <f t="shared" si="80"/>
        <v>254</v>
      </c>
      <c r="K436" s="27">
        <f t="shared" ca="1" si="82"/>
        <v>2.7451200708987695</v>
      </c>
      <c r="L436" s="34">
        <f t="shared" ca="1" si="83"/>
        <v>2.7084581760863595</v>
      </c>
      <c r="M436" s="29">
        <f t="shared" si="87"/>
        <v>43929</v>
      </c>
      <c r="N436" s="27">
        <v>434</v>
      </c>
      <c r="O436" s="17">
        <f t="shared" si="88"/>
        <v>254</v>
      </c>
      <c r="P436" s="27">
        <f t="shared" ca="1" si="89"/>
        <v>2.74204544249563</v>
      </c>
      <c r="Q436" s="34">
        <f t="shared" ca="1" si="84"/>
        <v>2.7054551556803768</v>
      </c>
      <c r="R436" s="17">
        <f t="shared" ca="1" si="90"/>
        <v>2.6635052363586098</v>
      </c>
    </row>
    <row r="437" spans="1:18" x14ac:dyDescent="0.25">
      <c r="A437" s="18">
        <f t="shared" si="85"/>
        <v>43887</v>
      </c>
      <c r="B437" s="17">
        <f ca="1">+IFERROR(VLOOKUP(A437,BBG_CLP!$A$2:$B$30,2,FALSE),B436)</f>
        <v>5</v>
      </c>
      <c r="C437" s="17">
        <f ca="1">+VLOOKUP(B437,OWN_Curve!$B$2:$E$30,4,FALSE)</f>
        <v>1.7311455667620084E-6</v>
      </c>
      <c r="D437" s="17">
        <v>435</v>
      </c>
      <c r="E437" s="17">
        <f t="shared" si="78"/>
        <v>255</v>
      </c>
      <c r="F437" s="17">
        <f t="shared" ca="1" si="81"/>
        <v>2.750884749437922</v>
      </c>
      <c r="G437" s="2">
        <f t="shared" ca="1" si="79"/>
        <v>2.7140686381328147</v>
      </c>
      <c r="H437" s="28">
        <f t="shared" si="86"/>
        <v>43915</v>
      </c>
      <c r="I437" s="30">
        <v>435</v>
      </c>
      <c r="J437" s="17">
        <f t="shared" si="80"/>
        <v>255</v>
      </c>
      <c r="K437" s="27">
        <f t="shared" ca="1" si="82"/>
        <v>2.7451217717040923</v>
      </c>
      <c r="L437" s="34">
        <f t="shared" ca="1" si="83"/>
        <v>2.7084590896525662</v>
      </c>
      <c r="M437" s="29">
        <f t="shared" si="87"/>
        <v>43930</v>
      </c>
      <c r="N437" s="27">
        <v>435</v>
      </c>
      <c r="O437" s="17">
        <f t="shared" si="88"/>
        <v>255</v>
      </c>
      <c r="P437" s="27">
        <f t="shared" ca="1" si="89"/>
        <v>2.7420471212214266</v>
      </c>
      <c r="Q437" s="34">
        <f t="shared" ca="1" si="84"/>
        <v>2.7054560745862717</v>
      </c>
      <c r="R437" s="17">
        <f t="shared" ca="1" si="90"/>
        <v>2.6633115393162043</v>
      </c>
    </row>
    <row r="438" spans="1:18" x14ac:dyDescent="0.25">
      <c r="A438" s="18">
        <f t="shared" si="85"/>
        <v>43888</v>
      </c>
      <c r="B438" s="17">
        <f ca="1">+IFERROR(VLOOKUP(A438,BBG_CLP!$A$2:$B$30,2,FALSE),B437)</f>
        <v>5</v>
      </c>
      <c r="C438" s="17">
        <f ca="1">+VLOOKUP(B438,OWN_Curve!$B$2:$E$30,4,FALSE)</f>
        <v>1.7311455667620084E-6</v>
      </c>
      <c r="D438" s="17">
        <v>436</v>
      </c>
      <c r="E438" s="17">
        <f t="shared" si="78"/>
        <v>256</v>
      </c>
      <c r="F438" s="17">
        <f t="shared" ca="1" si="81"/>
        <v>2.7508864805834889</v>
      </c>
      <c r="G438" s="2">
        <f t="shared" ca="1" si="79"/>
        <v>2.7140696019965356</v>
      </c>
      <c r="H438" s="28">
        <f t="shared" si="86"/>
        <v>43916</v>
      </c>
      <c r="I438" s="30">
        <v>436</v>
      </c>
      <c r="J438" s="17">
        <f t="shared" si="80"/>
        <v>256</v>
      </c>
      <c r="K438" s="27">
        <f t="shared" ca="1" si="82"/>
        <v>2.7451234726316209</v>
      </c>
      <c r="L438" s="34">
        <f t="shared" ca="1" si="83"/>
        <v>2.7084600093945124</v>
      </c>
      <c r="M438" s="29">
        <f t="shared" si="87"/>
        <v>43931</v>
      </c>
      <c r="N438" s="27">
        <v>436</v>
      </c>
      <c r="O438" s="17">
        <f t="shared" si="88"/>
        <v>256</v>
      </c>
      <c r="P438" s="27">
        <f t="shared" ca="1" si="89"/>
        <v>2.7420488001616912</v>
      </c>
      <c r="Q438" s="34">
        <f t="shared" ca="1" si="84"/>
        <v>2.7054569996112638</v>
      </c>
      <c r="R438" s="17">
        <f t="shared" ca="1" si="90"/>
        <v>2.6631178706750802</v>
      </c>
    </row>
    <row r="439" spans="1:18" x14ac:dyDescent="0.25">
      <c r="A439" s="18">
        <f t="shared" si="85"/>
        <v>43889</v>
      </c>
      <c r="B439" s="17">
        <f ca="1">+IFERROR(VLOOKUP(A439,BBG_CLP!$A$2:$B$30,2,FALSE),B438)</f>
        <v>5</v>
      </c>
      <c r="C439" s="17">
        <f ca="1">+VLOOKUP(B439,OWN_Curve!$B$2:$E$30,4,FALSE)</f>
        <v>1.7311455667620084E-6</v>
      </c>
      <c r="D439" s="17">
        <v>437</v>
      </c>
      <c r="E439" s="17">
        <f t="shared" si="78"/>
        <v>257</v>
      </c>
      <c r="F439" s="17">
        <f t="shared" ca="1" si="81"/>
        <v>2.7508882117290558</v>
      </c>
      <c r="G439" s="2">
        <f t="shared" ca="1" si="79"/>
        <v>2.7140705716485698</v>
      </c>
      <c r="H439" s="28">
        <f t="shared" si="86"/>
        <v>43917</v>
      </c>
      <c r="I439" s="30">
        <v>437</v>
      </c>
      <c r="J439" s="17">
        <f t="shared" si="80"/>
        <v>257</v>
      </c>
      <c r="K439" s="27">
        <f t="shared" ca="1" si="82"/>
        <v>2.7451251736805533</v>
      </c>
      <c r="L439" s="34">
        <f t="shared" ca="1" si="83"/>
        <v>2.7084609352402014</v>
      </c>
      <c r="M439" s="29">
        <f t="shared" si="87"/>
        <v>43932</v>
      </c>
      <c r="N439" s="27">
        <v>437</v>
      </c>
      <c r="O439" s="17">
        <f t="shared" si="88"/>
        <v>257</v>
      </c>
      <c r="P439" s="27">
        <f t="shared" ca="1" si="89"/>
        <v>2.7420504793149147</v>
      </c>
      <c r="Q439" s="34">
        <f t="shared" ca="1" si="84"/>
        <v>2.7054579306838318</v>
      </c>
      <c r="R439" s="17">
        <f t="shared" ca="1" si="90"/>
        <v>2.662924230443231</v>
      </c>
    </row>
    <row r="440" spans="1:18" x14ac:dyDescent="0.25">
      <c r="A440" s="18">
        <f t="shared" si="85"/>
        <v>43890</v>
      </c>
      <c r="B440" s="17">
        <f ca="1">+IFERROR(VLOOKUP(A440,BBG_CLP!$A$2:$B$30,2,FALSE),B439)</f>
        <v>5</v>
      </c>
      <c r="C440" s="17">
        <f ca="1">+VLOOKUP(B440,OWN_Curve!$B$2:$E$30,4,FALSE)</f>
        <v>1.7311455667620084E-6</v>
      </c>
      <c r="D440" s="17">
        <v>438</v>
      </c>
      <c r="E440" s="17">
        <f t="shared" si="78"/>
        <v>258</v>
      </c>
      <c r="F440" s="17">
        <f t="shared" ca="1" si="81"/>
        <v>2.7508899428746227</v>
      </c>
      <c r="G440" s="2">
        <f t="shared" ca="1" si="79"/>
        <v>2.7140715470216734</v>
      </c>
      <c r="H440" s="28">
        <f t="shared" si="86"/>
        <v>43918</v>
      </c>
      <c r="I440" s="30">
        <v>438</v>
      </c>
      <c r="J440" s="17">
        <f t="shared" si="80"/>
        <v>258</v>
      </c>
      <c r="K440" s="27">
        <f t="shared" ca="1" si="82"/>
        <v>2.7451268748500208</v>
      </c>
      <c r="L440" s="34">
        <f t="shared" ca="1" si="83"/>
        <v>2.7084618671185661</v>
      </c>
      <c r="M440" s="29">
        <f t="shared" si="87"/>
        <v>43933</v>
      </c>
      <c r="N440" s="27">
        <v>438</v>
      </c>
      <c r="O440" s="17">
        <f t="shared" si="88"/>
        <v>258</v>
      </c>
      <c r="P440" s="27">
        <f t="shared" ca="1" si="89"/>
        <v>2.7420521586796749</v>
      </c>
      <c r="Q440" s="34">
        <f t="shared" ca="1" si="84"/>
        <v>2.7054588677337468</v>
      </c>
      <c r="R440" s="17">
        <f t="shared" ca="1" si="90"/>
        <v>2.6627306186046695</v>
      </c>
    </row>
    <row r="441" spans="1:18" x14ac:dyDescent="0.25">
      <c r="A441" s="18">
        <f t="shared" si="85"/>
        <v>43891</v>
      </c>
      <c r="B441" s="17">
        <f ca="1">+IFERROR(VLOOKUP(A441,BBG_CLP!$A$2:$B$30,2,FALSE),B440)</f>
        <v>5</v>
      </c>
      <c r="C441" s="17">
        <f ca="1">+VLOOKUP(B441,OWN_Curve!$B$2:$E$30,4,FALSE)</f>
        <v>1.7311455667620084E-6</v>
      </c>
      <c r="D441" s="17">
        <v>439</v>
      </c>
      <c r="E441" s="17">
        <f t="shared" si="78"/>
        <v>259</v>
      </c>
      <c r="F441" s="17">
        <f t="shared" ca="1" si="81"/>
        <v>2.7508916740201896</v>
      </c>
      <c r="G441" s="2">
        <f t="shared" ca="1" si="79"/>
        <v>2.7140725280494871</v>
      </c>
      <c r="H441" s="28">
        <f t="shared" si="86"/>
        <v>43919</v>
      </c>
      <c r="I441" s="30">
        <v>439</v>
      </c>
      <c r="J441" s="17">
        <f t="shared" si="80"/>
        <v>259</v>
      </c>
      <c r="K441" s="27">
        <f t="shared" ca="1" si="82"/>
        <v>2.7451285761392361</v>
      </c>
      <c r="L441" s="34">
        <f t="shared" ca="1" si="83"/>
        <v>2.7084628049598232</v>
      </c>
      <c r="M441" s="29">
        <f t="shared" si="87"/>
        <v>43934</v>
      </c>
      <c r="N441" s="27">
        <v>439</v>
      </c>
      <c r="O441" s="17">
        <f t="shared" si="88"/>
        <v>259</v>
      </c>
      <c r="P441" s="27">
        <f t="shared" ca="1" si="89"/>
        <v>2.7420538382545256</v>
      </c>
      <c r="Q441" s="34">
        <f t="shared" ca="1" si="84"/>
        <v>2.7054598106917744</v>
      </c>
      <c r="R441" s="17">
        <f t="shared" ca="1" si="90"/>
        <v>2.6625370351593958</v>
      </c>
    </row>
    <row r="442" spans="1:18" x14ac:dyDescent="0.25">
      <c r="A442" s="18">
        <f t="shared" si="85"/>
        <v>43892</v>
      </c>
      <c r="B442" s="17">
        <f ca="1">+IFERROR(VLOOKUP(A442,BBG_CLP!$A$2:$B$30,2,FALSE),B441)</f>
        <v>5</v>
      </c>
      <c r="C442" s="17">
        <f ca="1">+VLOOKUP(B442,OWN_Curve!$B$2:$E$30,4,FALSE)</f>
        <v>1.7311455667620084E-6</v>
      </c>
      <c r="D442" s="17">
        <v>440</v>
      </c>
      <c r="E442" s="17">
        <f t="shared" si="78"/>
        <v>260</v>
      </c>
      <c r="F442" s="17">
        <f t="shared" ca="1" si="81"/>
        <v>2.7508934051657565</v>
      </c>
      <c r="G442" s="2">
        <f t="shared" ca="1" si="79"/>
        <v>2.714073514666794</v>
      </c>
      <c r="H442" s="28">
        <f t="shared" si="86"/>
        <v>43920</v>
      </c>
      <c r="I442" s="30">
        <v>440</v>
      </c>
      <c r="J442" s="17">
        <f t="shared" si="80"/>
        <v>260</v>
      </c>
      <c r="K442" s="27">
        <f t="shared" ca="1" si="82"/>
        <v>2.7451302775473652</v>
      </c>
      <c r="L442" s="34">
        <f t="shared" ca="1" si="83"/>
        <v>2.7084637486951384</v>
      </c>
      <c r="M442" s="29">
        <f t="shared" si="87"/>
        <v>43935</v>
      </c>
      <c r="N442" s="27">
        <v>440</v>
      </c>
      <c r="O442" s="17">
        <f t="shared" si="88"/>
        <v>260</v>
      </c>
      <c r="P442" s="27">
        <f t="shared" ca="1" si="89"/>
        <v>2.7420555180380171</v>
      </c>
      <c r="Q442" s="34">
        <f t="shared" ca="1" si="84"/>
        <v>2.7054607594896818</v>
      </c>
      <c r="R442" s="17">
        <f t="shared" ca="1" si="90"/>
        <v>2.6623434800914225</v>
      </c>
    </row>
    <row r="443" spans="1:18" x14ac:dyDescent="0.25">
      <c r="A443" s="18">
        <f t="shared" si="85"/>
        <v>43893</v>
      </c>
      <c r="B443" s="17">
        <f ca="1">+IFERROR(VLOOKUP(A443,BBG_CLP!$A$2:$B$30,2,FALSE),B442)</f>
        <v>5</v>
      </c>
      <c r="C443" s="17">
        <f ca="1">+VLOOKUP(B443,OWN_Curve!$B$2:$E$30,4,FALSE)</f>
        <v>1.7311455667620084E-6</v>
      </c>
      <c r="D443" s="17">
        <v>441</v>
      </c>
      <c r="E443" s="17">
        <f t="shared" si="78"/>
        <v>261</v>
      </c>
      <c r="F443" s="17">
        <f t="shared" ca="1" si="81"/>
        <v>2.7508951363113234</v>
      </c>
      <c r="G443" s="2">
        <f t="shared" ca="1" si="79"/>
        <v>2.7140745068094101</v>
      </c>
      <c r="H443" s="28">
        <f t="shared" si="86"/>
        <v>43921</v>
      </c>
      <c r="I443" s="30">
        <v>441</v>
      </c>
      <c r="J443" s="17">
        <f t="shared" si="80"/>
        <v>261</v>
      </c>
      <c r="K443" s="27">
        <f t="shared" ca="1" si="82"/>
        <v>2.7451319790735811</v>
      </c>
      <c r="L443" s="34">
        <f t="shared" ca="1" si="83"/>
        <v>2.7084646982566736</v>
      </c>
      <c r="M443" s="29">
        <f t="shared" si="87"/>
        <v>43936</v>
      </c>
      <c r="N443" s="27">
        <v>441</v>
      </c>
      <c r="O443" s="17">
        <f t="shared" si="88"/>
        <v>261</v>
      </c>
      <c r="P443" s="27">
        <f t="shared" ca="1" si="89"/>
        <v>2.742057198028748</v>
      </c>
      <c r="Q443" s="34">
        <f t="shared" ca="1" si="84"/>
        <v>2.705461714060406</v>
      </c>
      <c r="R443" s="17">
        <f t="shared" ca="1" si="90"/>
        <v>2.662149953416737</v>
      </c>
    </row>
    <row r="444" spans="1:18" x14ac:dyDescent="0.25">
      <c r="A444" s="18">
        <f t="shared" si="85"/>
        <v>43894</v>
      </c>
      <c r="B444" s="17">
        <f ca="1">+IFERROR(VLOOKUP(A444,BBG_CLP!$A$2:$B$30,2,FALSE),B443)</f>
        <v>5</v>
      </c>
      <c r="C444" s="17">
        <f ca="1">+VLOOKUP(B444,OWN_Curve!$B$2:$E$30,4,FALSE)</f>
        <v>1.7311455667620084E-6</v>
      </c>
      <c r="D444" s="17">
        <v>442</v>
      </c>
      <c r="E444" s="17">
        <f t="shared" si="78"/>
        <v>262</v>
      </c>
      <c r="F444" s="17">
        <f t="shared" ca="1" si="81"/>
        <v>2.7508968674568903</v>
      </c>
      <c r="G444" s="2">
        <f t="shared" ca="1" si="79"/>
        <v>2.7140755044139753</v>
      </c>
      <c r="H444" s="28">
        <f t="shared" si="86"/>
        <v>43922</v>
      </c>
      <c r="I444" s="30">
        <v>442</v>
      </c>
      <c r="J444" s="17">
        <f t="shared" si="80"/>
        <v>262</v>
      </c>
      <c r="K444" s="27">
        <f t="shared" ca="1" si="82"/>
        <v>2.745133680717136</v>
      </c>
      <c r="L444" s="34">
        <f t="shared" ca="1" si="83"/>
        <v>2.7084656535778979</v>
      </c>
      <c r="M444" s="29">
        <f t="shared" si="87"/>
        <v>43937</v>
      </c>
      <c r="N444" s="27">
        <v>442</v>
      </c>
      <c r="O444" s="17">
        <f t="shared" si="88"/>
        <v>262</v>
      </c>
      <c r="P444" s="27">
        <f t="shared" ca="1" si="89"/>
        <v>2.7420588782253121</v>
      </c>
      <c r="Q444" s="34">
        <f t="shared" ca="1" si="84"/>
        <v>2.7054626743378449</v>
      </c>
      <c r="R444" s="17">
        <f t="shared" ca="1" si="90"/>
        <v>2.6619564550953712</v>
      </c>
    </row>
    <row r="445" spans="1:18" x14ac:dyDescent="0.25">
      <c r="A445" s="18">
        <f t="shared" si="85"/>
        <v>43895</v>
      </c>
      <c r="B445" s="17">
        <f ca="1">+IFERROR(VLOOKUP(A445,BBG_CLP!$A$2:$B$30,2,FALSE),B444)</f>
        <v>5</v>
      </c>
      <c r="C445" s="17">
        <f ca="1">+VLOOKUP(B445,OWN_Curve!$B$2:$E$30,4,FALSE)</f>
        <v>1.7311455667620084E-6</v>
      </c>
      <c r="D445" s="17">
        <v>443</v>
      </c>
      <c r="E445" s="17">
        <f t="shared" si="78"/>
        <v>263</v>
      </c>
      <c r="F445" s="17">
        <f t="shared" ca="1" si="81"/>
        <v>2.7508985986024572</v>
      </c>
      <c r="G445" s="2">
        <f t="shared" ca="1" si="79"/>
        <v>2.7140765074182469</v>
      </c>
      <c r="H445" s="28">
        <f t="shared" si="86"/>
        <v>43923</v>
      </c>
      <c r="I445" s="30">
        <v>443</v>
      </c>
      <c r="J445" s="17">
        <f t="shared" si="80"/>
        <v>263</v>
      </c>
      <c r="K445" s="27">
        <f t="shared" ca="1" si="82"/>
        <v>2.7451353824771814</v>
      </c>
      <c r="L445" s="34">
        <f t="shared" ca="1" si="83"/>
        <v>2.7084666145929597</v>
      </c>
      <c r="M445" s="29">
        <f t="shared" si="87"/>
        <v>43938</v>
      </c>
      <c r="N445" s="27">
        <v>443</v>
      </c>
      <c r="O445" s="17">
        <f t="shared" si="88"/>
        <v>263</v>
      </c>
      <c r="P445" s="27">
        <f t="shared" ca="1" si="89"/>
        <v>2.7420605586262785</v>
      </c>
      <c r="Q445" s="34">
        <f t="shared" ca="1" si="84"/>
        <v>2.705463640256812</v>
      </c>
      <c r="R445" s="17">
        <f t="shared" ca="1" si="90"/>
        <v>2.6617629851592994</v>
      </c>
    </row>
    <row r="446" spans="1:18" x14ac:dyDescent="0.25">
      <c r="A446" s="18">
        <f t="shared" si="85"/>
        <v>43896</v>
      </c>
      <c r="B446" s="17">
        <f ca="1">+IFERROR(VLOOKUP(A446,BBG_CLP!$A$2:$B$30,2,FALSE),B445)</f>
        <v>5</v>
      </c>
      <c r="C446" s="17">
        <f ca="1">+VLOOKUP(B446,OWN_Curve!$B$2:$E$30,4,FALSE)</f>
        <v>1.7311455667620084E-6</v>
      </c>
      <c r="D446" s="17">
        <v>444</v>
      </c>
      <c r="E446" s="17">
        <f t="shared" si="78"/>
        <v>264</v>
      </c>
      <c r="F446" s="17">
        <f t="shared" ca="1" si="81"/>
        <v>2.7509003297480241</v>
      </c>
      <c r="G446" s="2">
        <f t="shared" ca="1" si="79"/>
        <v>2.7140775157608652</v>
      </c>
      <c r="H446" s="28">
        <f t="shared" si="86"/>
        <v>43924</v>
      </c>
      <c r="I446" s="30">
        <v>444</v>
      </c>
      <c r="J446" s="17">
        <f t="shared" si="80"/>
        <v>264</v>
      </c>
      <c r="K446" s="27">
        <f t="shared" ca="1" si="82"/>
        <v>2.7451370843529657</v>
      </c>
      <c r="L446" s="34">
        <f t="shared" ca="1" si="83"/>
        <v>2.7084675812372172</v>
      </c>
      <c r="M446" s="29">
        <f t="shared" si="87"/>
        <v>43939</v>
      </c>
      <c r="N446" s="27">
        <v>444</v>
      </c>
      <c r="O446" s="17">
        <f t="shared" si="88"/>
        <v>264</v>
      </c>
      <c r="P446" s="27">
        <f t="shared" ca="1" si="89"/>
        <v>2.7420622392303025</v>
      </c>
      <c r="Q446" s="34">
        <f t="shared" ca="1" si="84"/>
        <v>2.7054646117532903</v>
      </c>
      <c r="R446" s="17">
        <f t="shared" ca="1" si="90"/>
        <v>2.6615695435685538</v>
      </c>
    </row>
    <row r="447" spans="1:18" x14ac:dyDescent="0.25">
      <c r="A447" s="18">
        <f t="shared" si="85"/>
        <v>43897</v>
      </c>
      <c r="B447" s="17">
        <f ca="1">+IFERROR(VLOOKUP(A447,BBG_CLP!$A$2:$B$30,2,FALSE),B446)</f>
        <v>5</v>
      </c>
      <c r="C447" s="17">
        <f ca="1">+VLOOKUP(B447,OWN_Curve!$B$2:$E$30,4,FALSE)</f>
        <v>1.7311455667620084E-6</v>
      </c>
      <c r="D447" s="17">
        <v>445</v>
      </c>
      <c r="E447" s="17">
        <f t="shared" si="78"/>
        <v>265</v>
      </c>
      <c r="F447" s="17">
        <f t="shared" ca="1" si="81"/>
        <v>2.750902060893591</v>
      </c>
      <c r="G447" s="2">
        <f t="shared" ca="1" si="79"/>
        <v>2.7140785293813354</v>
      </c>
      <c r="H447" s="28">
        <f t="shared" si="86"/>
        <v>43925</v>
      </c>
      <c r="I447" s="30">
        <v>445</v>
      </c>
      <c r="J447" s="17">
        <f t="shared" si="80"/>
        <v>265</v>
      </c>
      <c r="K447" s="27">
        <f t="shared" ca="1" si="82"/>
        <v>2.7451387863436731</v>
      </c>
      <c r="L447" s="34">
        <f t="shared" ca="1" si="83"/>
        <v>2.7084685534469135</v>
      </c>
      <c r="M447" s="29">
        <f t="shared" si="87"/>
        <v>43940</v>
      </c>
      <c r="N447" s="27">
        <v>445</v>
      </c>
      <c r="O447" s="17">
        <f t="shared" si="88"/>
        <v>265</v>
      </c>
      <c r="P447" s="27">
        <f t="shared" ca="1" si="89"/>
        <v>2.7420639200360148</v>
      </c>
      <c r="Q447" s="34">
        <f t="shared" ca="1" si="84"/>
        <v>2.7054655887641079</v>
      </c>
      <c r="R447" s="17">
        <f t="shared" ca="1" si="90"/>
        <v>2.6613761303311279</v>
      </c>
    </row>
    <row r="448" spans="1:18" x14ac:dyDescent="0.25">
      <c r="A448" s="18">
        <f t="shared" si="85"/>
        <v>43898</v>
      </c>
      <c r="B448" s="17">
        <f ca="1">+IFERROR(VLOOKUP(A448,BBG_CLP!$A$2:$B$30,2,FALSE),B447)</f>
        <v>5</v>
      </c>
      <c r="C448" s="17">
        <f ca="1">+VLOOKUP(B448,OWN_Curve!$B$2:$E$30,4,FALSE)</f>
        <v>1.7311455667620084E-6</v>
      </c>
      <c r="D448" s="17">
        <v>446</v>
      </c>
      <c r="E448" s="17">
        <f t="shared" si="78"/>
        <v>266</v>
      </c>
      <c r="F448" s="17">
        <f t="shared" ca="1" si="81"/>
        <v>2.7509037920391579</v>
      </c>
      <c r="G448" s="2">
        <f t="shared" ca="1" si="79"/>
        <v>2.7140795482202229</v>
      </c>
      <c r="H448" s="28">
        <f t="shared" si="86"/>
        <v>43926</v>
      </c>
      <c r="I448" s="30">
        <v>446</v>
      </c>
      <c r="J448" s="17">
        <f t="shared" si="80"/>
        <v>266</v>
      </c>
      <c r="K448" s="27">
        <f t="shared" ca="1" si="82"/>
        <v>2.7451404884485671</v>
      </c>
      <c r="L448" s="34">
        <f t="shared" ca="1" si="83"/>
        <v>2.7084695311593103</v>
      </c>
      <c r="M448" s="29">
        <f t="shared" si="87"/>
        <v>43941</v>
      </c>
      <c r="N448" s="27">
        <v>446</v>
      </c>
      <c r="O448" s="17">
        <f t="shared" si="88"/>
        <v>266</v>
      </c>
      <c r="P448" s="27">
        <f t="shared" ca="1" si="89"/>
        <v>2.7420656010420417</v>
      </c>
      <c r="Q448" s="34">
        <f t="shared" ca="1" si="84"/>
        <v>2.7054665712270727</v>
      </c>
      <c r="R448" s="17">
        <f t="shared" ca="1" si="90"/>
        <v>2.6611827454630088</v>
      </c>
    </row>
    <row r="449" spans="1:18" x14ac:dyDescent="0.25">
      <c r="A449" s="18">
        <f t="shared" si="85"/>
        <v>43899</v>
      </c>
      <c r="B449" s="17">
        <f ca="1">+IFERROR(VLOOKUP(A449,BBG_CLP!$A$2:$B$30,2,FALSE),B448)</f>
        <v>5</v>
      </c>
      <c r="C449" s="17">
        <f ca="1">+VLOOKUP(B449,OWN_Curve!$B$2:$E$30,4,FALSE)</f>
        <v>1.7311455667620084E-6</v>
      </c>
      <c r="D449" s="17">
        <v>447</v>
      </c>
      <c r="E449" s="17">
        <f t="shared" si="78"/>
        <v>267</v>
      </c>
      <c r="F449" s="17">
        <f t="shared" ca="1" si="81"/>
        <v>2.7509055231847248</v>
      </c>
      <c r="G449" s="2">
        <f t="shared" ca="1" si="79"/>
        <v>2.7140805722188053</v>
      </c>
      <c r="H449" s="28">
        <f t="shared" si="86"/>
        <v>43927</v>
      </c>
      <c r="I449" s="30">
        <v>447</v>
      </c>
      <c r="J449" s="17">
        <f t="shared" si="80"/>
        <v>267</v>
      </c>
      <c r="K449" s="27">
        <f t="shared" ca="1" si="82"/>
        <v>2.7451421906668445</v>
      </c>
      <c r="L449" s="34">
        <f t="shared" ca="1" si="83"/>
        <v>2.7084705143125505</v>
      </c>
      <c r="M449" s="29">
        <f t="shared" si="87"/>
        <v>43942</v>
      </c>
      <c r="N449" s="27">
        <v>447</v>
      </c>
      <c r="O449" s="17">
        <f t="shared" si="88"/>
        <v>267</v>
      </c>
      <c r="P449" s="27">
        <f t="shared" ca="1" si="89"/>
        <v>2.7420672822470564</v>
      </c>
      <c r="Q449" s="34">
        <f t="shared" ca="1" si="84"/>
        <v>2.7054675590809256</v>
      </c>
      <c r="R449" s="17">
        <f t="shared" ca="1" si="90"/>
        <v>2.6609893889082414</v>
      </c>
    </row>
    <row r="450" spans="1:18" x14ac:dyDescent="0.25">
      <c r="A450" s="18">
        <f t="shared" si="85"/>
        <v>43900</v>
      </c>
      <c r="B450" s="17">
        <f ca="1">+IFERROR(VLOOKUP(A450,BBG_CLP!$A$2:$B$30,2,FALSE),B449)</f>
        <v>5</v>
      </c>
      <c r="C450" s="17">
        <f ca="1">+VLOOKUP(B450,OWN_Curve!$B$2:$E$30,4,FALSE)</f>
        <v>1.7311455667620084E-6</v>
      </c>
      <c r="D450" s="17">
        <v>448</v>
      </c>
      <c r="E450" s="17">
        <f t="shared" ref="E450:E513" si="91">+IF(D450-$W$5&lt;0,NA(),D450-$W$5)</f>
        <v>268</v>
      </c>
      <c r="F450" s="17">
        <f t="shared" ca="1" si="81"/>
        <v>2.7509072543302917</v>
      </c>
      <c r="G450" s="2">
        <f t="shared" ref="G450:G513" ca="1" si="92">++IF(E450&gt;0,((1+F450*D450/36000)/(1+$X$2*$W$5/36000)-1)*(36000/(D450-$W$5)),NA())</f>
        <v>2.7140816013194122</v>
      </c>
      <c r="H450" s="28">
        <f t="shared" si="86"/>
        <v>43928</v>
      </c>
      <c r="I450" s="30">
        <v>448</v>
      </c>
      <c r="J450" s="17">
        <f t="shared" ref="J450:J513" si="93">+IF(I450-$W$5&lt;0,NA(),I450-$W$5)</f>
        <v>268</v>
      </c>
      <c r="K450" s="27">
        <f t="shared" ca="1" si="82"/>
        <v>2.7451438929978003</v>
      </c>
      <c r="L450" s="34">
        <f t="shared" ca="1" si="83"/>
        <v>2.7084715028457875</v>
      </c>
      <c r="M450" s="29">
        <f t="shared" si="87"/>
        <v>43943</v>
      </c>
      <c r="N450" s="27">
        <v>448</v>
      </c>
      <c r="O450" s="17">
        <f t="shared" si="88"/>
        <v>268</v>
      </c>
      <c r="P450" s="27">
        <f t="shared" ca="1" si="89"/>
        <v>2.7420689636497255</v>
      </c>
      <c r="Q450" s="34">
        <f t="shared" ca="1" si="84"/>
        <v>2.705468552265379</v>
      </c>
      <c r="R450" s="17">
        <f t="shared" ca="1" si="90"/>
        <v>2.6607960607067938</v>
      </c>
    </row>
    <row r="451" spans="1:18" x14ac:dyDescent="0.25">
      <c r="A451" s="18">
        <f t="shared" si="85"/>
        <v>43901</v>
      </c>
      <c r="B451" s="17">
        <f ca="1">+IFERROR(VLOOKUP(A451,BBG_CLP!$A$2:$B$30,2,FALSE),B450)</f>
        <v>5</v>
      </c>
      <c r="C451" s="17">
        <f ca="1">+VLOOKUP(B451,OWN_Curve!$B$2:$E$30,4,FALSE)</f>
        <v>1.7311455667620084E-6</v>
      </c>
      <c r="D451" s="17">
        <v>449</v>
      </c>
      <c r="E451" s="17">
        <f t="shared" si="91"/>
        <v>269</v>
      </c>
      <c r="F451" s="17">
        <f t="shared" ref="F451:F514" ca="1" si="94">+F450+C450*1</f>
        <v>2.7509089854758586</v>
      </c>
      <c r="G451" s="2">
        <f t="shared" ca="1" si="92"/>
        <v>2.7140826354650556</v>
      </c>
      <c r="H451" s="28">
        <f t="shared" si="86"/>
        <v>43929</v>
      </c>
      <c r="I451" s="30">
        <v>449</v>
      </c>
      <c r="J451" s="17">
        <f t="shared" si="93"/>
        <v>269</v>
      </c>
      <c r="K451" s="27">
        <f t="shared" ref="K451:K514" ca="1" si="95">+((1+VLOOKUP(H451,$A$2:$F$930,6,FALSE)*($Y$3+I451)/36000)/(1+$Z$3*$Y$3/36000)-1)*36000/I451</f>
        <v>2.7451455954406274</v>
      </c>
      <c r="L451" s="34">
        <f t="shared" ref="L451:L514" ca="1" si="96">++IF(J451&gt;0,((1+K451*I451/36000)/(1+$X$3*$W$5/36000)-1)*(36000/(I451-$W$5)),NA())</f>
        <v>2.708472496698962</v>
      </c>
      <c r="M451" s="29">
        <f t="shared" si="87"/>
        <v>43944</v>
      </c>
      <c r="N451" s="27">
        <v>449</v>
      </c>
      <c r="O451" s="17">
        <f t="shared" si="88"/>
        <v>269</v>
      </c>
      <c r="P451" s="27">
        <f t="shared" ca="1" si="89"/>
        <v>2.7420706452487122</v>
      </c>
      <c r="Q451" s="34">
        <f t="shared" ref="Q451:Q514" ca="1" si="97">++IF(O451&gt;0,((1+P451*N451/36000)/(1+$X$4*$W$5/36000)-1)*(36000/(N451-$W$5)),NA())</f>
        <v>2.7054695507208653</v>
      </c>
      <c r="R451" s="17">
        <f t="shared" ca="1" si="90"/>
        <v>2.6606027608186977</v>
      </c>
    </row>
    <row r="452" spans="1:18" x14ac:dyDescent="0.25">
      <c r="A452" s="18">
        <f t="shared" ref="A452:A515" si="98">+A451+1</f>
        <v>43902</v>
      </c>
      <c r="B452" s="17">
        <f ca="1">+IFERROR(VLOOKUP(A452,BBG_CLP!$A$2:$B$30,2,FALSE),B451)</f>
        <v>5</v>
      </c>
      <c r="C452" s="17">
        <f ca="1">+VLOOKUP(B452,OWN_Curve!$B$2:$E$30,4,FALSE)</f>
        <v>1.7311455667620084E-6</v>
      </c>
      <c r="D452" s="17">
        <v>450</v>
      </c>
      <c r="E452" s="17">
        <f t="shared" si="91"/>
        <v>270</v>
      </c>
      <c r="F452" s="17">
        <f t="shared" ca="1" si="94"/>
        <v>2.7509107166214255</v>
      </c>
      <c r="G452" s="2">
        <f t="shared" ca="1" si="92"/>
        <v>2.7140836745997396</v>
      </c>
      <c r="H452" s="28">
        <f t="shared" ref="H452:H515" si="99">+H451+1</f>
        <v>43930</v>
      </c>
      <c r="I452" s="30">
        <v>450</v>
      </c>
      <c r="J452" s="17">
        <f t="shared" si="93"/>
        <v>270</v>
      </c>
      <c r="K452" s="27">
        <f t="shared" ca="1" si="95"/>
        <v>2.745147297994599</v>
      </c>
      <c r="L452" s="34">
        <f t="shared" ca="1" si="96"/>
        <v>2.708473495812965</v>
      </c>
      <c r="M452" s="29">
        <f t="shared" ref="M452:M515" si="100">+M451+1</f>
        <v>43945</v>
      </c>
      <c r="N452" s="27">
        <v>450</v>
      </c>
      <c r="O452" s="17">
        <f t="shared" ref="O452:O515" si="101">+IF(N452-$W$5&lt;0,NA(),N452-$W$5)</f>
        <v>270</v>
      </c>
      <c r="P452" s="27">
        <f t="shared" ref="P452:P515" ca="1" si="102">+((1+VLOOKUP(M452,$A$2:$F$930,6,FALSE)*($Y$4+N452)/36000)/(1+$Z$4*$Y$4/36000)-1)*36000/N452</f>
        <v>2.7420723270427239</v>
      </c>
      <c r="Q452" s="34">
        <f t="shared" ca="1" si="97"/>
        <v>2.7054705543889375</v>
      </c>
      <c r="R452" s="17">
        <f t="shared" ref="R452:R515" ca="1" si="103">+((1+F452/100*D452/360)/(1+F451/100*D451/360)-1)*36000</f>
        <v>2.6604094892679342</v>
      </c>
    </row>
    <row r="453" spans="1:18" x14ac:dyDescent="0.25">
      <c r="A453" s="18">
        <f t="shared" si="98"/>
        <v>43903</v>
      </c>
      <c r="B453" s="17">
        <f ca="1">+IFERROR(VLOOKUP(A453,BBG_CLP!$A$2:$B$30,2,FALSE),B452)</f>
        <v>5</v>
      </c>
      <c r="C453" s="17">
        <f ca="1">+VLOOKUP(B453,OWN_Curve!$B$2:$E$30,4,FALSE)</f>
        <v>1.7311455667620084E-6</v>
      </c>
      <c r="D453" s="17">
        <v>451</v>
      </c>
      <c r="E453" s="17">
        <f t="shared" si="91"/>
        <v>271</v>
      </c>
      <c r="F453" s="17">
        <f t="shared" ca="1" si="94"/>
        <v>2.7509124477669924</v>
      </c>
      <c r="G453" s="2">
        <f t="shared" ca="1" si="92"/>
        <v>2.714084718668234</v>
      </c>
      <c r="H453" s="28">
        <f t="shared" si="99"/>
        <v>43931</v>
      </c>
      <c r="I453" s="30">
        <v>451</v>
      </c>
      <c r="J453" s="17">
        <f t="shared" si="93"/>
        <v>271</v>
      </c>
      <c r="K453" s="27">
        <f t="shared" ca="1" si="95"/>
        <v>2.7451490006589925</v>
      </c>
      <c r="L453" s="34">
        <f t="shared" ca="1" si="96"/>
        <v>2.7084745001296162</v>
      </c>
      <c r="M453" s="29">
        <f t="shared" si="100"/>
        <v>43946</v>
      </c>
      <c r="N453" s="27">
        <v>451</v>
      </c>
      <c r="O453" s="17">
        <f t="shared" si="101"/>
        <v>271</v>
      </c>
      <c r="P453" s="27">
        <f t="shared" ca="1" si="102"/>
        <v>2.7420740090304463</v>
      </c>
      <c r="Q453" s="34">
        <f t="shared" ca="1" si="97"/>
        <v>2.7054715632118014</v>
      </c>
      <c r="R453" s="17">
        <f t="shared" ca="1" si="103"/>
        <v>2.6602162460225287</v>
      </c>
    </row>
    <row r="454" spans="1:18" x14ac:dyDescent="0.25">
      <c r="A454" s="18">
        <f t="shared" si="98"/>
        <v>43904</v>
      </c>
      <c r="B454" s="17">
        <f ca="1">+IFERROR(VLOOKUP(A454,BBG_CLP!$A$2:$B$30,2,FALSE),B453)</f>
        <v>5</v>
      </c>
      <c r="C454" s="17">
        <f ca="1">+VLOOKUP(B454,OWN_Curve!$B$2:$E$30,4,FALSE)</f>
        <v>1.7311455667620084E-6</v>
      </c>
      <c r="D454" s="17">
        <v>452</v>
      </c>
      <c r="E454" s="17">
        <f t="shared" si="91"/>
        <v>272</v>
      </c>
      <c r="F454" s="17">
        <f t="shared" ca="1" si="94"/>
        <v>2.7509141789125593</v>
      </c>
      <c r="G454" s="2">
        <f t="shared" ca="1" si="92"/>
        <v>2.7140857676160914</v>
      </c>
      <c r="H454" s="28">
        <f t="shared" si="99"/>
        <v>43932</v>
      </c>
      <c r="I454" s="30">
        <v>452</v>
      </c>
      <c r="J454" s="17">
        <f t="shared" si="93"/>
        <v>272</v>
      </c>
      <c r="K454" s="27">
        <f t="shared" ca="1" si="95"/>
        <v>2.74515070343304</v>
      </c>
      <c r="L454" s="34">
        <f t="shared" ca="1" si="96"/>
        <v>2.7084755095914743</v>
      </c>
      <c r="M454" s="29">
        <f t="shared" si="100"/>
        <v>43947</v>
      </c>
      <c r="N454" s="27">
        <v>452</v>
      </c>
      <c r="O454" s="17">
        <f t="shared" si="101"/>
        <v>272</v>
      </c>
      <c r="P454" s="27">
        <f t="shared" ca="1" si="102"/>
        <v>2.7420756912106117</v>
      </c>
      <c r="Q454" s="34">
        <f t="shared" ca="1" si="97"/>
        <v>2.7054725771326318</v>
      </c>
      <c r="R454" s="17">
        <f t="shared" ca="1" si="103"/>
        <v>2.6600230310984685</v>
      </c>
    </row>
    <row r="455" spans="1:18" x14ac:dyDescent="0.25">
      <c r="A455" s="18">
        <f t="shared" si="98"/>
        <v>43905</v>
      </c>
      <c r="B455" s="17">
        <f ca="1">+IFERROR(VLOOKUP(A455,BBG_CLP!$A$2:$B$30,2,FALSE),B454)</f>
        <v>5</v>
      </c>
      <c r="C455" s="17">
        <f ca="1">+VLOOKUP(B455,OWN_Curve!$B$2:$E$30,4,FALSE)</f>
        <v>1.7311455667620084E-6</v>
      </c>
      <c r="D455" s="17">
        <v>453</v>
      </c>
      <c r="E455" s="17">
        <f t="shared" si="91"/>
        <v>273</v>
      </c>
      <c r="F455" s="17">
        <f t="shared" ca="1" si="94"/>
        <v>2.7509159100581262</v>
      </c>
      <c r="G455" s="2">
        <f t="shared" ca="1" si="92"/>
        <v>2.714086821389694</v>
      </c>
      <c r="H455" s="28">
        <f t="shared" si="99"/>
        <v>43933</v>
      </c>
      <c r="I455" s="30">
        <v>453</v>
      </c>
      <c r="J455" s="17">
        <f t="shared" si="93"/>
        <v>273</v>
      </c>
      <c r="K455" s="27">
        <f t="shared" ca="1" si="95"/>
        <v>2.7451524063160329</v>
      </c>
      <c r="L455" s="34">
        <f t="shared" ca="1" si="96"/>
        <v>2.7084765241419708</v>
      </c>
      <c r="M455" s="29">
        <f t="shared" si="100"/>
        <v>43948</v>
      </c>
      <c r="N455" s="27">
        <v>453</v>
      </c>
      <c r="O455" s="17">
        <f t="shared" si="101"/>
        <v>273</v>
      </c>
      <c r="P455" s="27">
        <f t="shared" ca="1" si="102"/>
        <v>2.7420773735819095</v>
      </c>
      <c r="Q455" s="34">
        <f t="shared" ca="1" si="97"/>
        <v>2.7054735960954086</v>
      </c>
      <c r="R455" s="17">
        <f t="shared" ca="1" si="103"/>
        <v>2.6598298444637791</v>
      </c>
    </row>
    <row r="456" spans="1:18" x14ac:dyDescent="0.25">
      <c r="A456" s="18">
        <f t="shared" si="98"/>
        <v>43906</v>
      </c>
      <c r="B456" s="17">
        <f ca="1">+IFERROR(VLOOKUP(A456,BBG_CLP!$A$2:$B$30,2,FALSE),B455)</f>
        <v>5</v>
      </c>
      <c r="C456" s="17">
        <f ca="1">+VLOOKUP(B456,OWN_Curve!$B$2:$E$30,4,FALSE)</f>
        <v>1.7311455667620084E-6</v>
      </c>
      <c r="D456" s="17">
        <v>454</v>
      </c>
      <c r="E456" s="17">
        <f t="shared" si="91"/>
        <v>274</v>
      </c>
      <c r="F456" s="17">
        <f t="shared" ca="1" si="94"/>
        <v>2.7509176412036931</v>
      </c>
      <c r="G456" s="2">
        <f t="shared" ca="1" si="92"/>
        <v>2.7140878799362347</v>
      </c>
      <c r="H456" s="28">
        <f t="shared" si="99"/>
        <v>43934</v>
      </c>
      <c r="I456" s="30">
        <v>454</v>
      </c>
      <c r="J456" s="17">
        <f t="shared" si="93"/>
        <v>274</v>
      </c>
      <c r="K456" s="27">
        <f t="shared" ca="1" si="95"/>
        <v>2.7451541093072866</v>
      </c>
      <c r="L456" s="34">
        <f t="shared" ca="1" si="96"/>
        <v>2.708477543725536</v>
      </c>
      <c r="M456" s="29">
        <f t="shared" si="100"/>
        <v>43949</v>
      </c>
      <c r="N456" s="27">
        <v>454</v>
      </c>
      <c r="O456" s="17">
        <f t="shared" si="101"/>
        <v>274</v>
      </c>
      <c r="P456" s="27">
        <f t="shared" ca="1" si="102"/>
        <v>2.7420790561431301</v>
      </c>
      <c r="Q456" s="34">
        <f t="shared" ca="1" si="97"/>
        <v>2.705474620044928</v>
      </c>
      <c r="R456" s="17">
        <f t="shared" ca="1" si="103"/>
        <v>2.6596366861344478</v>
      </c>
    </row>
    <row r="457" spans="1:18" x14ac:dyDescent="0.25">
      <c r="A457" s="18">
        <f t="shared" si="98"/>
        <v>43907</v>
      </c>
      <c r="B457" s="17">
        <f ca="1">+IFERROR(VLOOKUP(A457,BBG_CLP!$A$2:$B$30,2,FALSE),B456)</f>
        <v>5</v>
      </c>
      <c r="C457" s="17">
        <f ca="1">+VLOOKUP(B457,OWN_Curve!$B$2:$E$30,4,FALSE)</f>
        <v>1.7311455667620084E-6</v>
      </c>
      <c r="D457" s="17">
        <v>455</v>
      </c>
      <c r="E457" s="17">
        <f t="shared" si="91"/>
        <v>275</v>
      </c>
      <c r="F457" s="17">
        <f t="shared" ca="1" si="94"/>
        <v>2.75091937234926</v>
      </c>
      <c r="G457" s="2">
        <f t="shared" ca="1" si="92"/>
        <v>2.7140889432036146</v>
      </c>
      <c r="H457" s="28">
        <f t="shared" si="99"/>
        <v>43935</v>
      </c>
      <c r="I457" s="30">
        <v>455</v>
      </c>
      <c r="J457" s="17">
        <f t="shared" si="93"/>
        <v>275</v>
      </c>
      <c r="K457" s="27">
        <f t="shared" ca="1" si="95"/>
        <v>2.7451558124060162</v>
      </c>
      <c r="L457" s="34">
        <f t="shared" ca="1" si="96"/>
        <v>2.7084785682870884</v>
      </c>
      <c r="M457" s="29">
        <f t="shared" si="100"/>
        <v>43950</v>
      </c>
      <c r="N457" s="27">
        <v>455</v>
      </c>
      <c r="O457" s="17">
        <f t="shared" si="101"/>
        <v>275</v>
      </c>
      <c r="P457" s="27">
        <f t="shared" ca="1" si="102"/>
        <v>2.7420807388930042</v>
      </c>
      <c r="Q457" s="34">
        <f t="shared" ca="1" si="97"/>
        <v>2.7054756489268459</v>
      </c>
      <c r="R457" s="17">
        <f t="shared" ca="1" si="103"/>
        <v>2.6594435560944873</v>
      </c>
    </row>
    <row r="458" spans="1:18" x14ac:dyDescent="0.25">
      <c r="A458" s="18">
        <f t="shared" si="98"/>
        <v>43908</v>
      </c>
      <c r="B458" s="17">
        <f ca="1">+IFERROR(VLOOKUP(A458,BBG_CLP!$A$2:$B$30,2,FALSE),B457)</f>
        <v>5</v>
      </c>
      <c r="C458" s="17">
        <f ca="1">+VLOOKUP(B458,OWN_Curve!$B$2:$E$30,4,FALSE)</f>
        <v>1.7311455667620084E-6</v>
      </c>
      <c r="D458" s="17">
        <v>456</v>
      </c>
      <c r="E458" s="17">
        <f t="shared" si="91"/>
        <v>276</v>
      </c>
      <c r="F458" s="17">
        <f t="shared" ca="1" si="94"/>
        <v>2.7509211034948269</v>
      </c>
      <c r="G458" s="2">
        <f t="shared" ca="1" si="92"/>
        <v>2.7140900111405499</v>
      </c>
      <c r="H458" s="28">
        <f t="shared" si="99"/>
        <v>43936</v>
      </c>
      <c r="I458" s="30">
        <v>456</v>
      </c>
      <c r="J458" s="17">
        <f t="shared" si="93"/>
        <v>276</v>
      </c>
      <c r="K458" s="27">
        <f t="shared" ca="1" si="95"/>
        <v>2.7451575156115866</v>
      </c>
      <c r="L458" s="34">
        <f t="shared" ca="1" si="96"/>
        <v>2.7084795977726364</v>
      </c>
      <c r="M458" s="29">
        <f t="shared" si="100"/>
        <v>43951</v>
      </c>
      <c r="N458" s="27">
        <v>456</v>
      </c>
      <c r="O458" s="17">
        <f t="shared" si="101"/>
        <v>276</v>
      </c>
      <c r="P458" s="27">
        <f t="shared" ca="1" si="102"/>
        <v>2.7420824218302546</v>
      </c>
      <c r="Q458" s="34">
        <f t="shared" ca="1" si="97"/>
        <v>2.7054766826874346</v>
      </c>
      <c r="R458" s="17">
        <f t="shared" ca="1" si="103"/>
        <v>2.6592504543438977</v>
      </c>
    </row>
    <row r="459" spans="1:18" x14ac:dyDescent="0.25">
      <c r="A459" s="18">
        <f t="shared" si="98"/>
        <v>43909</v>
      </c>
      <c r="B459" s="17">
        <f ca="1">+IFERROR(VLOOKUP(A459,BBG_CLP!$A$2:$B$30,2,FALSE),B458)</f>
        <v>5</v>
      </c>
      <c r="C459" s="17">
        <f ca="1">+VLOOKUP(B459,OWN_Curve!$B$2:$E$30,4,FALSE)</f>
        <v>1.7311455667620084E-6</v>
      </c>
      <c r="D459" s="17">
        <v>457</v>
      </c>
      <c r="E459" s="17">
        <f t="shared" si="91"/>
        <v>277</v>
      </c>
      <c r="F459" s="17">
        <f t="shared" ca="1" si="94"/>
        <v>2.7509228346403938</v>
      </c>
      <c r="G459" s="2">
        <f t="shared" ca="1" si="92"/>
        <v>2.7140910836964385</v>
      </c>
      <c r="H459" s="28">
        <f t="shared" si="99"/>
        <v>43937</v>
      </c>
      <c r="I459" s="30">
        <v>457</v>
      </c>
      <c r="J459" s="17">
        <f t="shared" si="93"/>
        <v>277</v>
      </c>
      <c r="K459" s="27">
        <f t="shared" ca="1" si="95"/>
        <v>2.7451592189232423</v>
      </c>
      <c r="L459" s="34">
        <f t="shared" ca="1" si="96"/>
        <v>2.7084806321287926</v>
      </c>
      <c r="M459" s="29">
        <f t="shared" si="100"/>
        <v>43952</v>
      </c>
      <c r="N459" s="27">
        <v>457</v>
      </c>
      <c r="O459" s="17">
        <f t="shared" si="101"/>
        <v>277</v>
      </c>
      <c r="P459" s="27">
        <f t="shared" ca="1" si="102"/>
        <v>2.7420841049536691</v>
      </c>
      <c r="Q459" s="34">
        <f t="shared" ca="1" si="97"/>
        <v>2.7054777212739136</v>
      </c>
      <c r="R459" s="17">
        <f t="shared" ca="1" si="103"/>
        <v>2.6590573808746854</v>
      </c>
    </row>
    <row r="460" spans="1:18" x14ac:dyDescent="0.25">
      <c r="A460" s="18">
        <f t="shared" si="98"/>
        <v>43910</v>
      </c>
      <c r="B460" s="17">
        <f ca="1">+IFERROR(VLOOKUP(A460,BBG_CLP!$A$2:$B$30,2,FALSE),B459)</f>
        <v>5</v>
      </c>
      <c r="C460" s="17">
        <f ca="1">+VLOOKUP(B460,OWN_Curve!$B$2:$E$30,4,FALSE)</f>
        <v>1.7311455667620084E-6</v>
      </c>
      <c r="D460" s="17">
        <v>458</v>
      </c>
      <c r="E460" s="17">
        <f t="shared" si="91"/>
        <v>278</v>
      </c>
      <c r="F460" s="17">
        <f t="shared" ca="1" si="94"/>
        <v>2.7509245657859607</v>
      </c>
      <c r="G460" s="2">
        <f t="shared" ca="1" si="92"/>
        <v>2.7140921608214361</v>
      </c>
      <c r="H460" s="28">
        <f t="shared" si="99"/>
        <v>43938</v>
      </c>
      <c r="I460" s="30">
        <v>458</v>
      </c>
      <c r="J460" s="17">
        <f t="shared" si="93"/>
        <v>278</v>
      </c>
      <c r="K460" s="27">
        <f t="shared" ca="1" si="95"/>
        <v>2.7451609223403062</v>
      </c>
      <c r="L460" s="34">
        <f t="shared" ca="1" si="96"/>
        <v>2.708481671302998</v>
      </c>
      <c r="M460" s="29">
        <f t="shared" si="100"/>
        <v>43953</v>
      </c>
      <c r="N460" s="27">
        <v>458</v>
      </c>
      <c r="O460" s="17">
        <f t="shared" si="101"/>
        <v>278</v>
      </c>
      <c r="P460" s="27">
        <f t="shared" ca="1" si="102"/>
        <v>2.7420857882620808</v>
      </c>
      <c r="Q460" s="34">
        <f t="shared" ca="1" si="97"/>
        <v>2.7054787646342628</v>
      </c>
      <c r="R460" s="17">
        <f t="shared" ca="1" si="103"/>
        <v>2.6588643356628694</v>
      </c>
    </row>
    <row r="461" spans="1:18" x14ac:dyDescent="0.25">
      <c r="A461" s="18">
        <f t="shared" si="98"/>
        <v>43911</v>
      </c>
      <c r="B461" s="17">
        <f ca="1">+IFERROR(VLOOKUP(A461,BBG_CLP!$A$2:$B$30,2,FALSE),B460)</f>
        <v>5</v>
      </c>
      <c r="C461" s="17">
        <f ca="1">+VLOOKUP(B461,OWN_Curve!$B$2:$E$30,4,FALSE)</f>
        <v>1.7311455667620084E-6</v>
      </c>
      <c r="D461" s="17">
        <v>459</v>
      </c>
      <c r="E461" s="17">
        <f t="shared" si="91"/>
        <v>279</v>
      </c>
      <c r="F461" s="17">
        <f t="shared" ca="1" si="94"/>
        <v>2.7509262969315276</v>
      </c>
      <c r="G461" s="2">
        <f t="shared" ca="1" si="92"/>
        <v>2.7140932424664697</v>
      </c>
      <c r="H461" s="28">
        <f t="shared" si="99"/>
        <v>43939</v>
      </c>
      <c r="I461" s="30">
        <v>459</v>
      </c>
      <c r="J461" s="17">
        <f t="shared" si="93"/>
        <v>279</v>
      </c>
      <c r="K461" s="27">
        <f t="shared" ca="1" si="95"/>
        <v>2.7451626258621076</v>
      </c>
      <c r="L461" s="34">
        <f t="shared" ca="1" si="96"/>
        <v>2.7084827152435018</v>
      </c>
      <c r="M461" s="29">
        <f t="shared" si="100"/>
        <v>43954</v>
      </c>
      <c r="N461" s="27">
        <v>459</v>
      </c>
      <c r="O461" s="17">
        <f t="shared" si="101"/>
        <v>279</v>
      </c>
      <c r="P461" s="27">
        <f t="shared" ca="1" si="102"/>
        <v>2.742087471754211</v>
      </c>
      <c r="Q461" s="34">
        <f t="shared" ca="1" si="97"/>
        <v>2.7054798127170638</v>
      </c>
      <c r="R461" s="17">
        <f t="shared" ca="1" si="103"/>
        <v>2.6586713187324307</v>
      </c>
    </row>
    <row r="462" spans="1:18" x14ac:dyDescent="0.25">
      <c r="A462" s="18">
        <f t="shared" si="98"/>
        <v>43912</v>
      </c>
      <c r="B462" s="17">
        <f ca="1">+IFERROR(VLOOKUP(A462,BBG_CLP!$A$2:$B$30,2,FALSE),B461)</f>
        <v>5</v>
      </c>
      <c r="C462" s="17">
        <f ca="1">+VLOOKUP(B462,OWN_Curve!$B$2:$E$30,4,FALSE)</f>
        <v>1.7311455667620084E-6</v>
      </c>
      <c r="D462" s="17">
        <v>460</v>
      </c>
      <c r="E462" s="17">
        <f t="shared" si="91"/>
        <v>280</v>
      </c>
      <c r="F462" s="17">
        <f t="shared" ca="1" si="94"/>
        <v>2.7509280280770945</v>
      </c>
      <c r="G462" s="2">
        <f t="shared" ca="1" si="92"/>
        <v>2.7140943285830246</v>
      </c>
      <c r="H462" s="28">
        <f t="shared" si="99"/>
        <v>43940</v>
      </c>
      <c r="I462" s="30">
        <v>460</v>
      </c>
      <c r="J462" s="17">
        <f t="shared" si="93"/>
        <v>280</v>
      </c>
      <c r="K462" s="27">
        <f t="shared" ca="1" si="95"/>
        <v>2.745164329487928</v>
      </c>
      <c r="L462" s="34">
        <f t="shared" ca="1" si="96"/>
        <v>2.7084837638991517</v>
      </c>
      <c r="M462" s="29">
        <f t="shared" si="100"/>
        <v>43955</v>
      </c>
      <c r="N462" s="27">
        <v>460</v>
      </c>
      <c r="O462" s="17">
        <f t="shared" si="101"/>
        <v>280</v>
      </c>
      <c r="P462" s="27">
        <f t="shared" ca="1" si="102"/>
        <v>2.7420891554288782</v>
      </c>
      <c r="Q462" s="34">
        <f t="shared" ca="1" si="97"/>
        <v>2.7054808654717197</v>
      </c>
      <c r="R462" s="17">
        <f t="shared" ca="1" si="103"/>
        <v>2.6584783300513948</v>
      </c>
    </row>
    <row r="463" spans="1:18" x14ac:dyDescent="0.25">
      <c r="A463" s="18">
        <f t="shared" si="98"/>
        <v>43913</v>
      </c>
      <c r="B463" s="17">
        <f ca="1">+IFERROR(VLOOKUP(A463,BBG_CLP!$A$2:$B$30,2,FALSE),B462)</f>
        <v>5</v>
      </c>
      <c r="C463" s="17">
        <f ca="1">+VLOOKUP(B463,OWN_Curve!$B$2:$E$30,4,FALSE)</f>
        <v>1.7311455667620084E-6</v>
      </c>
      <c r="D463" s="17">
        <v>461</v>
      </c>
      <c r="E463" s="17">
        <f t="shared" si="91"/>
        <v>281</v>
      </c>
      <c r="F463" s="17">
        <f t="shared" ca="1" si="94"/>
        <v>2.7509297592226614</v>
      </c>
      <c r="G463" s="2">
        <f t="shared" ca="1" si="92"/>
        <v>2.7140954191233901</v>
      </c>
      <c r="H463" s="28">
        <f t="shared" si="99"/>
        <v>43941</v>
      </c>
      <c r="I463" s="30">
        <v>461</v>
      </c>
      <c r="J463" s="17">
        <f t="shared" si="93"/>
        <v>281</v>
      </c>
      <c r="K463" s="27">
        <f t="shared" ca="1" si="95"/>
        <v>2.7451660332171248</v>
      </c>
      <c r="L463" s="34">
        <f t="shared" ca="1" si="96"/>
        <v>2.7084848172196923</v>
      </c>
      <c r="M463" s="29">
        <f t="shared" si="100"/>
        <v>43956</v>
      </c>
      <c r="N463" s="27">
        <v>461</v>
      </c>
      <c r="O463" s="17">
        <f t="shared" si="101"/>
        <v>281</v>
      </c>
      <c r="P463" s="27">
        <f t="shared" ca="1" si="102"/>
        <v>2.7420908392849128</v>
      </c>
      <c r="Q463" s="34">
        <f t="shared" ca="1" si="97"/>
        <v>2.705481922848409</v>
      </c>
      <c r="R463" s="17">
        <f t="shared" ca="1" si="103"/>
        <v>2.6582853696357489</v>
      </c>
    </row>
    <row r="464" spans="1:18" x14ac:dyDescent="0.25">
      <c r="A464" s="18">
        <f t="shared" si="98"/>
        <v>43914</v>
      </c>
      <c r="B464" s="17">
        <f ca="1">+IFERROR(VLOOKUP(A464,BBG_CLP!$A$2:$B$30,2,FALSE),B463)</f>
        <v>5</v>
      </c>
      <c r="C464" s="17">
        <f ca="1">+VLOOKUP(B464,OWN_Curve!$B$2:$E$30,4,FALSE)</f>
        <v>1.7311455667620084E-6</v>
      </c>
      <c r="D464" s="17">
        <v>462</v>
      </c>
      <c r="E464" s="17">
        <f t="shared" si="91"/>
        <v>282</v>
      </c>
      <c r="F464" s="17">
        <f t="shared" ca="1" si="94"/>
        <v>2.7509314903682283</v>
      </c>
      <c r="G464" s="2">
        <f t="shared" ca="1" si="92"/>
        <v>2.7140965140405342</v>
      </c>
      <c r="H464" s="28">
        <f t="shared" si="99"/>
        <v>43942</v>
      </c>
      <c r="I464" s="30">
        <v>462</v>
      </c>
      <c r="J464" s="17">
        <f t="shared" si="93"/>
        <v>282</v>
      </c>
      <c r="K464" s="27">
        <f t="shared" ca="1" si="95"/>
        <v>2.7451677370490097</v>
      </c>
      <c r="L464" s="34">
        <f t="shared" ca="1" si="96"/>
        <v>2.7084858751554699</v>
      </c>
      <c r="M464" s="29">
        <f t="shared" si="100"/>
        <v>43957</v>
      </c>
      <c r="N464" s="27">
        <v>462</v>
      </c>
      <c r="O464" s="17">
        <f t="shared" si="101"/>
        <v>282</v>
      </c>
      <c r="P464" s="27">
        <f t="shared" ca="1" si="102"/>
        <v>2.7420925233211539</v>
      </c>
      <c r="Q464" s="34">
        <f t="shared" ca="1" si="97"/>
        <v>2.7054829847979907</v>
      </c>
      <c r="R464" s="17">
        <f t="shared" ca="1" si="103"/>
        <v>2.6580924374615122</v>
      </c>
    </row>
    <row r="465" spans="1:18" x14ac:dyDescent="0.25">
      <c r="A465" s="18">
        <f t="shared" si="98"/>
        <v>43915</v>
      </c>
      <c r="B465" s="17">
        <f ca="1">+IFERROR(VLOOKUP(A465,BBG_CLP!$A$2:$B$30,2,FALSE),B464)</f>
        <v>5</v>
      </c>
      <c r="C465" s="17">
        <f ca="1">+VLOOKUP(B465,OWN_Curve!$B$2:$E$30,4,FALSE)</f>
        <v>1.7311455667620084E-6</v>
      </c>
      <c r="D465" s="17">
        <v>463</v>
      </c>
      <c r="E465" s="17">
        <f t="shared" si="91"/>
        <v>283</v>
      </c>
      <c r="F465" s="17">
        <f t="shared" ca="1" si="94"/>
        <v>2.7509332215137952</v>
      </c>
      <c r="G465" s="2">
        <f t="shared" ca="1" si="92"/>
        <v>2.7140976132880863</v>
      </c>
      <c r="H465" s="28">
        <f t="shared" si="99"/>
        <v>43943</v>
      </c>
      <c r="I465" s="30">
        <v>463</v>
      </c>
      <c r="J465" s="17">
        <f t="shared" si="93"/>
        <v>283</v>
      </c>
      <c r="K465" s="27">
        <f t="shared" ca="1" si="95"/>
        <v>2.7451694409829348</v>
      </c>
      <c r="L465" s="34">
        <f t="shared" ca="1" si="96"/>
        <v>2.7084869376575305</v>
      </c>
      <c r="M465" s="29">
        <f t="shared" si="100"/>
        <v>43958</v>
      </c>
      <c r="N465" s="27">
        <v>463</v>
      </c>
      <c r="O465" s="17">
        <f t="shared" si="101"/>
        <v>283</v>
      </c>
      <c r="P465" s="27">
        <f t="shared" ca="1" si="102"/>
        <v>2.7420942075363821</v>
      </c>
      <c r="Q465" s="34">
        <f t="shared" ca="1" si="97"/>
        <v>2.7054840512718745</v>
      </c>
      <c r="R465" s="17">
        <f t="shared" ca="1" si="103"/>
        <v>2.6578995335286848</v>
      </c>
    </row>
    <row r="466" spans="1:18" x14ac:dyDescent="0.25">
      <c r="A466" s="18">
        <f t="shared" si="98"/>
        <v>43916</v>
      </c>
      <c r="B466" s="17">
        <f ca="1">+IFERROR(VLOOKUP(A466,BBG_CLP!$A$2:$B$30,2,FALSE),B465)</f>
        <v>5</v>
      </c>
      <c r="C466" s="17">
        <f ca="1">+VLOOKUP(B466,OWN_Curve!$B$2:$E$30,4,FALSE)</f>
        <v>1.7311455667620084E-6</v>
      </c>
      <c r="D466" s="17">
        <v>464</v>
      </c>
      <c r="E466" s="17">
        <f t="shared" si="91"/>
        <v>284</v>
      </c>
      <c r="F466" s="17">
        <f t="shared" ca="1" si="94"/>
        <v>2.7509349526593621</v>
      </c>
      <c r="G466" s="2">
        <f t="shared" ca="1" si="92"/>
        <v>2.7140987168201915</v>
      </c>
      <c r="H466" s="28">
        <f t="shared" si="99"/>
        <v>43944</v>
      </c>
      <c r="I466" s="30">
        <v>464</v>
      </c>
      <c r="J466" s="17">
        <f t="shared" si="93"/>
        <v>284</v>
      </c>
      <c r="K466" s="27">
        <f t="shared" ca="1" si="95"/>
        <v>2.7451711450182064</v>
      </c>
      <c r="L466" s="34">
        <f t="shared" ca="1" si="96"/>
        <v>2.708488004677668</v>
      </c>
      <c r="M466" s="29">
        <f t="shared" si="100"/>
        <v>43959</v>
      </c>
      <c r="N466" s="27">
        <v>464</v>
      </c>
      <c r="O466" s="17">
        <f t="shared" si="101"/>
        <v>284</v>
      </c>
      <c r="P466" s="27">
        <f t="shared" ca="1" si="102"/>
        <v>2.7420958919294747</v>
      </c>
      <c r="Q466" s="34">
        <f t="shared" ca="1" si="97"/>
        <v>2.7054851222223539</v>
      </c>
      <c r="R466" s="17">
        <f t="shared" ca="1" si="103"/>
        <v>2.657706657829273</v>
      </c>
    </row>
    <row r="467" spans="1:18" x14ac:dyDescent="0.25">
      <c r="A467" s="18">
        <f t="shared" si="98"/>
        <v>43917</v>
      </c>
      <c r="B467" s="17">
        <f ca="1">+IFERROR(VLOOKUP(A467,BBG_CLP!$A$2:$B$30,2,FALSE),B466)</f>
        <v>5</v>
      </c>
      <c r="C467" s="17">
        <f ca="1">+VLOOKUP(B467,OWN_Curve!$B$2:$E$30,4,FALSE)</f>
        <v>1.7311455667620084E-6</v>
      </c>
      <c r="D467" s="17">
        <v>465</v>
      </c>
      <c r="E467" s="17">
        <f t="shared" si="91"/>
        <v>285</v>
      </c>
      <c r="F467" s="17">
        <f t="shared" ca="1" si="94"/>
        <v>2.750936683804929</v>
      </c>
      <c r="G467" s="2">
        <f t="shared" ca="1" si="92"/>
        <v>2.7140998245918606</v>
      </c>
      <c r="H467" s="28">
        <f t="shared" si="99"/>
        <v>43945</v>
      </c>
      <c r="I467" s="30">
        <v>465</v>
      </c>
      <c r="J467" s="17">
        <f t="shared" si="93"/>
        <v>285</v>
      </c>
      <c r="K467" s="27">
        <f t="shared" ca="1" si="95"/>
        <v>2.7451728491542045</v>
      </c>
      <c r="L467" s="34">
        <f t="shared" ca="1" si="96"/>
        <v>2.7084890761683225</v>
      </c>
      <c r="M467" s="29">
        <f t="shared" si="100"/>
        <v>43960</v>
      </c>
      <c r="N467" s="27">
        <v>465</v>
      </c>
      <c r="O467" s="17">
        <f t="shared" si="101"/>
        <v>285</v>
      </c>
      <c r="P467" s="27">
        <f t="shared" ca="1" si="102"/>
        <v>2.7420975764992495</v>
      </c>
      <c r="Q467" s="34">
        <f t="shared" ca="1" si="97"/>
        <v>2.7054861976022506</v>
      </c>
      <c r="R467" s="17">
        <f t="shared" ca="1" si="103"/>
        <v>2.6575138103712703</v>
      </c>
    </row>
    <row r="468" spans="1:18" x14ac:dyDescent="0.25">
      <c r="A468" s="18">
        <f t="shared" si="98"/>
        <v>43918</v>
      </c>
      <c r="B468" s="17">
        <f ca="1">+IFERROR(VLOOKUP(A468,BBG_CLP!$A$2:$B$30,2,FALSE),B467)</f>
        <v>5</v>
      </c>
      <c r="C468" s="17">
        <f ca="1">+VLOOKUP(B468,OWN_Curve!$B$2:$E$30,4,FALSE)</f>
        <v>1.7311455667620084E-6</v>
      </c>
      <c r="D468" s="17">
        <v>466</v>
      </c>
      <c r="E468" s="17">
        <f t="shared" si="91"/>
        <v>286</v>
      </c>
      <c r="F468" s="17">
        <f t="shared" ca="1" si="94"/>
        <v>2.7509384149504958</v>
      </c>
      <c r="G468" s="2">
        <f t="shared" ca="1" si="92"/>
        <v>2.7141009365585393</v>
      </c>
      <c r="H468" s="28">
        <f t="shared" si="99"/>
        <v>43946</v>
      </c>
      <c r="I468" s="30">
        <v>466</v>
      </c>
      <c r="J468" s="17">
        <f t="shared" si="93"/>
        <v>286</v>
      </c>
      <c r="K468" s="27">
        <f t="shared" ca="1" si="95"/>
        <v>2.7451745533902461</v>
      </c>
      <c r="L468" s="34">
        <f t="shared" ca="1" si="96"/>
        <v>2.7084901520825451</v>
      </c>
      <c r="M468" s="29">
        <f t="shared" si="100"/>
        <v>43961</v>
      </c>
      <c r="N468" s="27">
        <v>466</v>
      </c>
      <c r="O468" s="17">
        <f t="shared" si="101"/>
        <v>286</v>
      </c>
      <c r="P468" s="27">
        <f t="shared" ca="1" si="102"/>
        <v>2.7420992612446211</v>
      </c>
      <c r="Q468" s="34">
        <f t="shared" ca="1" si="97"/>
        <v>2.7054872773651581</v>
      </c>
      <c r="R468" s="17">
        <f t="shared" ca="1" si="103"/>
        <v>2.6573209911147089</v>
      </c>
    </row>
    <row r="469" spans="1:18" x14ac:dyDescent="0.25">
      <c r="A469" s="18">
        <f t="shared" si="98"/>
        <v>43919</v>
      </c>
      <c r="B469" s="17">
        <f ca="1">+IFERROR(VLOOKUP(A469,BBG_CLP!$A$2:$B$30,2,FALSE),B468)</f>
        <v>5</v>
      </c>
      <c r="C469" s="17">
        <f ca="1">+VLOOKUP(B469,OWN_Curve!$B$2:$E$30,4,FALSE)</f>
        <v>1.7311455667620084E-6</v>
      </c>
      <c r="D469" s="17">
        <v>467</v>
      </c>
      <c r="E469" s="17">
        <f t="shared" si="91"/>
        <v>287</v>
      </c>
      <c r="F469" s="17">
        <f t="shared" ca="1" si="94"/>
        <v>2.7509401460960627</v>
      </c>
      <c r="G469" s="2">
        <f t="shared" ca="1" si="92"/>
        <v>2.7141020526764605</v>
      </c>
      <c r="H469" s="28">
        <f t="shared" si="99"/>
        <v>43947</v>
      </c>
      <c r="I469" s="30">
        <v>467</v>
      </c>
      <c r="J469" s="17">
        <f t="shared" si="93"/>
        <v>287</v>
      </c>
      <c r="K469" s="27">
        <f t="shared" ca="1" si="95"/>
        <v>2.7451762577257228</v>
      </c>
      <c r="L469" s="34">
        <f t="shared" ca="1" si="96"/>
        <v>2.7084912323741803</v>
      </c>
      <c r="M469" s="29">
        <f t="shared" si="100"/>
        <v>43962</v>
      </c>
      <c r="N469" s="27">
        <v>467</v>
      </c>
      <c r="O469" s="17">
        <f t="shared" si="101"/>
        <v>287</v>
      </c>
      <c r="P469" s="27">
        <f t="shared" ca="1" si="102"/>
        <v>2.7421009461644443</v>
      </c>
      <c r="Q469" s="34">
        <f t="shared" ca="1" si="97"/>
        <v>2.7054883614652603</v>
      </c>
      <c r="R469" s="17">
        <f t="shared" ca="1" si="103"/>
        <v>2.657128200091563</v>
      </c>
    </row>
    <row r="470" spans="1:18" x14ac:dyDescent="0.25">
      <c r="A470" s="18">
        <f t="shared" si="98"/>
        <v>43920</v>
      </c>
      <c r="B470" s="17">
        <f ca="1">+IFERROR(VLOOKUP(A470,BBG_CLP!$A$2:$B$30,2,FALSE),B469)</f>
        <v>5</v>
      </c>
      <c r="C470" s="17">
        <f ca="1">+VLOOKUP(B470,OWN_Curve!$B$2:$E$30,4,FALSE)</f>
        <v>1.7311455667620084E-6</v>
      </c>
      <c r="D470" s="17">
        <v>468</v>
      </c>
      <c r="E470" s="17">
        <f t="shared" si="91"/>
        <v>288</v>
      </c>
      <c r="F470" s="17">
        <f t="shared" ca="1" si="94"/>
        <v>2.7509418772416296</v>
      </c>
      <c r="G470" s="2">
        <f t="shared" ca="1" si="92"/>
        <v>2.7141031729023268</v>
      </c>
      <c r="H470" s="28">
        <f t="shared" si="99"/>
        <v>43948</v>
      </c>
      <c r="I470" s="30">
        <v>468</v>
      </c>
      <c r="J470" s="17">
        <f t="shared" si="93"/>
        <v>288</v>
      </c>
      <c r="K470" s="27">
        <f t="shared" ca="1" si="95"/>
        <v>2.7451779621599628</v>
      </c>
      <c r="L470" s="34">
        <f t="shared" ca="1" si="96"/>
        <v>2.7084923169975461</v>
      </c>
      <c r="M470" s="29">
        <f t="shared" si="100"/>
        <v>43963</v>
      </c>
      <c r="N470" s="27">
        <v>468</v>
      </c>
      <c r="O470" s="17">
        <f t="shared" si="101"/>
        <v>288</v>
      </c>
      <c r="P470" s="27">
        <f t="shared" ca="1" si="102"/>
        <v>2.7421026312575827</v>
      </c>
      <c r="Q470" s="34">
        <f t="shared" ca="1" si="97"/>
        <v>2.7054894498573234</v>
      </c>
      <c r="R470" s="17">
        <f t="shared" ca="1" si="103"/>
        <v>2.6569354372698584</v>
      </c>
    </row>
    <row r="471" spans="1:18" x14ac:dyDescent="0.25">
      <c r="A471" s="18">
        <f t="shared" si="98"/>
        <v>43921</v>
      </c>
      <c r="B471" s="17">
        <f ca="1">+IFERROR(VLOOKUP(A471,BBG_CLP!$A$2:$B$30,2,FALSE),B470)</f>
        <v>5</v>
      </c>
      <c r="C471" s="17">
        <f ca="1">+VLOOKUP(B471,OWN_Curve!$B$2:$E$30,4,FALSE)</f>
        <v>1.7311455667620084E-6</v>
      </c>
      <c r="D471" s="17">
        <v>469</v>
      </c>
      <c r="E471" s="17">
        <f t="shared" si="91"/>
        <v>289</v>
      </c>
      <c r="F471" s="17">
        <f t="shared" ca="1" si="94"/>
        <v>2.7509436083871965</v>
      </c>
      <c r="G471" s="2">
        <f t="shared" ca="1" si="92"/>
        <v>2.714104297193495</v>
      </c>
      <c r="H471" s="28">
        <f t="shared" si="99"/>
        <v>43949</v>
      </c>
      <c r="I471" s="30">
        <v>469</v>
      </c>
      <c r="J471" s="17">
        <f t="shared" si="93"/>
        <v>289</v>
      </c>
      <c r="K471" s="27">
        <f t="shared" ca="1" si="95"/>
        <v>2.74517966669237</v>
      </c>
      <c r="L471" s="34">
        <f t="shared" ca="1" si="96"/>
        <v>2.7084934059077597</v>
      </c>
      <c r="M471" s="29">
        <f t="shared" si="100"/>
        <v>43964</v>
      </c>
      <c r="N471" s="27">
        <v>469</v>
      </c>
      <c r="O471" s="17">
        <f t="shared" si="101"/>
        <v>289</v>
      </c>
      <c r="P471" s="27">
        <f t="shared" ca="1" si="102"/>
        <v>2.7421043165229291</v>
      </c>
      <c r="Q471" s="34">
        <f t="shared" ca="1" si="97"/>
        <v>2.7054905424968214</v>
      </c>
      <c r="R471" s="17">
        <f t="shared" ca="1" si="103"/>
        <v>2.6567427026575885</v>
      </c>
    </row>
    <row r="472" spans="1:18" x14ac:dyDescent="0.25">
      <c r="A472" s="18">
        <f t="shared" si="98"/>
        <v>43922</v>
      </c>
      <c r="B472" s="17">
        <f ca="1">+IFERROR(VLOOKUP(A472,BBG_CLP!$A$2:$B$30,2,FALSE),B471)</f>
        <v>5</v>
      </c>
      <c r="C472" s="17">
        <f ca="1">+VLOOKUP(B472,OWN_Curve!$B$2:$E$30,4,FALSE)</f>
        <v>1.7311455667620084E-6</v>
      </c>
      <c r="D472" s="17">
        <v>470</v>
      </c>
      <c r="E472" s="17">
        <f t="shared" si="91"/>
        <v>290</v>
      </c>
      <c r="F472" s="17">
        <f t="shared" ca="1" si="94"/>
        <v>2.7509453395327634</v>
      </c>
      <c r="G472" s="2">
        <f t="shared" ca="1" si="92"/>
        <v>2.7141054255079387</v>
      </c>
      <c r="H472" s="28">
        <f t="shared" si="99"/>
        <v>43950</v>
      </c>
      <c r="I472" s="30">
        <v>470</v>
      </c>
      <c r="J472" s="17">
        <f t="shared" si="93"/>
        <v>290</v>
      </c>
      <c r="K472" s="27">
        <f t="shared" ca="1" si="95"/>
        <v>2.7451813713223157</v>
      </c>
      <c r="L472" s="34">
        <f t="shared" ca="1" si="96"/>
        <v>2.7084944990604476</v>
      </c>
      <c r="M472" s="29">
        <f t="shared" si="100"/>
        <v>43965</v>
      </c>
      <c r="N472" s="27">
        <v>470</v>
      </c>
      <c r="O472" s="17">
        <f t="shared" si="101"/>
        <v>290</v>
      </c>
      <c r="P472" s="27">
        <f t="shared" ca="1" si="102"/>
        <v>2.7421060019594008</v>
      </c>
      <c r="Q472" s="34">
        <f t="shared" ca="1" si="97"/>
        <v>2.7054916393398156</v>
      </c>
      <c r="R472" s="17">
        <f t="shared" ca="1" si="103"/>
        <v>2.6565499962547534</v>
      </c>
    </row>
    <row r="473" spans="1:18" x14ac:dyDescent="0.25">
      <c r="A473" s="18">
        <f t="shared" si="98"/>
        <v>43923</v>
      </c>
      <c r="B473" s="17">
        <f ca="1">+IFERROR(VLOOKUP(A473,BBG_CLP!$A$2:$B$30,2,FALSE),B472)</f>
        <v>5</v>
      </c>
      <c r="C473" s="17">
        <f ca="1">+VLOOKUP(B473,OWN_Curve!$B$2:$E$30,4,FALSE)</f>
        <v>1.7311455667620084E-6</v>
      </c>
      <c r="D473" s="17">
        <v>471</v>
      </c>
      <c r="E473" s="17">
        <f t="shared" si="91"/>
        <v>291</v>
      </c>
      <c r="F473" s="17">
        <f t="shared" ca="1" si="94"/>
        <v>2.7509470706783303</v>
      </c>
      <c r="G473" s="2">
        <f t="shared" ca="1" si="92"/>
        <v>2.7141065578041519</v>
      </c>
      <c r="H473" s="28">
        <f t="shared" si="99"/>
        <v>43951</v>
      </c>
      <c r="I473" s="30">
        <v>471</v>
      </c>
      <c r="J473" s="17">
        <f t="shared" si="93"/>
        <v>291</v>
      </c>
      <c r="K473" s="27">
        <f t="shared" ca="1" si="95"/>
        <v>2.745183076049146</v>
      </c>
      <c r="L473" s="34">
        <f t="shared" ca="1" si="96"/>
        <v>2.708495596411844</v>
      </c>
      <c r="M473" s="29">
        <f t="shared" si="100"/>
        <v>43966</v>
      </c>
      <c r="N473" s="27">
        <v>471</v>
      </c>
      <c r="O473" s="17">
        <f t="shared" si="101"/>
        <v>291</v>
      </c>
      <c r="P473" s="27">
        <f t="shared" ca="1" si="102"/>
        <v>2.7421076875659076</v>
      </c>
      <c r="Q473" s="34">
        <f t="shared" ca="1" si="97"/>
        <v>2.705492740343026</v>
      </c>
      <c r="R473" s="17">
        <f t="shared" ca="1" si="103"/>
        <v>2.6563573180213851</v>
      </c>
    </row>
    <row r="474" spans="1:18" x14ac:dyDescent="0.25">
      <c r="A474" s="18">
        <f t="shared" si="98"/>
        <v>43924</v>
      </c>
      <c r="B474" s="17">
        <f ca="1">+IFERROR(VLOOKUP(A474,BBG_CLP!$A$2:$B$30,2,FALSE),B473)</f>
        <v>5</v>
      </c>
      <c r="C474" s="17">
        <f ca="1">+VLOOKUP(B474,OWN_Curve!$B$2:$E$30,4,FALSE)</f>
        <v>1.7311455667620084E-6</v>
      </c>
      <c r="D474" s="17">
        <v>472</v>
      </c>
      <c r="E474" s="17">
        <f t="shared" si="91"/>
        <v>292</v>
      </c>
      <c r="F474" s="17">
        <f t="shared" ca="1" si="94"/>
        <v>2.7509488018238972</v>
      </c>
      <c r="G474" s="2">
        <f t="shared" ca="1" si="92"/>
        <v>2.7141076940412545</v>
      </c>
      <c r="H474" s="28">
        <f t="shared" si="99"/>
        <v>43952</v>
      </c>
      <c r="I474" s="30">
        <v>472</v>
      </c>
      <c r="J474" s="17">
        <f t="shared" si="93"/>
        <v>292</v>
      </c>
      <c r="K474" s="27">
        <f t="shared" ca="1" si="95"/>
        <v>2.7451847808722447</v>
      </c>
      <c r="L474" s="34">
        <f t="shared" ca="1" si="96"/>
        <v>2.7084966979188128</v>
      </c>
      <c r="M474" s="29">
        <f t="shared" si="100"/>
        <v>43967</v>
      </c>
      <c r="N474" s="27">
        <v>472</v>
      </c>
      <c r="O474" s="17">
        <f t="shared" si="101"/>
        <v>292</v>
      </c>
      <c r="P474" s="27">
        <f t="shared" ca="1" si="102"/>
        <v>2.7421093733413513</v>
      </c>
      <c r="Q474" s="34">
        <f t="shared" ca="1" si="97"/>
        <v>2.7054938454636006</v>
      </c>
      <c r="R474" s="17">
        <f t="shared" ca="1" si="103"/>
        <v>2.6561646679894579</v>
      </c>
    </row>
    <row r="475" spans="1:18" x14ac:dyDescent="0.25">
      <c r="A475" s="18">
        <f t="shared" si="98"/>
        <v>43925</v>
      </c>
      <c r="B475" s="17">
        <f ca="1">+IFERROR(VLOOKUP(A475,BBG_CLP!$A$2:$B$30,2,FALSE),B474)</f>
        <v>5</v>
      </c>
      <c r="C475" s="17">
        <f ca="1">+VLOOKUP(B475,OWN_Curve!$B$2:$E$30,4,FALSE)</f>
        <v>1.7311455667620084E-6</v>
      </c>
      <c r="D475" s="17">
        <v>473</v>
      </c>
      <c r="E475" s="17">
        <f t="shared" si="91"/>
        <v>293</v>
      </c>
      <c r="F475" s="17">
        <f t="shared" ca="1" si="94"/>
        <v>2.7509505329694641</v>
      </c>
      <c r="G475" s="2">
        <f t="shared" ca="1" si="92"/>
        <v>2.7141088341788682</v>
      </c>
      <c r="H475" s="28">
        <f t="shared" si="99"/>
        <v>43953</v>
      </c>
      <c r="I475" s="30">
        <v>473</v>
      </c>
      <c r="J475" s="17">
        <f t="shared" si="93"/>
        <v>293</v>
      </c>
      <c r="K475" s="27">
        <f t="shared" ca="1" si="95"/>
        <v>2.7451864857910522</v>
      </c>
      <c r="L475" s="34">
        <f t="shared" ca="1" si="96"/>
        <v>2.7084978035388318</v>
      </c>
      <c r="M475" s="29">
        <f t="shared" si="100"/>
        <v>43968</v>
      </c>
      <c r="N475" s="27">
        <v>473</v>
      </c>
      <c r="O475" s="17">
        <f t="shared" si="101"/>
        <v>293</v>
      </c>
      <c r="P475" s="27">
        <f t="shared" ca="1" si="102"/>
        <v>2.7421110592846785</v>
      </c>
      <c r="Q475" s="34">
        <f t="shared" ca="1" si="97"/>
        <v>2.7054949546594913</v>
      </c>
      <c r="R475" s="17">
        <f t="shared" ca="1" si="103"/>
        <v>2.6559720461269976</v>
      </c>
    </row>
    <row r="476" spans="1:18" x14ac:dyDescent="0.25">
      <c r="A476" s="18">
        <f t="shared" si="98"/>
        <v>43926</v>
      </c>
      <c r="B476" s="17">
        <f ca="1">+IFERROR(VLOOKUP(A476,BBG_CLP!$A$2:$B$30,2,FALSE),B475)</f>
        <v>5</v>
      </c>
      <c r="C476" s="17">
        <f ca="1">+VLOOKUP(B476,OWN_Curve!$B$2:$E$30,4,FALSE)</f>
        <v>1.7311455667620084E-6</v>
      </c>
      <c r="D476" s="17">
        <v>474</v>
      </c>
      <c r="E476" s="17">
        <f t="shared" si="91"/>
        <v>294</v>
      </c>
      <c r="F476" s="17">
        <f t="shared" ca="1" si="94"/>
        <v>2.750952264115031</v>
      </c>
      <c r="G476" s="2">
        <f t="shared" ca="1" si="92"/>
        <v>2.7141099781771918</v>
      </c>
      <c r="H476" s="28">
        <f t="shared" si="99"/>
        <v>43954</v>
      </c>
      <c r="I476" s="30">
        <v>474</v>
      </c>
      <c r="J476" s="17">
        <f t="shared" si="93"/>
        <v>294</v>
      </c>
      <c r="K476" s="27">
        <f t="shared" ca="1" si="95"/>
        <v>2.7451881908049285</v>
      </c>
      <c r="L476" s="34">
        <f t="shared" ca="1" si="96"/>
        <v>2.7084989132299588</v>
      </c>
      <c r="M476" s="29">
        <f t="shared" si="100"/>
        <v>43969</v>
      </c>
      <c r="N476" s="27">
        <v>474</v>
      </c>
      <c r="O476" s="17">
        <f t="shared" si="101"/>
        <v>294</v>
      </c>
      <c r="P476" s="27">
        <f t="shared" ca="1" si="102"/>
        <v>2.7421127453948091</v>
      </c>
      <c r="Q476" s="34">
        <f t="shared" ca="1" si="97"/>
        <v>2.7054960678890323</v>
      </c>
      <c r="R476" s="17">
        <f t="shared" ca="1" si="103"/>
        <v>2.6557794524419975</v>
      </c>
    </row>
    <row r="477" spans="1:18" x14ac:dyDescent="0.25">
      <c r="A477" s="18">
        <f t="shared" si="98"/>
        <v>43927</v>
      </c>
      <c r="B477" s="17">
        <f ca="1">+IFERROR(VLOOKUP(A477,BBG_CLP!$A$2:$B$30,2,FALSE),B476)</f>
        <v>5</v>
      </c>
      <c r="C477" s="17">
        <f ca="1">+VLOOKUP(B477,OWN_Curve!$B$2:$E$30,4,FALSE)</f>
        <v>1.7311455667620084E-6</v>
      </c>
      <c r="D477" s="17">
        <v>475</v>
      </c>
      <c r="E477" s="17">
        <f t="shared" si="91"/>
        <v>295</v>
      </c>
      <c r="F477" s="17">
        <f t="shared" ca="1" si="94"/>
        <v>2.7509539952605979</v>
      </c>
      <c r="G477" s="2">
        <f t="shared" ca="1" si="92"/>
        <v>2.7141111259969919</v>
      </c>
      <c r="H477" s="28">
        <f t="shared" si="99"/>
        <v>43955</v>
      </c>
      <c r="I477" s="30">
        <v>475</v>
      </c>
      <c r="J477" s="17">
        <f t="shared" si="93"/>
        <v>295</v>
      </c>
      <c r="K477" s="27">
        <f t="shared" ca="1" si="95"/>
        <v>2.7451898959132568</v>
      </c>
      <c r="L477" s="34">
        <f t="shared" ca="1" si="96"/>
        <v>2.7085000269507118</v>
      </c>
      <c r="M477" s="29">
        <f t="shared" si="100"/>
        <v>43970</v>
      </c>
      <c r="N477" s="27">
        <v>475</v>
      </c>
      <c r="O477" s="17">
        <f t="shared" si="101"/>
        <v>295</v>
      </c>
      <c r="P477" s="27">
        <f t="shared" ca="1" si="102"/>
        <v>2.7421144316706898</v>
      </c>
      <c r="Q477" s="34">
        <f t="shared" ca="1" si="97"/>
        <v>2.7054971851112031</v>
      </c>
      <c r="R477" s="17">
        <f t="shared" ca="1" si="103"/>
        <v>2.6555868869264643</v>
      </c>
    </row>
    <row r="478" spans="1:18" x14ac:dyDescent="0.25">
      <c r="A478" s="18">
        <f t="shared" si="98"/>
        <v>43928</v>
      </c>
      <c r="B478" s="17">
        <f ca="1">+IFERROR(VLOOKUP(A478,BBG_CLP!$A$2:$B$30,2,FALSE),B477)</f>
        <v>5</v>
      </c>
      <c r="C478" s="17">
        <f ca="1">+VLOOKUP(B478,OWN_Curve!$B$2:$E$30,4,FALSE)</f>
        <v>1.7311455667620084E-6</v>
      </c>
      <c r="D478" s="17">
        <v>476</v>
      </c>
      <c r="E478" s="17">
        <f t="shared" si="91"/>
        <v>296</v>
      </c>
      <c r="F478" s="17">
        <f t="shared" ca="1" si="94"/>
        <v>2.7509557264061648</v>
      </c>
      <c r="G478" s="2">
        <f t="shared" ca="1" si="92"/>
        <v>2.7141122775995092</v>
      </c>
      <c r="H478" s="28">
        <f t="shared" si="99"/>
        <v>43956</v>
      </c>
      <c r="I478" s="30">
        <v>476</v>
      </c>
      <c r="J478" s="17">
        <f t="shared" si="93"/>
        <v>296</v>
      </c>
      <c r="K478" s="27">
        <f t="shared" ca="1" si="95"/>
        <v>2.7451916011154749</v>
      </c>
      <c r="L478" s="34">
        <f t="shared" ca="1" si="96"/>
        <v>2.7085011446603033</v>
      </c>
      <c r="M478" s="29">
        <f t="shared" si="100"/>
        <v>43971</v>
      </c>
      <c r="N478" s="27">
        <v>476</v>
      </c>
      <c r="O478" s="17">
        <f t="shared" si="101"/>
        <v>296</v>
      </c>
      <c r="P478" s="27">
        <f t="shared" ca="1" si="102"/>
        <v>2.7421161181112925</v>
      </c>
      <c r="Q478" s="34">
        <f t="shared" ca="1" si="97"/>
        <v>2.7054983062856186</v>
      </c>
      <c r="R478" s="17">
        <f t="shared" ca="1" si="103"/>
        <v>2.6553943495803978</v>
      </c>
    </row>
    <row r="479" spans="1:18" x14ac:dyDescent="0.25">
      <c r="A479" s="18">
        <f t="shared" si="98"/>
        <v>43929</v>
      </c>
      <c r="B479" s="17">
        <f ca="1">+IFERROR(VLOOKUP(A479,BBG_CLP!$A$2:$B$30,2,FALSE),B478)</f>
        <v>5</v>
      </c>
      <c r="C479" s="17">
        <f ca="1">+VLOOKUP(B479,OWN_Curve!$B$2:$E$30,4,FALSE)</f>
        <v>1.7311455667620084E-6</v>
      </c>
      <c r="D479" s="17">
        <v>477</v>
      </c>
      <c r="E479" s="17">
        <f t="shared" si="91"/>
        <v>297</v>
      </c>
      <c r="F479" s="17">
        <f t="shared" ca="1" si="94"/>
        <v>2.7509574575517317</v>
      </c>
      <c r="G479" s="2">
        <f t="shared" ca="1" si="92"/>
        <v>2.7141134329465619</v>
      </c>
      <c r="H479" s="28">
        <f t="shared" si="99"/>
        <v>43957</v>
      </c>
      <c r="I479" s="30">
        <v>477</v>
      </c>
      <c r="J479" s="17">
        <f t="shared" si="93"/>
        <v>297</v>
      </c>
      <c r="K479" s="27">
        <f t="shared" ca="1" si="95"/>
        <v>2.745193306410993</v>
      </c>
      <c r="L479" s="34">
        <f t="shared" ca="1" si="96"/>
        <v>2.7085022663184688</v>
      </c>
      <c r="M479" s="29">
        <f t="shared" si="100"/>
        <v>43972</v>
      </c>
      <c r="N479" s="27">
        <v>477</v>
      </c>
      <c r="O479" s="17">
        <f t="shared" si="101"/>
        <v>297</v>
      </c>
      <c r="P479" s="27">
        <f t="shared" ca="1" si="102"/>
        <v>2.7421178047155812</v>
      </c>
      <c r="Q479" s="34">
        <f t="shared" ca="1" si="97"/>
        <v>2.7054994313722767</v>
      </c>
      <c r="R479" s="17">
        <f t="shared" ca="1" si="103"/>
        <v>2.6552018403718236</v>
      </c>
    </row>
    <row r="480" spans="1:18" x14ac:dyDescent="0.25">
      <c r="A480" s="18">
        <f t="shared" si="98"/>
        <v>43930</v>
      </c>
      <c r="B480" s="17">
        <f ca="1">+IFERROR(VLOOKUP(A480,BBG_CLP!$A$2:$B$30,2,FALSE),B479)</f>
        <v>5</v>
      </c>
      <c r="C480" s="17">
        <f ca="1">+VLOOKUP(B480,OWN_Curve!$B$2:$E$30,4,FALSE)</f>
        <v>1.7311455667620084E-6</v>
      </c>
      <c r="D480" s="17">
        <v>478</v>
      </c>
      <c r="E480" s="17">
        <f t="shared" si="91"/>
        <v>298</v>
      </c>
      <c r="F480" s="17">
        <f t="shared" ca="1" si="94"/>
        <v>2.7509591886972986</v>
      </c>
      <c r="G480" s="2">
        <f t="shared" ca="1" si="92"/>
        <v>2.7141145920004264</v>
      </c>
      <c r="H480" s="28">
        <f t="shared" si="99"/>
        <v>43958</v>
      </c>
      <c r="I480" s="30">
        <v>478</v>
      </c>
      <c r="J480" s="17">
        <f t="shared" si="93"/>
        <v>298</v>
      </c>
      <c r="K480" s="27">
        <f t="shared" ca="1" si="95"/>
        <v>2.7451950117991752</v>
      </c>
      <c r="L480" s="34">
        <f t="shared" ca="1" si="96"/>
        <v>2.7085033918853512</v>
      </c>
      <c r="M480" s="29">
        <f t="shared" si="100"/>
        <v>43973</v>
      </c>
      <c r="N480" s="27">
        <v>478</v>
      </c>
      <c r="O480" s="17">
        <f t="shared" si="101"/>
        <v>298</v>
      </c>
      <c r="P480" s="27">
        <f t="shared" ca="1" si="102"/>
        <v>2.7421194914825122</v>
      </c>
      <c r="Q480" s="34">
        <f t="shared" ca="1" si="97"/>
        <v>2.7055005603318456</v>
      </c>
      <c r="R480" s="17">
        <f t="shared" ca="1" si="103"/>
        <v>2.6550093593247226</v>
      </c>
    </row>
    <row r="481" spans="1:18" x14ac:dyDescent="0.25">
      <c r="A481" s="18">
        <f t="shared" si="98"/>
        <v>43931</v>
      </c>
      <c r="B481" s="17">
        <f ca="1">+IFERROR(VLOOKUP(A481,BBG_CLP!$A$2:$B$30,2,FALSE),B480)</f>
        <v>5</v>
      </c>
      <c r="C481" s="17">
        <f ca="1">+VLOOKUP(B481,OWN_Curve!$B$2:$E$30,4,FALSE)</f>
        <v>1.7311455667620084E-6</v>
      </c>
      <c r="D481" s="17">
        <v>479</v>
      </c>
      <c r="E481" s="17">
        <f t="shared" si="91"/>
        <v>299</v>
      </c>
      <c r="F481" s="17">
        <f t="shared" ca="1" si="94"/>
        <v>2.7509609198428655</v>
      </c>
      <c r="G481" s="2">
        <f t="shared" ca="1" si="92"/>
        <v>2.7141157547239372</v>
      </c>
      <c r="H481" s="28">
        <f t="shared" si="99"/>
        <v>43959</v>
      </c>
      <c r="I481" s="30">
        <v>479</v>
      </c>
      <c r="J481" s="17">
        <f t="shared" si="93"/>
        <v>299</v>
      </c>
      <c r="K481" s="27">
        <f t="shared" ca="1" si="95"/>
        <v>2.7451967172795073</v>
      </c>
      <c r="L481" s="34">
        <f t="shared" ca="1" si="96"/>
        <v>2.7085045213218648</v>
      </c>
      <c r="M481" s="29">
        <f t="shared" si="100"/>
        <v>43974</v>
      </c>
      <c r="N481" s="27">
        <v>479</v>
      </c>
      <c r="O481" s="17">
        <f t="shared" si="101"/>
        <v>299</v>
      </c>
      <c r="P481" s="27">
        <f t="shared" ca="1" si="102"/>
        <v>2.7421211784110837</v>
      </c>
      <c r="Q481" s="34">
        <f t="shared" ca="1" si="97"/>
        <v>2.7055016931254405</v>
      </c>
      <c r="R481" s="17">
        <f t="shared" ca="1" si="103"/>
        <v>2.6548169064231075</v>
      </c>
    </row>
    <row r="482" spans="1:18" x14ac:dyDescent="0.25">
      <c r="A482" s="18">
        <f t="shared" si="98"/>
        <v>43932</v>
      </c>
      <c r="B482" s="17">
        <f ca="1">+IFERROR(VLOOKUP(A482,BBG_CLP!$A$2:$B$30,2,FALSE),B481)</f>
        <v>5</v>
      </c>
      <c r="C482" s="17">
        <f ca="1">+VLOOKUP(B482,OWN_Curve!$B$2:$E$30,4,FALSE)</f>
        <v>1.7311455667620084E-6</v>
      </c>
      <c r="D482" s="17">
        <v>480</v>
      </c>
      <c r="E482" s="17">
        <f t="shared" si="91"/>
        <v>300</v>
      </c>
      <c r="F482" s="17">
        <f t="shared" ca="1" si="94"/>
        <v>2.7509626509884324</v>
      </c>
      <c r="G482" s="2">
        <f t="shared" ca="1" si="92"/>
        <v>2.7141169210803717</v>
      </c>
      <c r="H482" s="28">
        <f t="shared" si="99"/>
        <v>43960</v>
      </c>
      <c r="I482" s="30">
        <v>480</v>
      </c>
      <c r="J482" s="17">
        <f t="shared" si="93"/>
        <v>300</v>
      </c>
      <c r="K482" s="27">
        <f t="shared" ca="1" si="95"/>
        <v>2.745198422851364</v>
      </c>
      <c r="L482" s="34">
        <f t="shared" ca="1" si="96"/>
        <v>2.7085056545892083</v>
      </c>
      <c r="M482" s="29">
        <f t="shared" si="100"/>
        <v>43975</v>
      </c>
      <c r="N482" s="27">
        <v>480</v>
      </c>
      <c r="O482" s="17">
        <f t="shared" si="101"/>
        <v>300</v>
      </c>
      <c r="P482" s="27">
        <f t="shared" ca="1" si="102"/>
        <v>2.7421228655002685</v>
      </c>
      <c r="Q482" s="34">
        <f t="shared" ca="1" si="97"/>
        <v>2.7055028297146944</v>
      </c>
      <c r="R482" s="17">
        <f t="shared" ca="1" si="103"/>
        <v>2.6546244816429976</v>
      </c>
    </row>
    <row r="483" spans="1:18" x14ac:dyDescent="0.25">
      <c r="A483" s="18">
        <f t="shared" si="98"/>
        <v>43933</v>
      </c>
      <c r="B483" s="17">
        <f ca="1">+IFERROR(VLOOKUP(A483,BBG_CLP!$A$2:$B$30,2,FALSE),B482)</f>
        <v>5</v>
      </c>
      <c r="C483" s="17">
        <f ca="1">+VLOOKUP(B483,OWN_Curve!$B$2:$E$30,4,FALSE)</f>
        <v>1.7311455667620084E-6</v>
      </c>
      <c r="D483" s="17">
        <v>481</v>
      </c>
      <c r="E483" s="17">
        <f t="shared" si="91"/>
        <v>301</v>
      </c>
      <c r="F483" s="17">
        <f t="shared" ca="1" si="94"/>
        <v>2.7509643821339993</v>
      </c>
      <c r="G483" s="2">
        <f t="shared" ca="1" si="92"/>
        <v>2.7141180910335208</v>
      </c>
      <c r="H483" s="28">
        <f t="shared" si="99"/>
        <v>43961</v>
      </c>
      <c r="I483" s="30">
        <v>481</v>
      </c>
      <c r="J483" s="17">
        <f t="shared" si="93"/>
        <v>301</v>
      </c>
      <c r="K483" s="27">
        <f t="shared" ca="1" si="95"/>
        <v>2.7452001285142069</v>
      </c>
      <c r="L483" s="34">
        <f t="shared" ca="1" si="96"/>
        <v>2.7085067916492798</v>
      </c>
      <c r="M483" s="29">
        <f t="shared" si="100"/>
        <v>43976</v>
      </c>
      <c r="N483" s="27">
        <v>481</v>
      </c>
      <c r="O483" s="17">
        <f t="shared" si="101"/>
        <v>301</v>
      </c>
      <c r="P483" s="27">
        <f t="shared" ca="1" si="102"/>
        <v>2.7421245527490812</v>
      </c>
      <c r="Q483" s="34">
        <f t="shared" ca="1" si="97"/>
        <v>2.7055039700618564</v>
      </c>
      <c r="R483" s="17">
        <f t="shared" ca="1" si="103"/>
        <v>2.6544320849923864</v>
      </c>
    </row>
    <row r="484" spans="1:18" x14ac:dyDescent="0.25">
      <c r="A484" s="18">
        <f t="shared" si="98"/>
        <v>43934</v>
      </c>
      <c r="B484" s="17">
        <f ca="1">+IFERROR(VLOOKUP(A484,BBG_CLP!$A$2:$B$30,2,FALSE),B483)</f>
        <v>5</v>
      </c>
      <c r="C484" s="17">
        <f ca="1">+VLOOKUP(B484,OWN_Curve!$B$2:$E$30,4,FALSE)</f>
        <v>1.7311455667620084E-6</v>
      </c>
      <c r="D484" s="17">
        <v>482</v>
      </c>
      <c r="E484" s="17">
        <f t="shared" si="91"/>
        <v>302</v>
      </c>
      <c r="F484" s="17">
        <f t="shared" ca="1" si="94"/>
        <v>2.7509661132795662</v>
      </c>
      <c r="G484" s="2">
        <f t="shared" ca="1" si="92"/>
        <v>2.7141192645476822</v>
      </c>
      <c r="H484" s="28">
        <f t="shared" si="99"/>
        <v>43962</v>
      </c>
      <c r="I484" s="30">
        <v>482</v>
      </c>
      <c r="J484" s="17">
        <f t="shared" si="93"/>
        <v>302</v>
      </c>
      <c r="K484" s="27">
        <f t="shared" ca="1" si="95"/>
        <v>2.745201834267454</v>
      </c>
      <c r="L484" s="34">
        <f t="shared" ca="1" si="96"/>
        <v>2.7085079324643759</v>
      </c>
      <c r="M484" s="29">
        <f t="shared" si="100"/>
        <v>43977</v>
      </c>
      <c r="N484" s="27">
        <v>482</v>
      </c>
      <c r="O484" s="17">
        <f t="shared" si="101"/>
        <v>302</v>
      </c>
      <c r="P484" s="27">
        <f t="shared" ca="1" si="102"/>
        <v>2.7421262401564954</v>
      </c>
      <c r="Q484" s="34">
        <f t="shared" ca="1" si="97"/>
        <v>2.7055051141294899</v>
      </c>
      <c r="R484" s="17">
        <f t="shared" ca="1" si="103"/>
        <v>2.6542397164872611</v>
      </c>
    </row>
    <row r="485" spans="1:18" x14ac:dyDescent="0.25">
      <c r="A485" s="18">
        <f t="shared" si="98"/>
        <v>43935</v>
      </c>
      <c r="B485" s="17">
        <f ca="1">+IFERROR(VLOOKUP(A485,BBG_CLP!$A$2:$B$30,2,FALSE),B484)</f>
        <v>5</v>
      </c>
      <c r="C485" s="17">
        <f ca="1">+VLOOKUP(B485,OWN_Curve!$B$2:$E$30,4,FALSE)</f>
        <v>1.7311455667620084E-6</v>
      </c>
      <c r="D485" s="17">
        <v>483</v>
      </c>
      <c r="E485" s="17">
        <f t="shared" si="91"/>
        <v>303</v>
      </c>
      <c r="F485" s="17">
        <f t="shared" ca="1" si="94"/>
        <v>2.7509678444251331</v>
      </c>
      <c r="G485" s="2">
        <f t="shared" ca="1" si="92"/>
        <v>2.7141204415875722</v>
      </c>
      <c r="H485" s="28">
        <f t="shared" si="99"/>
        <v>43963</v>
      </c>
      <c r="I485" s="30">
        <v>483</v>
      </c>
      <c r="J485" s="17">
        <f t="shared" si="93"/>
        <v>303</v>
      </c>
      <c r="K485" s="27">
        <f t="shared" ca="1" si="95"/>
        <v>2.7452035401105275</v>
      </c>
      <c r="L485" s="34">
        <f t="shared" ca="1" si="96"/>
        <v>2.70850907699724</v>
      </c>
      <c r="M485" s="29">
        <f t="shared" si="100"/>
        <v>43978</v>
      </c>
      <c r="N485" s="27">
        <v>483</v>
      </c>
      <c r="O485" s="17">
        <f t="shared" si="101"/>
        <v>303</v>
      </c>
      <c r="P485" s="27">
        <f t="shared" ca="1" si="102"/>
        <v>2.7421279277215755</v>
      </c>
      <c r="Q485" s="34">
        <f t="shared" ca="1" si="97"/>
        <v>2.705506261880839</v>
      </c>
      <c r="R485" s="17">
        <f t="shared" ca="1" si="103"/>
        <v>2.6540473760796601</v>
      </c>
    </row>
    <row r="486" spans="1:18" x14ac:dyDescent="0.25">
      <c r="A486" s="18">
        <f t="shared" si="98"/>
        <v>43936</v>
      </c>
      <c r="B486" s="17">
        <f ca="1">+IFERROR(VLOOKUP(A486,BBG_CLP!$A$2:$B$30,2,FALSE),B485)</f>
        <v>5</v>
      </c>
      <c r="C486" s="17">
        <f ca="1">+VLOOKUP(B486,OWN_Curve!$B$2:$E$30,4,FALSE)</f>
        <v>1.7311455667620084E-6</v>
      </c>
      <c r="D486" s="17">
        <v>484</v>
      </c>
      <c r="E486" s="17">
        <f t="shared" si="91"/>
        <v>304</v>
      </c>
      <c r="F486" s="17">
        <f t="shared" ca="1" si="94"/>
        <v>2.7509695755707</v>
      </c>
      <c r="G486" s="2">
        <f t="shared" ca="1" si="92"/>
        <v>2.714121622118423</v>
      </c>
      <c r="H486" s="28">
        <f t="shared" si="99"/>
        <v>43964</v>
      </c>
      <c r="I486" s="30">
        <v>484</v>
      </c>
      <c r="J486" s="17">
        <f t="shared" si="93"/>
        <v>304</v>
      </c>
      <c r="K486" s="27">
        <f t="shared" ca="1" si="95"/>
        <v>2.7452052460429193</v>
      </c>
      <c r="L486" s="34">
        <f t="shared" ca="1" si="96"/>
        <v>2.7085102252113411</v>
      </c>
      <c r="M486" s="29">
        <f t="shared" si="100"/>
        <v>43979</v>
      </c>
      <c r="N486" s="27">
        <v>484</v>
      </c>
      <c r="O486" s="17">
        <f t="shared" si="101"/>
        <v>304</v>
      </c>
      <c r="P486" s="27">
        <f t="shared" ca="1" si="102"/>
        <v>2.7421296154433277</v>
      </c>
      <c r="Q486" s="34">
        <f t="shared" ca="1" si="97"/>
        <v>2.7055074132795496</v>
      </c>
      <c r="R486" s="17">
        <f t="shared" ca="1" si="103"/>
        <v>2.6538550638015579</v>
      </c>
    </row>
    <row r="487" spans="1:18" x14ac:dyDescent="0.25">
      <c r="A487" s="18">
        <f t="shared" si="98"/>
        <v>43937</v>
      </c>
      <c r="B487" s="17">
        <f ca="1">+IFERROR(VLOOKUP(A487,BBG_CLP!$A$2:$B$30,2,FALSE),B486)</f>
        <v>5</v>
      </c>
      <c r="C487" s="17">
        <f ca="1">+VLOOKUP(B487,OWN_Curve!$B$2:$E$30,4,FALSE)</f>
        <v>1.7311455667620084E-6</v>
      </c>
      <c r="D487" s="17">
        <v>485</v>
      </c>
      <c r="E487" s="17">
        <f t="shared" si="91"/>
        <v>305</v>
      </c>
      <c r="F487" s="17">
        <f t="shared" ca="1" si="94"/>
        <v>2.7509713067162669</v>
      </c>
      <c r="G487" s="2">
        <f t="shared" ca="1" si="92"/>
        <v>2.714122806105872</v>
      </c>
      <c r="H487" s="28">
        <f t="shared" si="99"/>
        <v>43965</v>
      </c>
      <c r="I487" s="30">
        <v>485</v>
      </c>
      <c r="J487" s="17">
        <f t="shared" si="93"/>
        <v>305</v>
      </c>
      <c r="K487" s="27">
        <f t="shared" ca="1" si="95"/>
        <v>2.7452069520640272</v>
      </c>
      <c r="L487" s="34">
        <f t="shared" ca="1" si="96"/>
        <v>2.7085113770703391</v>
      </c>
      <c r="M487" s="29">
        <f t="shared" si="100"/>
        <v>43980</v>
      </c>
      <c r="N487" s="27">
        <v>485</v>
      </c>
      <c r="O487" s="17">
        <f t="shared" si="101"/>
        <v>305</v>
      </c>
      <c r="P487" s="27">
        <f t="shared" ca="1" si="102"/>
        <v>2.7421313033207673</v>
      </c>
      <c r="Q487" s="34">
        <f t="shared" ca="1" si="97"/>
        <v>2.7055085682897211</v>
      </c>
      <c r="R487" s="17">
        <f t="shared" ca="1" si="103"/>
        <v>2.6536627796129864</v>
      </c>
    </row>
    <row r="488" spans="1:18" x14ac:dyDescent="0.25">
      <c r="A488" s="18">
        <f t="shared" si="98"/>
        <v>43938</v>
      </c>
      <c r="B488" s="17">
        <f ca="1">+IFERROR(VLOOKUP(A488,BBG_CLP!$A$2:$B$30,2,FALSE),B487)</f>
        <v>5</v>
      </c>
      <c r="C488" s="17">
        <f ca="1">+VLOOKUP(B488,OWN_Curve!$B$2:$E$30,4,FALSE)</f>
        <v>1.7311455667620084E-6</v>
      </c>
      <c r="D488" s="17">
        <v>486</v>
      </c>
      <c r="E488" s="17">
        <f t="shared" si="91"/>
        <v>306</v>
      </c>
      <c r="F488" s="17">
        <f t="shared" ca="1" si="94"/>
        <v>2.7509730378618338</v>
      </c>
      <c r="G488" s="2">
        <f t="shared" ca="1" si="92"/>
        <v>2.7141239935160564</v>
      </c>
      <c r="H488" s="28">
        <f t="shared" si="99"/>
        <v>43966</v>
      </c>
      <c r="I488" s="30">
        <v>486</v>
      </c>
      <c r="J488" s="17">
        <f t="shared" si="93"/>
        <v>306</v>
      </c>
      <c r="K488" s="27">
        <f t="shared" ca="1" si="95"/>
        <v>2.745208658173321</v>
      </c>
      <c r="L488" s="34">
        <f t="shared" ca="1" si="96"/>
        <v>2.7085125325385255</v>
      </c>
      <c r="M488" s="29">
        <f t="shared" si="100"/>
        <v>43981</v>
      </c>
      <c r="N488" s="27">
        <v>486</v>
      </c>
      <c r="O488" s="17">
        <f t="shared" si="101"/>
        <v>306</v>
      </c>
      <c r="P488" s="27">
        <f t="shared" ca="1" si="102"/>
        <v>2.7421329913529151</v>
      </c>
      <c r="Q488" s="34">
        <f t="shared" ca="1" si="97"/>
        <v>2.7055097268758939</v>
      </c>
      <c r="R488" s="17">
        <f t="shared" ca="1" si="103"/>
        <v>2.6534705235219391</v>
      </c>
    </row>
    <row r="489" spans="1:18" x14ac:dyDescent="0.25">
      <c r="A489" s="18">
        <f t="shared" si="98"/>
        <v>43939</v>
      </c>
      <c r="B489" s="17">
        <f ca="1">+IFERROR(VLOOKUP(A489,BBG_CLP!$A$2:$B$30,2,FALSE),B488)</f>
        <v>5</v>
      </c>
      <c r="C489" s="17">
        <f ca="1">+VLOOKUP(B489,OWN_Curve!$B$2:$E$30,4,FALSE)</f>
        <v>1.7311455667620084E-6</v>
      </c>
      <c r="D489" s="17">
        <v>487</v>
      </c>
      <c r="E489" s="17">
        <f t="shared" si="91"/>
        <v>307</v>
      </c>
      <c r="F489" s="17">
        <f t="shared" ca="1" si="94"/>
        <v>2.7509747690074007</v>
      </c>
      <c r="G489" s="2">
        <f t="shared" ca="1" si="92"/>
        <v>2.7141251843154777</v>
      </c>
      <c r="H489" s="28">
        <f t="shared" si="99"/>
        <v>43967</v>
      </c>
      <c r="I489" s="30">
        <v>487</v>
      </c>
      <c r="J489" s="17">
        <f t="shared" si="93"/>
        <v>307</v>
      </c>
      <c r="K489" s="27">
        <f t="shared" ca="1" si="95"/>
        <v>2.7452103643702741</v>
      </c>
      <c r="L489" s="34">
        <f t="shared" ca="1" si="96"/>
        <v>2.7085136915806847</v>
      </c>
      <c r="M489" s="29">
        <f t="shared" si="100"/>
        <v>43982</v>
      </c>
      <c r="N489" s="27">
        <v>487</v>
      </c>
      <c r="O489" s="17">
        <f t="shared" si="101"/>
        <v>307</v>
      </c>
      <c r="P489" s="27">
        <f t="shared" ca="1" si="102"/>
        <v>2.7421346795388857</v>
      </c>
      <c r="Q489" s="34">
        <f t="shared" ca="1" si="97"/>
        <v>2.7055108890032544</v>
      </c>
      <c r="R489" s="17">
        <f t="shared" ca="1" si="103"/>
        <v>2.6532782955364098</v>
      </c>
    </row>
    <row r="490" spans="1:18" x14ac:dyDescent="0.25">
      <c r="A490" s="18">
        <f t="shared" si="98"/>
        <v>43940</v>
      </c>
      <c r="B490" s="17">
        <f ca="1">+IFERROR(VLOOKUP(A490,BBG_CLP!$A$2:$B$30,2,FALSE),B489)</f>
        <v>5</v>
      </c>
      <c r="C490" s="17">
        <f ca="1">+VLOOKUP(B490,OWN_Curve!$B$2:$E$30,4,FALSE)</f>
        <v>1.7311455667620084E-6</v>
      </c>
      <c r="D490" s="17">
        <v>488</v>
      </c>
      <c r="E490" s="17">
        <f t="shared" si="91"/>
        <v>308</v>
      </c>
      <c r="F490" s="17">
        <f t="shared" ca="1" si="94"/>
        <v>2.7509765001529676</v>
      </c>
      <c r="G490" s="2">
        <f t="shared" ca="1" si="92"/>
        <v>2.7141263784712018</v>
      </c>
      <c r="H490" s="28">
        <f t="shared" si="99"/>
        <v>43968</v>
      </c>
      <c r="I490" s="30">
        <v>488</v>
      </c>
      <c r="J490" s="17">
        <f t="shared" si="93"/>
        <v>308</v>
      </c>
      <c r="K490" s="27">
        <f t="shared" ca="1" si="95"/>
        <v>2.7452120706543135</v>
      </c>
      <c r="L490" s="34">
        <f t="shared" ca="1" si="96"/>
        <v>2.7085148541619262</v>
      </c>
      <c r="M490" s="29">
        <f t="shared" si="100"/>
        <v>43983</v>
      </c>
      <c r="N490" s="27">
        <v>488</v>
      </c>
      <c r="O490" s="17">
        <f t="shared" si="101"/>
        <v>308</v>
      </c>
      <c r="P490" s="27">
        <f t="shared" ca="1" si="102"/>
        <v>2.742136367877666</v>
      </c>
      <c r="Q490" s="34">
        <f t="shared" ca="1" si="97"/>
        <v>2.705512054637206</v>
      </c>
      <c r="R490" s="17">
        <f t="shared" ca="1" si="103"/>
        <v>2.6530860956404112</v>
      </c>
    </row>
    <row r="491" spans="1:18" x14ac:dyDescent="0.25">
      <c r="A491" s="18">
        <f t="shared" si="98"/>
        <v>43941</v>
      </c>
      <c r="B491" s="17">
        <f ca="1">+IFERROR(VLOOKUP(A491,BBG_CLP!$A$2:$B$30,2,FALSE),B490)</f>
        <v>5</v>
      </c>
      <c r="C491" s="17">
        <f ca="1">+VLOOKUP(B491,OWN_Curve!$B$2:$E$30,4,FALSE)</f>
        <v>1.7311455667620084E-6</v>
      </c>
      <c r="D491" s="17">
        <v>489</v>
      </c>
      <c r="E491" s="17">
        <f t="shared" si="91"/>
        <v>309</v>
      </c>
      <c r="F491" s="17">
        <f t="shared" ca="1" si="94"/>
        <v>2.7509782312985345</v>
      </c>
      <c r="G491" s="2">
        <f t="shared" ca="1" si="92"/>
        <v>2.7141275759505907</v>
      </c>
      <c r="H491" s="28">
        <f t="shared" si="99"/>
        <v>43969</v>
      </c>
      <c r="I491" s="30">
        <v>489</v>
      </c>
      <c r="J491" s="17">
        <f t="shared" si="93"/>
        <v>309</v>
      </c>
      <c r="K491" s="27">
        <f t="shared" ca="1" si="95"/>
        <v>2.7452137770249387</v>
      </c>
      <c r="L491" s="34">
        <f t="shared" ca="1" si="96"/>
        <v>2.7085160202479681</v>
      </c>
      <c r="M491" s="29">
        <f t="shared" si="100"/>
        <v>43984</v>
      </c>
      <c r="N491" s="27">
        <v>489</v>
      </c>
      <c r="O491" s="17">
        <f t="shared" si="101"/>
        <v>309</v>
      </c>
      <c r="P491" s="27">
        <f t="shared" ca="1" si="102"/>
        <v>2.7421380563683528</v>
      </c>
      <c r="Q491" s="34">
        <f t="shared" ca="1" si="97"/>
        <v>2.7055132237437305</v>
      </c>
      <c r="R491" s="17">
        <f t="shared" ca="1" si="103"/>
        <v>2.6528939238099625</v>
      </c>
    </row>
    <row r="492" spans="1:18" x14ac:dyDescent="0.25">
      <c r="A492" s="18">
        <f t="shared" si="98"/>
        <v>43942</v>
      </c>
      <c r="B492" s="17">
        <f ca="1">+IFERROR(VLOOKUP(A492,BBG_CLP!$A$2:$B$30,2,FALSE),B491)</f>
        <v>5</v>
      </c>
      <c r="C492" s="17">
        <f ca="1">+VLOOKUP(B492,OWN_Curve!$B$2:$E$30,4,FALSE)</f>
        <v>1.7311455667620084E-6</v>
      </c>
      <c r="D492" s="17">
        <v>490</v>
      </c>
      <c r="E492" s="17">
        <f t="shared" si="91"/>
        <v>310</v>
      </c>
      <c r="F492" s="17">
        <f t="shared" ca="1" si="94"/>
        <v>2.7509799624441014</v>
      </c>
      <c r="G492" s="2">
        <f t="shared" ca="1" si="92"/>
        <v>2.7141287767214806</v>
      </c>
      <c r="H492" s="28">
        <f t="shared" si="99"/>
        <v>43970</v>
      </c>
      <c r="I492" s="30">
        <v>490</v>
      </c>
      <c r="J492" s="17">
        <f t="shared" si="93"/>
        <v>310</v>
      </c>
      <c r="K492" s="27">
        <f t="shared" ca="1" si="95"/>
        <v>2.7452154834816027</v>
      </c>
      <c r="L492" s="34">
        <f t="shared" ca="1" si="96"/>
        <v>2.7085171898048408</v>
      </c>
      <c r="M492" s="29">
        <f t="shared" si="100"/>
        <v>43985</v>
      </c>
      <c r="N492" s="27">
        <v>490</v>
      </c>
      <c r="O492" s="17">
        <f t="shared" si="101"/>
        <v>310</v>
      </c>
      <c r="P492" s="27">
        <f t="shared" ca="1" si="102"/>
        <v>2.7421397450099985</v>
      </c>
      <c r="Q492" s="34">
        <f t="shared" ca="1" si="97"/>
        <v>2.7055143962891961</v>
      </c>
      <c r="R492" s="17">
        <f t="shared" ca="1" si="103"/>
        <v>2.6527017800690444</v>
      </c>
    </row>
    <row r="493" spans="1:18" x14ac:dyDescent="0.25">
      <c r="A493" s="18">
        <f t="shared" si="98"/>
        <v>43943</v>
      </c>
      <c r="B493" s="17">
        <f ca="1">+IFERROR(VLOOKUP(A493,BBG_CLP!$A$2:$B$30,2,FALSE),B492)</f>
        <v>5</v>
      </c>
      <c r="C493" s="17">
        <f ca="1">+VLOOKUP(B493,OWN_Curve!$B$2:$E$30,4,FALSE)</f>
        <v>1.7311455667620084E-6</v>
      </c>
      <c r="D493" s="17">
        <v>491</v>
      </c>
      <c r="E493" s="17">
        <f t="shared" si="91"/>
        <v>311</v>
      </c>
      <c r="F493" s="17">
        <f t="shared" ca="1" si="94"/>
        <v>2.7509816935896683</v>
      </c>
      <c r="G493" s="2">
        <f t="shared" ca="1" si="92"/>
        <v>2.714129980752146</v>
      </c>
      <c r="H493" s="28">
        <f t="shared" si="99"/>
        <v>43971</v>
      </c>
      <c r="I493" s="30">
        <v>491</v>
      </c>
      <c r="J493" s="17">
        <f t="shared" si="93"/>
        <v>311</v>
      </c>
      <c r="K493" s="27">
        <f t="shared" ca="1" si="95"/>
        <v>2.7452171900237801</v>
      </c>
      <c r="L493" s="34">
        <f t="shared" ca="1" si="96"/>
        <v>2.7085183627990901</v>
      </c>
      <c r="M493" s="29">
        <f t="shared" si="100"/>
        <v>43986</v>
      </c>
      <c r="N493" s="27">
        <v>491</v>
      </c>
      <c r="O493" s="17">
        <f t="shared" si="101"/>
        <v>311</v>
      </c>
      <c r="P493" s="27">
        <f t="shared" ca="1" si="102"/>
        <v>2.7421414338016983</v>
      </c>
      <c r="Q493" s="34">
        <f t="shared" ca="1" si="97"/>
        <v>2.7055155722405071</v>
      </c>
      <c r="R493" s="17">
        <f t="shared" ca="1" si="103"/>
        <v>2.6525096643936763</v>
      </c>
    </row>
    <row r="494" spans="1:18" x14ac:dyDescent="0.25">
      <c r="A494" s="18">
        <f t="shared" si="98"/>
        <v>43944</v>
      </c>
      <c r="B494" s="17">
        <f ca="1">+IFERROR(VLOOKUP(A494,BBG_CLP!$A$2:$B$30,2,FALSE),B493)</f>
        <v>5</v>
      </c>
      <c r="C494" s="17">
        <f ca="1">+VLOOKUP(B494,OWN_Curve!$B$2:$E$30,4,FALSE)</f>
        <v>1.7311455667620084E-6</v>
      </c>
      <c r="D494" s="17">
        <v>492</v>
      </c>
      <c r="E494" s="17">
        <f t="shared" si="91"/>
        <v>312</v>
      </c>
      <c r="F494" s="17">
        <f t="shared" ca="1" si="94"/>
        <v>2.7509834247352352</v>
      </c>
      <c r="G494" s="2">
        <f t="shared" ca="1" si="92"/>
        <v>2.7141311880112435</v>
      </c>
      <c r="H494" s="28">
        <f t="shared" si="99"/>
        <v>43972</v>
      </c>
      <c r="I494" s="30">
        <v>492</v>
      </c>
      <c r="J494" s="17">
        <f t="shared" si="93"/>
        <v>312</v>
      </c>
      <c r="K494" s="27">
        <f t="shared" ca="1" si="95"/>
        <v>2.7452188966509494</v>
      </c>
      <c r="L494" s="34">
        <f t="shared" ca="1" si="96"/>
        <v>2.7085195391976642</v>
      </c>
      <c r="M494" s="29">
        <f t="shared" si="100"/>
        <v>43987</v>
      </c>
      <c r="N494" s="27">
        <v>492</v>
      </c>
      <c r="O494" s="17">
        <f t="shared" si="101"/>
        <v>312</v>
      </c>
      <c r="P494" s="27">
        <f t="shared" ca="1" si="102"/>
        <v>2.7421431227425361</v>
      </c>
      <c r="Q494" s="34">
        <f t="shared" ca="1" si="97"/>
        <v>2.7055167515648635</v>
      </c>
      <c r="R494" s="17">
        <f t="shared" ca="1" si="103"/>
        <v>2.6523175767678708</v>
      </c>
    </row>
    <row r="495" spans="1:18" x14ac:dyDescent="0.25">
      <c r="A495" s="18">
        <f t="shared" si="98"/>
        <v>43945</v>
      </c>
      <c r="B495" s="17">
        <f ca="1">+IFERROR(VLOOKUP(A495,BBG_CLP!$A$2:$B$30,2,FALSE),B494)</f>
        <v>5</v>
      </c>
      <c r="C495" s="17">
        <f ca="1">+VLOOKUP(B495,OWN_Curve!$B$2:$E$30,4,FALSE)</f>
        <v>1.7311455667620084E-6</v>
      </c>
      <c r="D495" s="17">
        <v>493</v>
      </c>
      <c r="E495" s="17">
        <f t="shared" si="91"/>
        <v>313</v>
      </c>
      <c r="F495" s="17">
        <f t="shared" ca="1" si="94"/>
        <v>2.7509851558808021</v>
      </c>
      <c r="G495" s="2">
        <f t="shared" ca="1" si="92"/>
        <v>2.714132398467803</v>
      </c>
      <c r="H495" s="28">
        <f t="shared" si="99"/>
        <v>43973</v>
      </c>
      <c r="I495" s="30">
        <v>493</v>
      </c>
      <c r="J495" s="17">
        <f t="shared" si="93"/>
        <v>313</v>
      </c>
      <c r="K495" s="27">
        <f t="shared" ca="1" si="95"/>
        <v>2.745220603362593</v>
      </c>
      <c r="L495" s="34">
        <f t="shared" ca="1" si="96"/>
        <v>2.7085207189678822</v>
      </c>
      <c r="M495" s="29">
        <f t="shared" si="100"/>
        <v>43988</v>
      </c>
      <c r="N495" s="27">
        <v>493</v>
      </c>
      <c r="O495" s="17">
        <f t="shared" si="101"/>
        <v>313</v>
      </c>
      <c r="P495" s="27">
        <f t="shared" ca="1" si="102"/>
        <v>2.7421448118315888</v>
      </c>
      <c r="Q495" s="34">
        <f t="shared" ca="1" si="97"/>
        <v>2.7055179342299103</v>
      </c>
      <c r="R495" s="17">
        <f t="shared" ca="1" si="103"/>
        <v>2.6521255172156089</v>
      </c>
    </row>
    <row r="496" spans="1:18" x14ac:dyDescent="0.25">
      <c r="A496" s="18">
        <f t="shared" si="98"/>
        <v>43946</v>
      </c>
      <c r="B496" s="17">
        <f ca="1">+IFERROR(VLOOKUP(A496,BBG_CLP!$A$2:$B$30,2,FALSE),B495)</f>
        <v>5</v>
      </c>
      <c r="C496" s="17">
        <f ca="1">+VLOOKUP(B496,OWN_Curve!$B$2:$E$30,4,FALSE)</f>
        <v>1.7311455667620084E-6</v>
      </c>
      <c r="D496" s="17">
        <v>494</v>
      </c>
      <c r="E496" s="17">
        <f t="shared" si="91"/>
        <v>314</v>
      </c>
      <c r="F496" s="17">
        <f t="shared" ca="1" si="94"/>
        <v>2.750986887026369</v>
      </c>
      <c r="G496" s="2">
        <f t="shared" ca="1" si="92"/>
        <v>2.7141336120912514</v>
      </c>
      <c r="H496" s="28">
        <f t="shared" si="99"/>
        <v>43974</v>
      </c>
      <c r="I496" s="30">
        <v>494</v>
      </c>
      <c r="J496" s="17">
        <f t="shared" si="93"/>
        <v>314</v>
      </c>
      <c r="K496" s="27">
        <f t="shared" ca="1" si="95"/>
        <v>2.7452223101582152</v>
      </c>
      <c r="L496" s="34">
        <f t="shared" ca="1" si="96"/>
        <v>2.7085219020776332</v>
      </c>
      <c r="M496" s="29">
        <f t="shared" si="100"/>
        <v>43989</v>
      </c>
      <c r="N496" s="27">
        <v>494</v>
      </c>
      <c r="O496" s="17">
        <f t="shared" si="101"/>
        <v>314</v>
      </c>
      <c r="P496" s="27">
        <f t="shared" ca="1" si="102"/>
        <v>2.7421465010679555</v>
      </c>
      <c r="Q496" s="34">
        <f t="shared" ca="1" si="97"/>
        <v>2.7055191202037565</v>
      </c>
      <c r="R496" s="17">
        <f t="shared" ca="1" si="103"/>
        <v>2.6519334856969223</v>
      </c>
    </row>
    <row r="497" spans="1:18" x14ac:dyDescent="0.25">
      <c r="A497" s="18">
        <f t="shared" si="98"/>
        <v>43947</v>
      </c>
      <c r="B497" s="17">
        <f ca="1">+IFERROR(VLOOKUP(A497,BBG_CLP!$A$2:$B$30,2,FALSE),B496)</f>
        <v>5</v>
      </c>
      <c r="C497" s="17">
        <f ca="1">+VLOOKUP(B497,OWN_Curve!$B$2:$E$30,4,FALSE)</f>
        <v>1.7311455667620084E-6</v>
      </c>
      <c r="D497" s="17">
        <v>495</v>
      </c>
      <c r="E497" s="17">
        <f t="shared" si="91"/>
        <v>315</v>
      </c>
      <c r="F497" s="17">
        <f t="shared" ca="1" si="94"/>
        <v>2.7509886181719359</v>
      </c>
      <c r="G497" s="2">
        <f t="shared" ca="1" si="92"/>
        <v>2.714134828851503</v>
      </c>
      <c r="H497" s="28">
        <f t="shared" si="99"/>
        <v>43975</v>
      </c>
      <c r="I497" s="30">
        <v>495</v>
      </c>
      <c r="J497" s="17">
        <f t="shared" si="93"/>
        <v>315</v>
      </c>
      <c r="K497" s="27">
        <f t="shared" ca="1" si="95"/>
        <v>2.7452240170372733</v>
      </c>
      <c r="L497" s="34">
        <f t="shared" ca="1" si="96"/>
        <v>2.7085230884950104</v>
      </c>
      <c r="M497" s="29">
        <f t="shared" si="100"/>
        <v>43990</v>
      </c>
      <c r="N497" s="27">
        <v>495</v>
      </c>
      <c r="O497" s="17">
        <f t="shared" si="101"/>
        <v>315</v>
      </c>
      <c r="P497" s="27">
        <f t="shared" ca="1" si="102"/>
        <v>2.7421481904507612</v>
      </c>
      <c r="Q497" s="34">
        <f t="shared" ca="1" si="97"/>
        <v>2.7055203094549136</v>
      </c>
      <c r="R497" s="17">
        <f t="shared" ca="1" si="103"/>
        <v>2.6517414822357921</v>
      </c>
    </row>
    <row r="498" spans="1:18" x14ac:dyDescent="0.25">
      <c r="A498" s="18">
        <f t="shared" si="98"/>
        <v>43948</v>
      </c>
      <c r="B498" s="17">
        <f ca="1">+IFERROR(VLOOKUP(A498,BBG_CLP!$A$2:$B$30,2,FALSE),B497)</f>
        <v>5</v>
      </c>
      <c r="C498" s="17">
        <f ca="1">+VLOOKUP(B498,OWN_Curve!$B$2:$E$30,4,FALSE)</f>
        <v>1.7311455667620084E-6</v>
      </c>
      <c r="D498" s="17">
        <v>496</v>
      </c>
      <c r="E498" s="17">
        <f t="shared" si="91"/>
        <v>316</v>
      </c>
      <c r="F498" s="17">
        <f t="shared" ca="1" si="94"/>
        <v>2.7509903493175027</v>
      </c>
      <c r="G498" s="2">
        <f t="shared" ca="1" si="92"/>
        <v>2.714136048718728</v>
      </c>
      <c r="H498" s="28">
        <f t="shared" si="99"/>
        <v>43976</v>
      </c>
      <c r="I498" s="30">
        <v>496</v>
      </c>
      <c r="J498" s="17">
        <f t="shared" si="93"/>
        <v>316</v>
      </c>
      <c r="K498" s="27">
        <f t="shared" ca="1" si="95"/>
        <v>2.7452257239992961</v>
      </c>
      <c r="L498" s="34">
        <f t="shared" ca="1" si="96"/>
        <v>2.7085242781886629</v>
      </c>
      <c r="M498" s="29">
        <f t="shared" si="100"/>
        <v>43991</v>
      </c>
      <c r="N498" s="27">
        <v>496</v>
      </c>
      <c r="O498" s="17">
        <f t="shared" si="101"/>
        <v>316</v>
      </c>
      <c r="P498" s="27">
        <f t="shared" ca="1" si="102"/>
        <v>2.7421498799791184</v>
      </c>
      <c r="Q498" s="34">
        <f t="shared" ca="1" si="97"/>
        <v>2.7055215019522429</v>
      </c>
      <c r="R498" s="17">
        <f t="shared" ca="1" si="103"/>
        <v>2.6515495068082373</v>
      </c>
    </row>
    <row r="499" spans="1:18" x14ac:dyDescent="0.25">
      <c r="A499" s="18">
        <f t="shared" si="98"/>
        <v>43949</v>
      </c>
      <c r="B499" s="17">
        <f ca="1">+IFERROR(VLOOKUP(A499,BBG_CLP!$A$2:$B$30,2,FALSE),B498)</f>
        <v>5</v>
      </c>
      <c r="C499" s="17">
        <f ca="1">+VLOOKUP(B499,OWN_Curve!$B$2:$E$30,4,FALSE)</f>
        <v>1.7311455667620084E-6</v>
      </c>
      <c r="D499" s="17">
        <v>497</v>
      </c>
      <c r="E499" s="17">
        <f t="shared" si="91"/>
        <v>317</v>
      </c>
      <c r="F499" s="17">
        <f t="shared" ca="1" si="94"/>
        <v>2.7509920804630696</v>
      </c>
      <c r="G499" s="2">
        <f t="shared" ca="1" si="92"/>
        <v>2.7141372716635224</v>
      </c>
      <c r="H499" s="28">
        <f t="shared" si="99"/>
        <v>43977</v>
      </c>
      <c r="I499" s="30">
        <v>497</v>
      </c>
      <c r="J499" s="17">
        <f t="shared" si="93"/>
        <v>317</v>
      </c>
      <c r="K499" s="27">
        <f t="shared" ca="1" si="95"/>
        <v>2.7452274310437654</v>
      </c>
      <c r="L499" s="34">
        <f t="shared" ca="1" si="96"/>
        <v>2.7085254711275857</v>
      </c>
      <c r="M499" s="29">
        <f t="shared" si="100"/>
        <v>43992</v>
      </c>
      <c r="N499" s="27">
        <v>497</v>
      </c>
      <c r="O499" s="17">
        <f t="shared" si="101"/>
        <v>317</v>
      </c>
      <c r="P499" s="27">
        <f t="shared" ca="1" si="102"/>
        <v>2.7421515696521332</v>
      </c>
      <c r="Q499" s="34">
        <f t="shared" ca="1" si="97"/>
        <v>2.7055226976650251</v>
      </c>
      <c r="R499" s="17">
        <f t="shared" ca="1" si="103"/>
        <v>2.651357559414258</v>
      </c>
    </row>
    <row r="500" spans="1:18" x14ac:dyDescent="0.25">
      <c r="A500" s="18">
        <f t="shared" si="98"/>
        <v>43950</v>
      </c>
      <c r="B500" s="17">
        <f ca="1">+IFERROR(VLOOKUP(A500,BBG_CLP!$A$2:$B$30,2,FALSE),B499)</f>
        <v>5</v>
      </c>
      <c r="C500" s="17">
        <f ca="1">+VLOOKUP(B500,OWN_Curve!$B$2:$E$30,4,FALSE)</f>
        <v>1.7311455667620084E-6</v>
      </c>
      <c r="D500" s="17">
        <v>498</v>
      </c>
      <c r="E500" s="17">
        <f t="shared" si="91"/>
        <v>318</v>
      </c>
      <c r="F500" s="17">
        <f t="shared" ca="1" si="94"/>
        <v>2.7509938116086365</v>
      </c>
      <c r="G500" s="2">
        <f t="shared" ca="1" si="92"/>
        <v>2.7141384976568781</v>
      </c>
      <c r="H500" s="28">
        <f t="shared" si="99"/>
        <v>43978</v>
      </c>
      <c r="I500" s="30">
        <v>498</v>
      </c>
      <c r="J500" s="17">
        <f t="shared" si="93"/>
        <v>318</v>
      </c>
      <c r="K500" s="27">
        <f t="shared" ca="1" si="95"/>
        <v>2.7452291381701865</v>
      </c>
      <c r="L500" s="34">
        <f t="shared" ca="1" si="96"/>
        <v>2.7085266672811366</v>
      </c>
      <c r="M500" s="29">
        <f t="shared" si="100"/>
        <v>43993</v>
      </c>
      <c r="N500" s="27">
        <v>498</v>
      </c>
      <c r="O500" s="17">
        <f t="shared" si="101"/>
        <v>318</v>
      </c>
      <c r="P500" s="27">
        <f t="shared" ca="1" si="102"/>
        <v>2.7421532594689504</v>
      </c>
      <c r="Q500" s="34">
        <f t="shared" ca="1" si="97"/>
        <v>2.7055238965629487</v>
      </c>
      <c r="R500" s="17">
        <f t="shared" ca="1" si="103"/>
        <v>2.6511656400458605</v>
      </c>
    </row>
    <row r="501" spans="1:18" x14ac:dyDescent="0.25">
      <c r="A501" s="18">
        <f t="shared" si="98"/>
        <v>43951</v>
      </c>
      <c r="B501" s="17">
        <f ca="1">+IFERROR(VLOOKUP(A501,BBG_CLP!$A$2:$B$30,2,FALSE),B500)</f>
        <v>5</v>
      </c>
      <c r="C501" s="17">
        <f ca="1">+VLOOKUP(B501,OWN_Curve!$B$2:$E$30,4,FALSE)</f>
        <v>1.7311455667620084E-6</v>
      </c>
      <c r="D501" s="17">
        <v>499</v>
      </c>
      <c r="E501" s="17">
        <f t="shared" si="91"/>
        <v>319</v>
      </c>
      <c r="F501" s="17">
        <f t="shared" ca="1" si="94"/>
        <v>2.7509955427542034</v>
      </c>
      <c r="G501" s="2">
        <f t="shared" ca="1" si="92"/>
        <v>2.7141397266701</v>
      </c>
      <c r="H501" s="28">
        <f t="shared" si="99"/>
        <v>43979</v>
      </c>
      <c r="I501" s="30">
        <v>499</v>
      </c>
      <c r="J501" s="17">
        <f t="shared" si="93"/>
        <v>319</v>
      </c>
      <c r="K501" s="27">
        <f t="shared" ca="1" si="95"/>
        <v>2.7452308453780652</v>
      </c>
      <c r="L501" s="34">
        <f t="shared" ca="1" si="96"/>
        <v>2.7085278666191095</v>
      </c>
      <c r="M501" s="29">
        <f t="shared" si="100"/>
        <v>43994</v>
      </c>
      <c r="N501" s="27">
        <v>499</v>
      </c>
      <c r="O501" s="17">
        <f t="shared" si="101"/>
        <v>319</v>
      </c>
      <c r="P501" s="27">
        <f t="shared" ca="1" si="102"/>
        <v>2.7421549494286732</v>
      </c>
      <c r="Q501" s="34">
        <f t="shared" ca="1" si="97"/>
        <v>2.7055250986159853</v>
      </c>
      <c r="R501" s="17">
        <f t="shared" ca="1" si="103"/>
        <v>2.6509737486950513</v>
      </c>
    </row>
    <row r="502" spans="1:18" x14ac:dyDescent="0.25">
      <c r="A502" s="18">
        <f t="shared" si="98"/>
        <v>43952</v>
      </c>
      <c r="B502" s="17">
        <f ca="1">+IFERROR(VLOOKUP(A502,BBG_CLP!$A$2:$B$30,2,FALSE),B501)</f>
        <v>5</v>
      </c>
      <c r="C502" s="17">
        <f ca="1">+VLOOKUP(B502,OWN_Curve!$B$2:$E$30,4,FALSE)</f>
        <v>1.7311455667620084E-6</v>
      </c>
      <c r="D502" s="17">
        <v>500</v>
      </c>
      <c r="E502" s="17">
        <f t="shared" si="91"/>
        <v>320</v>
      </c>
      <c r="F502" s="17">
        <f t="shared" ca="1" si="94"/>
        <v>2.7509972738997703</v>
      </c>
      <c r="G502" s="2">
        <f t="shared" ca="1" si="92"/>
        <v>2.7141409586748768</v>
      </c>
      <c r="H502" s="28">
        <f t="shared" si="99"/>
        <v>43980</v>
      </c>
      <c r="I502" s="30">
        <v>500</v>
      </c>
      <c r="J502" s="17">
        <f t="shared" si="93"/>
        <v>320</v>
      </c>
      <c r="K502" s="27">
        <f t="shared" ca="1" si="95"/>
        <v>2.7452325526669128</v>
      </c>
      <c r="L502" s="34">
        <f t="shared" ca="1" si="96"/>
        <v>2.708529069111651</v>
      </c>
      <c r="M502" s="29">
        <f t="shared" si="100"/>
        <v>43995</v>
      </c>
      <c r="N502" s="27">
        <v>500</v>
      </c>
      <c r="O502" s="17">
        <f t="shared" si="101"/>
        <v>320</v>
      </c>
      <c r="P502" s="27">
        <f t="shared" ca="1" si="102"/>
        <v>2.7421566395304922</v>
      </c>
      <c r="Q502" s="34">
        <f t="shared" ca="1" si="97"/>
        <v>2.705526303794656</v>
      </c>
      <c r="R502" s="17">
        <f t="shared" ca="1" si="103"/>
        <v>2.6507818853458431</v>
      </c>
    </row>
    <row r="503" spans="1:18" x14ac:dyDescent="0.25">
      <c r="A503" s="18">
        <f t="shared" si="98"/>
        <v>43953</v>
      </c>
      <c r="B503" s="17">
        <f ca="1">+IFERROR(VLOOKUP(A503,BBG_CLP!$A$2:$B$30,2,FALSE),B502)</f>
        <v>5</v>
      </c>
      <c r="C503" s="17">
        <f ca="1">+VLOOKUP(B503,OWN_Curve!$B$2:$E$30,4,FALSE)</f>
        <v>1.7311455667620084E-6</v>
      </c>
      <c r="D503" s="17">
        <v>501</v>
      </c>
      <c r="E503" s="17">
        <f t="shared" si="91"/>
        <v>321</v>
      </c>
      <c r="F503" s="17">
        <f t="shared" ca="1" si="94"/>
        <v>2.7509990050453372</v>
      </c>
      <c r="G503" s="2">
        <f t="shared" ca="1" si="92"/>
        <v>2.7141421936432994</v>
      </c>
      <c r="H503" s="28">
        <f t="shared" si="99"/>
        <v>43981</v>
      </c>
      <c r="I503" s="30">
        <v>501</v>
      </c>
      <c r="J503" s="17">
        <f t="shared" si="93"/>
        <v>321</v>
      </c>
      <c r="K503" s="27">
        <f t="shared" ca="1" si="95"/>
        <v>2.7452342600362449</v>
      </c>
      <c r="L503" s="34">
        <f t="shared" ca="1" si="96"/>
        <v>2.7085302747292288</v>
      </c>
      <c r="M503" s="29">
        <f t="shared" si="100"/>
        <v>43996</v>
      </c>
      <c r="N503" s="27">
        <v>501</v>
      </c>
      <c r="O503" s="17">
        <f t="shared" si="101"/>
        <v>321</v>
      </c>
      <c r="P503" s="27">
        <f t="shared" ca="1" si="102"/>
        <v>2.7421583297735244</v>
      </c>
      <c r="Q503" s="34">
        <f t="shared" ca="1" si="97"/>
        <v>2.7055275120696733</v>
      </c>
      <c r="R503" s="17">
        <f t="shared" ca="1" si="103"/>
        <v>2.6505900500302104</v>
      </c>
    </row>
    <row r="504" spans="1:18" x14ac:dyDescent="0.25">
      <c r="A504" s="18">
        <f t="shared" si="98"/>
        <v>43954</v>
      </c>
      <c r="B504" s="17">
        <f ca="1">+IFERROR(VLOOKUP(A504,BBG_CLP!$A$2:$B$30,2,FALSE),B503)</f>
        <v>5</v>
      </c>
      <c r="C504" s="17">
        <f ca="1">+VLOOKUP(B504,OWN_Curve!$B$2:$E$30,4,FALSE)</f>
        <v>1.7311455667620084E-6</v>
      </c>
      <c r="D504" s="17">
        <v>502</v>
      </c>
      <c r="E504" s="17">
        <f t="shared" si="91"/>
        <v>322</v>
      </c>
      <c r="F504" s="17">
        <f t="shared" ca="1" si="94"/>
        <v>2.7510007361909041</v>
      </c>
      <c r="G504" s="2">
        <f t="shared" ca="1" si="92"/>
        <v>2.7141434315477078</v>
      </c>
      <c r="H504" s="28">
        <f t="shared" si="99"/>
        <v>43982</v>
      </c>
      <c r="I504" s="30">
        <v>502</v>
      </c>
      <c r="J504" s="17">
        <f t="shared" si="93"/>
        <v>322</v>
      </c>
      <c r="K504" s="27">
        <f t="shared" ca="1" si="95"/>
        <v>2.7452359674855962</v>
      </c>
      <c r="L504" s="34">
        <f t="shared" ca="1" si="96"/>
        <v>2.7085314834428273</v>
      </c>
      <c r="M504" s="29">
        <f t="shared" si="100"/>
        <v>43997</v>
      </c>
      <c r="N504" s="27">
        <v>502</v>
      </c>
      <c r="O504" s="17">
        <f t="shared" si="101"/>
        <v>322</v>
      </c>
      <c r="P504" s="27">
        <f t="shared" ca="1" si="102"/>
        <v>2.7421600201569261</v>
      </c>
      <c r="Q504" s="34">
        <f t="shared" ca="1" si="97"/>
        <v>2.7055287234122405</v>
      </c>
      <c r="R504" s="17">
        <f t="shared" ca="1" si="103"/>
        <v>2.6503982427001915</v>
      </c>
    </row>
    <row r="505" spans="1:18" x14ac:dyDescent="0.25">
      <c r="A505" s="18">
        <f t="shared" si="98"/>
        <v>43955</v>
      </c>
      <c r="B505" s="17">
        <f ca="1">+IFERROR(VLOOKUP(A505,BBG_CLP!$A$2:$B$30,2,FALSE),B504)</f>
        <v>5</v>
      </c>
      <c r="C505" s="17">
        <f ca="1">+VLOOKUP(B505,OWN_Curve!$B$2:$E$30,4,FALSE)</f>
        <v>1.7311455667620084E-6</v>
      </c>
      <c r="D505" s="17">
        <v>503</v>
      </c>
      <c r="E505" s="17">
        <f t="shared" si="91"/>
        <v>323</v>
      </c>
      <c r="F505" s="17">
        <f t="shared" ca="1" si="94"/>
        <v>2.751002467336471</v>
      </c>
      <c r="G505" s="2">
        <f t="shared" ca="1" si="92"/>
        <v>2.7141446723608067</v>
      </c>
      <c r="H505" s="28">
        <f t="shared" si="99"/>
        <v>43983</v>
      </c>
      <c r="I505" s="30">
        <v>503</v>
      </c>
      <c r="J505" s="17">
        <f t="shared" si="93"/>
        <v>323</v>
      </c>
      <c r="K505" s="27">
        <f t="shared" ca="1" si="95"/>
        <v>2.745237675014474</v>
      </c>
      <c r="L505" s="34">
        <f t="shared" ca="1" si="96"/>
        <v>2.7085326952236159</v>
      </c>
      <c r="M505" s="29">
        <f t="shared" si="100"/>
        <v>43998</v>
      </c>
      <c r="N505" s="27">
        <v>503</v>
      </c>
      <c r="O505" s="17">
        <f t="shared" si="101"/>
        <v>323</v>
      </c>
      <c r="P505" s="27">
        <f t="shared" ca="1" si="102"/>
        <v>2.7421617106798917</v>
      </c>
      <c r="Q505" s="34">
        <f t="shared" ca="1" si="97"/>
        <v>2.7055299377938407</v>
      </c>
      <c r="R505" s="17">
        <f t="shared" ca="1" si="103"/>
        <v>2.6502064633557865</v>
      </c>
    </row>
    <row r="506" spans="1:18" x14ac:dyDescent="0.25">
      <c r="A506" s="18">
        <f t="shared" si="98"/>
        <v>43956</v>
      </c>
      <c r="B506" s="17">
        <f ca="1">+IFERROR(VLOOKUP(A506,BBG_CLP!$A$2:$B$30,2,FALSE),B505)</f>
        <v>5</v>
      </c>
      <c r="C506" s="17">
        <f ca="1">+VLOOKUP(B506,OWN_Curve!$B$2:$E$30,4,FALSE)</f>
        <v>1.7311455667620084E-6</v>
      </c>
      <c r="D506" s="17">
        <v>504</v>
      </c>
      <c r="E506" s="17">
        <f t="shared" si="91"/>
        <v>324</v>
      </c>
      <c r="F506" s="17">
        <f t="shared" ca="1" si="94"/>
        <v>2.7510041984820379</v>
      </c>
      <c r="G506" s="2">
        <f t="shared" ca="1" si="92"/>
        <v>2.7141459160557142</v>
      </c>
      <c r="H506" s="28">
        <f t="shared" si="99"/>
        <v>43984</v>
      </c>
      <c r="I506" s="30">
        <v>504</v>
      </c>
      <c r="J506" s="17">
        <f t="shared" si="93"/>
        <v>324</v>
      </c>
      <c r="K506" s="27">
        <f t="shared" ca="1" si="95"/>
        <v>2.7452393826224046</v>
      </c>
      <c r="L506" s="34">
        <f t="shared" ca="1" si="96"/>
        <v>2.708533910043196</v>
      </c>
      <c r="M506" s="29">
        <f t="shared" si="100"/>
        <v>43999</v>
      </c>
      <c r="N506" s="27">
        <v>504</v>
      </c>
      <c r="O506" s="17">
        <f t="shared" si="101"/>
        <v>324</v>
      </c>
      <c r="P506" s="27">
        <f t="shared" ca="1" si="102"/>
        <v>2.7421634013415432</v>
      </c>
      <c r="Q506" s="34">
        <f t="shared" ca="1" si="97"/>
        <v>2.7055311551863102</v>
      </c>
      <c r="R506" s="17">
        <f t="shared" ca="1" si="103"/>
        <v>2.6500147120129824</v>
      </c>
    </row>
    <row r="507" spans="1:18" x14ac:dyDescent="0.25">
      <c r="A507" s="18">
        <f t="shared" si="98"/>
        <v>43957</v>
      </c>
      <c r="B507" s="17">
        <f ca="1">+IFERROR(VLOOKUP(A507,BBG_CLP!$A$2:$B$30,2,FALSE),B506)</f>
        <v>5</v>
      </c>
      <c r="C507" s="17">
        <f ca="1">+VLOOKUP(B507,OWN_Curve!$B$2:$E$30,4,FALSE)</f>
        <v>1.7311455667620084E-6</v>
      </c>
      <c r="D507" s="17">
        <v>505</v>
      </c>
      <c r="E507" s="17">
        <f t="shared" si="91"/>
        <v>325</v>
      </c>
      <c r="F507" s="17">
        <f t="shared" ca="1" si="94"/>
        <v>2.7510059296276048</v>
      </c>
      <c r="G507" s="2">
        <f t="shared" ca="1" si="92"/>
        <v>2.7141471626058524</v>
      </c>
      <c r="H507" s="28">
        <f t="shared" si="99"/>
        <v>43985</v>
      </c>
      <c r="I507" s="30">
        <v>505</v>
      </c>
      <c r="J507" s="17">
        <f t="shared" si="93"/>
        <v>325</v>
      </c>
      <c r="K507" s="27">
        <f t="shared" ca="1" si="95"/>
        <v>2.7452410903089182</v>
      </c>
      <c r="L507" s="34">
        <f t="shared" ca="1" si="96"/>
        <v>2.7085351278735406</v>
      </c>
      <c r="M507" s="29">
        <f t="shared" si="100"/>
        <v>44000</v>
      </c>
      <c r="N507" s="27">
        <v>505</v>
      </c>
      <c r="O507" s="17">
        <f t="shared" si="101"/>
        <v>325</v>
      </c>
      <c r="P507" s="27">
        <f t="shared" ca="1" si="102"/>
        <v>2.742165092141104</v>
      </c>
      <c r="Q507" s="34">
        <f t="shared" ca="1" si="97"/>
        <v>2.7055323755619298</v>
      </c>
      <c r="R507" s="17">
        <f t="shared" ca="1" si="103"/>
        <v>2.6498229886557922</v>
      </c>
    </row>
    <row r="508" spans="1:18" x14ac:dyDescent="0.25">
      <c r="A508" s="18">
        <f t="shared" si="98"/>
        <v>43958</v>
      </c>
      <c r="B508" s="17">
        <f ca="1">+IFERROR(VLOOKUP(A508,BBG_CLP!$A$2:$B$30,2,FALSE),B507)</f>
        <v>5</v>
      </c>
      <c r="C508" s="17">
        <f ca="1">+VLOOKUP(B508,OWN_Curve!$B$2:$E$30,4,FALSE)</f>
        <v>1.7311455667620084E-6</v>
      </c>
      <c r="D508" s="17">
        <v>506</v>
      </c>
      <c r="E508" s="17">
        <f t="shared" si="91"/>
        <v>326</v>
      </c>
      <c r="F508" s="17">
        <f t="shared" ca="1" si="94"/>
        <v>2.7510076607731717</v>
      </c>
      <c r="G508" s="2">
        <f t="shared" ca="1" si="92"/>
        <v>2.7141484119848736</v>
      </c>
      <c r="H508" s="28">
        <f t="shared" si="99"/>
        <v>43986</v>
      </c>
      <c r="I508" s="30">
        <v>506</v>
      </c>
      <c r="J508" s="17">
        <f t="shared" si="93"/>
        <v>326</v>
      </c>
      <c r="K508" s="27">
        <f t="shared" ca="1" si="95"/>
        <v>2.7452427980735492</v>
      </c>
      <c r="L508" s="34">
        <f t="shared" ca="1" si="96"/>
        <v>2.7085363486869189</v>
      </c>
      <c r="M508" s="29">
        <f t="shared" si="100"/>
        <v>44001</v>
      </c>
      <c r="N508" s="27">
        <v>506</v>
      </c>
      <c r="O508" s="17">
        <f t="shared" si="101"/>
        <v>326</v>
      </c>
      <c r="P508" s="27">
        <f t="shared" ca="1" si="102"/>
        <v>2.742166783077709</v>
      </c>
      <c r="Q508" s="34">
        <f t="shared" ca="1" si="97"/>
        <v>2.7055335988931741</v>
      </c>
      <c r="R508" s="17">
        <f t="shared" ca="1" si="103"/>
        <v>2.6496312932682287</v>
      </c>
    </row>
    <row r="509" spans="1:18" x14ac:dyDescent="0.25">
      <c r="A509" s="18">
        <f t="shared" si="98"/>
        <v>43959</v>
      </c>
      <c r="B509" s="17">
        <f ca="1">+IFERROR(VLOOKUP(A509,BBG_CLP!$A$2:$B$30,2,FALSE),B508)</f>
        <v>5</v>
      </c>
      <c r="C509" s="17">
        <f ca="1">+VLOOKUP(B509,OWN_Curve!$B$2:$E$30,4,FALSE)</f>
        <v>1.7311455667620084E-6</v>
      </c>
      <c r="D509" s="17">
        <v>507</v>
      </c>
      <c r="E509" s="17">
        <f t="shared" si="91"/>
        <v>327</v>
      </c>
      <c r="F509" s="17">
        <f t="shared" ca="1" si="94"/>
        <v>2.7510093919187386</v>
      </c>
      <c r="G509" s="2">
        <f t="shared" ca="1" si="92"/>
        <v>2.714149664166849</v>
      </c>
      <c r="H509" s="28">
        <f t="shared" si="99"/>
        <v>43987</v>
      </c>
      <c r="I509" s="30">
        <v>507</v>
      </c>
      <c r="J509" s="17">
        <f t="shared" si="93"/>
        <v>327</v>
      </c>
      <c r="K509" s="27">
        <f t="shared" ca="1" si="95"/>
        <v>2.745244505915835</v>
      </c>
      <c r="L509" s="34">
        <f t="shared" ca="1" si="96"/>
        <v>2.708537572455989</v>
      </c>
      <c r="M509" s="29">
        <f t="shared" si="100"/>
        <v>44002</v>
      </c>
      <c r="N509" s="27">
        <v>507</v>
      </c>
      <c r="O509" s="17">
        <f t="shared" si="101"/>
        <v>327</v>
      </c>
      <c r="P509" s="27">
        <f t="shared" ca="1" si="102"/>
        <v>2.7421684741505792</v>
      </c>
      <c r="Q509" s="34">
        <f t="shared" ca="1" si="97"/>
        <v>2.7055348251529518</v>
      </c>
      <c r="R509" s="17">
        <f t="shared" ca="1" si="103"/>
        <v>2.6494396258582853</v>
      </c>
    </row>
    <row r="510" spans="1:18" x14ac:dyDescent="0.25">
      <c r="A510" s="18">
        <f t="shared" si="98"/>
        <v>43960</v>
      </c>
      <c r="B510" s="17">
        <f ca="1">+IFERROR(VLOOKUP(A510,BBG_CLP!$A$2:$B$30,2,FALSE),B509)</f>
        <v>5</v>
      </c>
      <c r="C510" s="17">
        <f ca="1">+VLOOKUP(B510,OWN_Curve!$B$2:$E$30,4,FALSE)</f>
        <v>1.7311455667620084E-6</v>
      </c>
      <c r="D510" s="17">
        <v>508</v>
      </c>
      <c r="E510" s="17">
        <f t="shared" si="91"/>
        <v>328</v>
      </c>
      <c r="F510" s="17">
        <f t="shared" ca="1" si="94"/>
        <v>2.7510111230643055</v>
      </c>
      <c r="G510" s="2">
        <f t="shared" ca="1" si="92"/>
        <v>2.7141509191261659</v>
      </c>
      <c r="H510" s="28">
        <f t="shared" si="99"/>
        <v>43988</v>
      </c>
      <c r="I510" s="30">
        <v>508</v>
      </c>
      <c r="J510" s="17">
        <f t="shared" si="93"/>
        <v>328</v>
      </c>
      <c r="K510" s="27">
        <f t="shared" ca="1" si="95"/>
        <v>2.7452462138353333</v>
      </c>
      <c r="L510" s="34">
        <f t="shared" ca="1" si="96"/>
        <v>2.708538799153716</v>
      </c>
      <c r="M510" s="29">
        <f t="shared" si="100"/>
        <v>44003</v>
      </c>
      <c r="N510" s="27">
        <v>508</v>
      </c>
      <c r="O510" s="17">
        <f t="shared" si="101"/>
        <v>328</v>
      </c>
      <c r="P510" s="27">
        <f t="shared" ca="1" si="102"/>
        <v>2.7421701653589245</v>
      </c>
      <c r="Q510" s="34">
        <f t="shared" ca="1" si="97"/>
        <v>2.7055360543145017</v>
      </c>
      <c r="R510" s="17">
        <f t="shared" ca="1" si="103"/>
        <v>2.6492479864019813</v>
      </c>
    </row>
    <row r="511" spans="1:18" x14ac:dyDescent="0.25">
      <c r="A511" s="18">
        <f t="shared" si="98"/>
        <v>43961</v>
      </c>
      <c r="B511" s="17">
        <f ca="1">+IFERROR(VLOOKUP(A511,BBG_CLP!$A$2:$B$30,2,FALSE),B510)</f>
        <v>5</v>
      </c>
      <c r="C511" s="17">
        <f ca="1">+VLOOKUP(B511,OWN_Curve!$B$2:$E$30,4,FALSE)</f>
        <v>1.7311455667620084E-6</v>
      </c>
      <c r="D511" s="17">
        <v>509</v>
      </c>
      <c r="E511" s="17">
        <f t="shared" si="91"/>
        <v>329</v>
      </c>
      <c r="F511" s="17">
        <f t="shared" ca="1" si="94"/>
        <v>2.7510128542098724</v>
      </c>
      <c r="G511" s="2">
        <f t="shared" ca="1" si="92"/>
        <v>2.7141521768374992</v>
      </c>
      <c r="H511" s="28">
        <f t="shared" si="99"/>
        <v>43989</v>
      </c>
      <c r="I511" s="30">
        <v>509</v>
      </c>
      <c r="J511" s="17">
        <f t="shared" si="93"/>
        <v>329</v>
      </c>
      <c r="K511" s="27">
        <f t="shared" ca="1" si="95"/>
        <v>2.7452479218315569</v>
      </c>
      <c r="L511" s="34">
        <f t="shared" ca="1" si="96"/>
        <v>2.7085400287533714</v>
      </c>
      <c r="M511" s="29">
        <f t="shared" si="100"/>
        <v>44004</v>
      </c>
      <c r="N511" s="27">
        <v>509</v>
      </c>
      <c r="O511" s="17">
        <f t="shared" si="101"/>
        <v>329</v>
      </c>
      <c r="P511" s="27">
        <f t="shared" ca="1" si="102"/>
        <v>2.7421718567019009</v>
      </c>
      <c r="Q511" s="34">
        <f t="shared" ca="1" si="97"/>
        <v>2.7055372863513396</v>
      </c>
      <c r="R511" s="17">
        <f t="shared" ca="1" si="103"/>
        <v>2.6490563749073104</v>
      </c>
    </row>
    <row r="512" spans="1:18" x14ac:dyDescent="0.25">
      <c r="A512" s="18">
        <f t="shared" si="98"/>
        <v>43962</v>
      </c>
      <c r="B512" s="17">
        <f ca="1">+IFERROR(VLOOKUP(A512,BBG_CLP!$A$2:$B$30,2,FALSE),B511)</f>
        <v>5</v>
      </c>
      <c r="C512" s="17">
        <f ca="1">+VLOOKUP(B512,OWN_Curve!$B$2:$E$30,4,FALSE)</f>
        <v>1.7311455667620084E-6</v>
      </c>
      <c r="D512" s="17">
        <v>510</v>
      </c>
      <c r="E512" s="17">
        <f t="shared" si="91"/>
        <v>330</v>
      </c>
      <c r="F512" s="17">
        <f t="shared" ca="1" si="94"/>
        <v>2.7510145853554393</v>
      </c>
      <c r="G512" s="2">
        <f t="shared" ca="1" si="92"/>
        <v>2.7141534372758067</v>
      </c>
      <c r="H512" s="28">
        <f t="shared" si="99"/>
        <v>43990</v>
      </c>
      <c r="I512" s="30">
        <v>510</v>
      </c>
      <c r="J512" s="17">
        <f t="shared" si="93"/>
        <v>330</v>
      </c>
      <c r="K512" s="27">
        <f t="shared" ca="1" si="95"/>
        <v>2.7452496299040705</v>
      </c>
      <c r="L512" s="34">
        <f t="shared" ca="1" si="96"/>
        <v>2.7085412612285982</v>
      </c>
      <c r="M512" s="29">
        <f t="shared" si="100"/>
        <v>44005</v>
      </c>
      <c r="N512" s="27">
        <v>510</v>
      </c>
      <c r="O512" s="17">
        <f t="shared" si="101"/>
        <v>330</v>
      </c>
      <c r="P512" s="27">
        <f t="shared" ca="1" si="102"/>
        <v>2.7421735481787466</v>
      </c>
      <c r="Q512" s="34">
        <f t="shared" ca="1" si="97"/>
        <v>2.7055385212373264</v>
      </c>
      <c r="R512" s="17">
        <f t="shared" ca="1" si="103"/>
        <v>2.6488647913742724</v>
      </c>
    </row>
    <row r="513" spans="1:18" x14ac:dyDescent="0.25">
      <c r="A513" s="18">
        <f t="shared" si="98"/>
        <v>43963</v>
      </c>
      <c r="B513" s="17">
        <f ca="1">+IFERROR(VLOOKUP(A513,BBG_CLP!$A$2:$B$30,2,FALSE),B512)</f>
        <v>5</v>
      </c>
      <c r="C513" s="17">
        <f ca="1">+VLOOKUP(B513,OWN_Curve!$B$2:$E$30,4,FALSE)</f>
        <v>1.7311455667620084E-6</v>
      </c>
      <c r="D513" s="17">
        <v>511</v>
      </c>
      <c r="E513" s="17">
        <f t="shared" si="91"/>
        <v>331</v>
      </c>
      <c r="F513" s="17">
        <f t="shared" ca="1" si="94"/>
        <v>2.7510163165010062</v>
      </c>
      <c r="G513" s="2">
        <f t="shared" ca="1" si="92"/>
        <v>2.7141547004163713</v>
      </c>
      <c r="H513" s="28">
        <f t="shared" si="99"/>
        <v>43991</v>
      </c>
      <c r="I513" s="30">
        <v>511</v>
      </c>
      <c r="J513" s="17">
        <f t="shared" si="93"/>
        <v>331</v>
      </c>
      <c r="K513" s="27">
        <f t="shared" ca="1" si="95"/>
        <v>2.7452513380524577</v>
      </c>
      <c r="L513" s="34">
        <f t="shared" ca="1" si="96"/>
        <v>2.7085424965533571</v>
      </c>
      <c r="M513" s="29">
        <f t="shared" si="100"/>
        <v>44006</v>
      </c>
      <c r="N513" s="27">
        <v>511</v>
      </c>
      <c r="O513" s="17">
        <f t="shared" si="101"/>
        <v>331</v>
      </c>
      <c r="P513" s="27">
        <f t="shared" ca="1" si="102"/>
        <v>2.742175239788661</v>
      </c>
      <c r="Q513" s="34">
        <f t="shared" ca="1" si="97"/>
        <v>2.7055397589466148</v>
      </c>
      <c r="R513" s="17">
        <f t="shared" ca="1" si="103"/>
        <v>2.6486732357708931</v>
      </c>
    </row>
    <row r="514" spans="1:18" x14ac:dyDescent="0.25">
      <c r="A514" s="18">
        <f t="shared" si="98"/>
        <v>43964</v>
      </c>
      <c r="B514" s="17">
        <f ca="1">+IFERROR(VLOOKUP(A514,BBG_CLP!$A$2:$B$30,2,FALSE),B513)</f>
        <v>5</v>
      </c>
      <c r="C514" s="17">
        <f ca="1">+VLOOKUP(B514,OWN_Curve!$B$2:$E$30,4,FALSE)</f>
        <v>1.7311455667620084E-6</v>
      </c>
      <c r="D514" s="17">
        <v>512</v>
      </c>
      <c r="E514" s="17">
        <f t="shared" ref="E514:E577" si="104">+IF(D514-$W$5&lt;0,NA(),D514-$W$5)</f>
        <v>332</v>
      </c>
      <c r="F514" s="17">
        <f t="shared" ca="1" si="94"/>
        <v>2.7510180476465731</v>
      </c>
      <c r="G514" s="2">
        <f t="shared" ref="G514:G577" ca="1" si="105">++IF(E514&gt;0,((1+F514*D514/36000)/(1+$X$2*$W$5/36000)-1)*(36000/(D514-$W$5)),NA())</f>
        <v>2.7141559662348009</v>
      </c>
      <c r="H514" s="28">
        <f t="shared" si="99"/>
        <v>43992</v>
      </c>
      <c r="I514" s="30">
        <v>512</v>
      </c>
      <c r="J514" s="17">
        <f t="shared" ref="J514:J577" si="106">+IF(I514-$W$5&lt;0,NA(),I514-$W$5)</f>
        <v>332</v>
      </c>
      <c r="K514" s="27">
        <f t="shared" ca="1" si="95"/>
        <v>2.7452530462762117</v>
      </c>
      <c r="L514" s="34">
        <f t="shared" ca="1" si="96"/>
        <v>2.7085437347018035</v>
      </c>
      <c r="M514" s="29">
        <f t="shared" si="100"/>
        <v>44007</v>
      </c>
      <c r="N514" s="27">
        <v>512</v>
      </c>
      <c r="O514" s="17">
        <f t="shared" si="101"/>
        <v>332</v>
      </c>
      <c r="P514" s="27">
        <f t="shared" ca="1" si="102"/>
        <v>2.7421769315308793</v>
      </c>
      <c r="Q514" s="34">
        <f t="shared" ca="1" si="97"/>
        <v>2.7055409994537416</v>
      </c>
      <c r="R514" s="17">
        <f t="shared" ca="1" si="103"/>
        <v>2.6484817081211531</v>
      </c>
    </row>
    <row r="515" spans="1:18" x14ac:dyDescent="0.25">
      <c r="A515" s="18">
        <f t="shared" si="98"/>
        <v>43965</v>
      </c>
      <c r="B515" s="17">
        <f ca="1">+IFERROR(VLOOKUP(A515,BBG_CLP!$A$2:$B$30,2,FALSE),B514)</f>
        <v>5</v>
      </c>
      <c r="C515" s="17">
        <f ca="1">+VLOOKUP(B515,OWN_Curve!$B$2:$E$30,4,FALSE)</f>
        <v>1.7311455667620084E-6</v>
      </c>
      <c r="D515" s="17">
        <v>513</v>
      </c>
      <c r="E515" s="17">
        <f t="shared" si="104"/>
        <v>333</v>
      </c>
      <c r="F515" s="17">
        <f t="shared" ref="F515:F578" ca="1" si="107">+F514+C514*1</f>
        <v>2.75101977879214</v>
      </c>
      <c r="G515" s="2">
        <f t="shared" ca="1" si="105"/>
        <v>2.7141572347069456</v>
      </c>
      <c r="H515" s="28">
        <f t="shared" si="99"/>
        <v>43993</v>
      </c>
      <c r="I515" s="30">
        <v>513</v>
      </c>
      <c r="J515" s="17">
        <f t="shared" si="106"/>
        <v>333</v>
      </c>
      <c r="K515" s="27">
        <f t="shared" ref="K515:K578" ca="1" si="108">+((1+VLOOKUP(H515,$A$2:$F$930,6,FALSE)*($Y$3+I515)/36000)/(1+$Z$3*$Y$3/36000)-1)*36000/I515</f>
        <v>2.7452547545749533</v>
      </c>
      <c r="L515" s="34">
        <f t="shared" ref="L515:L578" ca="1" si="109">++IF(J515&gt;0,((1+K515*I515/36000)/(1+$X$3*$W$5/36000)-1)*(36000/(I515-$W$5)),NA())</f>
        <v>2.7085449756486195</v>
      </c>
      <c r="M515" s="29">
        <f t="shared" si="100"/>
        <v>44008</v>
      </c>
      <c r="N515" s="27">
        <v>513</v>
      </c>
      <c r="O515" s="17">
        <f t="shared" si="101"/>
        <v>333</v>
      </c>
      <c r="P515" s="27">
        <f t="shared" ca="1" si="102"/>
        <v>2.7421786234046275</v>
      </c>
      <c r="Q515" s="34">
        <f t="shared" ref="Q515:Q578" ca="1" si="110">++IF(O515&gt;0,((1+P515*N515/36000)/(1+$X$4*$W$5/36000)-1)*(36000/(N515-$W$5)),NA())</f>
        <v>2.7055422427335007</v>
      </c>
      <c r="R515" s="17">
        <f t="shared" ca="1" si="103"/>
        <v>2.6482902083930782</v>
      </c>
    </row>
    <row r="516" spans="1:18" x14ac:dyDescent="0.25">
      <c r="A516" s="18">
        <f t="shared" ref="A516:A579" si="111">+A515+1</f>
        <v>43966</v>
      </c>
      <c r="B516" s="17">
        <f ca="1">+IFERROR(VLOOKUP(A516,BBG_CLP!$A$2:$B$30,2,FALSE),B515)</f>
        <v>5</v>
      </c>
      <c r="C516" s="17">
        <f ca="1">+VLOOKUP(B516,OWN_Curve!$B$2:$E$30,4,FALSE)</f>
        <v>1.7311455667620084E-6</v>
      </c>
      <c r="D516" s="17">
        <v>514</v>
      </c>
      <c r="E516" s="17">
        <f t="shared" si="104"/>
        <v>334</v>
      </c>
      <c r="F516" s="17">
        <f t="shared" ca="1" si="107"/>
        <v>2.7510215099377069</v>
      </c>
      <c r="G516" s="2">
        <f t="shared" ca="1" si="105"/>
        <v>2.7141585058089932</v>
      </c>
      <c r="H516" s="28">
        <f t="shared" ref="H516:H579" si="112">+H515+1</f>
        <v>43994</v>
      </c>
      <c r="I516" s="30">
        <v>514</v>
      </c>
      <c r="J516" s="17">
        <f t="shared" si="106"/>
        <v>334</v>
      </c>
      <c r="K516" s="27">
        <f t="shared" ca="1" si="108"/>
        <v>2.7452564629481988</v>
      </c>
      <c r="L516" s="34">
        <f t="shared" ca="1" si="109"/>
        <v>2.7085462193685732</v>
      </c>
      <c r="M516" s="29">
        <f t="shared" ref="M516:M579" si="113">+M515+1</f>
        <v>44009</v>
      </c>
      <c r="N516" s="27">
        <v>514</v>
      </c>
      <c r="O516" s="17">
        <f t="shared" ref="O516:O579" si="114">+IF(N516-$W$5&lt;0,NA(),N516-$W$5)</f>
        <v>334</v>
      </c>
      <c r="P516" s="27">
        <f t="shared" ref="P516:P579" ca="1" si="115">+((1+VLOOKUP(M516,$A$2:$F$930,6,FALSE)*($Y$4+N516)/36000)/(1+$Z$4*$Y$4/36000)-1)*36000/N516</f>
        <v>2.7421803154091235</v>
      </c>
      <c r="Q516" s="34">
        <f t="shared" ca="1" si="110"/>
        <v>2.7055434887609406</v>
      </c>
      <c r="R516" s="17">
        <f t="shared" ref="R516:R579" ca="1" si="116">+((1+F516/100*D516/360)/(1+F515/100*D515/360)-1)*36000</f>
        <v>2.6480987366026554</v>
      </c>
    </row>
    <row r="517" spans="1:18" x14ac:dyDescent="0.25">
      <c r="A517" s="18">
        <f t="shared" si="111"/>
        <v>43967</v>
      </c>
      <c r="B517" s="17">
        <f ca="1">+IFERROR(VLOOKUP(A517,BBG_CLP!$A$2:$B$30,2,FALSE),B516)</f>
        <v>5</v>
      </c>
      <c r="C517" s="17">
        <f ca="1">+VLOOKUP(B517,OWN_Curve!$B$2:$E$30,4,FALSE)</f>
        <v>1.7311455667620084E-6</v>
      </c>
      <c r="D517" s="17">
        <v>515</v>
      </c>
      <c r="E517" s="17">
        <f t="shared" si="104"/>
        <v>335</v>
      </c>
      <c r="F517" s="17">
        <f t="shared" ca="1" si="107"/>
        <v>2.7510232410832738</v>
      </c>
      <c r="G517" s="2">
        <f t="shared" ca="1" si="105"/>
        <v>2.7141597795173933</v>
      </c>
      <c r="H517" s="28">
        <f t="shared" si="112"/>
        <v>43995</v>
      </c>
      <c r="I517" s="30">
        <v>515</v>
      </c>
      <c r="J517" s="17">
        <f t="shared" si="106"/>
        <v>335</v>
      </c>
      <c r="K517" s="27">
        <f t="shared" ca="1" si="108"/>
        <v>2.7452581713955291</v>
      </c>
      <c r="L517" s="34">
        <f t="shared" ca="1" si="109"/>
        <v>2.7085474658368791</v>
      </c>
      <c r="M517" s="29">
        <f t="shared" si="113"/>
        <v>44010</v>
      </c>
      <c r="N517" s="27">
        <v>515</v>
      </c>
      <c r="O517" s="17">
        <f t="shared" si="114"/>
        <v>335</v>
      </c>
      <c r="P517" s="27">
        <f t="shared" ca="1" si="115"/>
        <v>2.7421820075436045</v>
      </c>
      <c r="Q517" s="34">
        <f t="shared" ca="1" si="110"/>
        <v>2.7055447375114787</v>
      </c>
      <c r="R517" s="17">
        <f t="shared" ca="1" si="116"/>
        <v>2.6479072927338976</v>
      </c>
    </row>
    <row r="518" spans="1:18" x14ac:dyDescent="0.25">
      <c r="A518" s="18">
        <f t="shared" si="111"/>
        <v>43968</v>
      </c>
      <c r="B518" s="17">
        <f ca="1">+IFERROR(VLOOKUP(A518,BBG_CLP!$A$2:$B$30,2,FALSE),B517)</f>
        <v>5</v>
      </c>
      <c r="C518" s="17">
        <f ca="1">+VLOOKUP(B518,OWN_Curve!$B$2:$E$30,4,FALSE)</f>
        <v>1.7311455667620084E-6</v>
      </c>
      <c r="D518" s="17">
        <v>516</v>
      </c>
      <c r="E518" s="17">
        <f t="shared" si="104"/>
        <v>336</v>
      </c>
      <c r="F518" s="17">
        <f t="shared" ca="1" si="107"/>
        <v>2.7510249722288407</v>
      </c>
      <c r="G518" s="2">
        <f t="shared" ca="1" si="105"/>
        <v>2.7141610558088263</v>
      </c>
      <c r="H518" s="28">
        <f t="shared" si="112"/>
        <v>43996</v>
      </c>
      <c r="I518" s="30">
        <v>516</v>
      </c>
      <c r="J518" s="17">
        <f t="shared" si="106"/>
        <v>336</v>
      </c>
      <c r="K518" s="27">
        <f t="shared" ca="1" si="108"/>
        <v>2.7452598799165142</v>
      </c>
      <c r="L518" s="34">
        <f t="shared" ca="1" si="109"/>
        <v>2.7085487150289733</v>
      </c>
      <c r="M518" s="29">
        <f t="shared" si="113"/>
        <v>44011</v>
      </c>
      <c r="N518" s="27">
        <v>516</v>
      </c>
      <c r="O518" s="17">
        <f t="shared" si="114"/>
        <v>336</v>
      </c>
      <c r="P518" s="27">
        <f t="shared" ca="1" si="115"/>
        <v>2.742183699807331</v>
      </c>
      <c r="Q518" s="34">
        <f t="shared" ca="1" si="110"/>
        <v>2.7055459889608255</v>
      </c>
      <c r="R518" s="17">
        <f t="shared" ca="1" si="116"/>
        <v>2.6477158767788112</v>
      </c>
    </row>
    <row r="519" spans="1:18" x14ac:dyDescent="0.25">
      <c r="A519" s="18">
        <f t="shared" si="111"/>
        <v>43969</v>
      </c>
      <c r="B519" s="17">
        <f ca="1">+IFERROR(VLOOKUP(A519,BBG_CLP!$A$2:$B$30,2,FALSE),B518)</f>
        <v>5</v>
      </c>
      <c r="C519" s="17">
        <f ca="1">+VLOOKUP(B519,OWN_Curve!$B$2:$E$30,4,FALSE)</f>
        <v>1.7311455667620084E-6</v>
      </c>
      <c r="D519" s="17">
        <v>517</v>
      </c>
      <c r="E519" s="17">
        <f t="shared" si="104"/>
        <v>337</v>
      </c>
      <c r="F519" s="17">
        <f t="shared" ca="1" si="107"/>
        <v>2.7510267033744076</v>
      </c>
      <c r="G519" s="2">
        <f t="shared" ca="1" si="105"/>
        <v>2.71416233466037</v>
      </c>
      <c r="H519" s="28">
        <f t="shared" si="112"/>
        <v>43997</v>
      </c>
      <c r="I519" s="30">
        <v>517</v>
      </c>
      <c r="J519" s="17">
        <f t="shared" si="106"/>
        <v>337</v>
      </c>
      <c r="K519" s="27">
        <f t="shared" ca="1" si="108"/>
        <v>2.7452615885107421</v>
      </c>
      <c r="L519" s="34">
        <f t="shared" ca="1" si="109"/>
        <v>2.7085499669206579</v>
      </c>
      <c r="M519" s="29">
        <f t="shared" si="113"/>
        <v>44012</v>
      </c>
      <c r="N519" s="27">
        <v>517</v>
      </c>
      <c r="O519" s="17">
        <f t="shared" si="114"/>
        <v>337</v>
      </c>
      <c r="P519" s="27">
        <f t="shared" ca="1" si="115"/>
        <v>2.7421853921995529</v>
      </c>
      <c r="Q519" s="34">
        <f t="shared" ca="1" si="110"/>
        <v>2.7055472430849328</v>
      </c>
      <c r="R519" s="17">
        <f t="shared" ca="1" si="116"/>
        <v>2.6475244887294025</v>
      </c>
    </row>
    <row r="520" spans="1:18" x14ac:dyDescent="0.25">
      <c r="A520" s="18">
        <f t="shared" si="111"/>
        <v>43970</v>
      </c>
      <c r="B520" s="17">
        <f ca="1">+IFERROR(VLOOKUP(A520,BBG_CLP!$A$2:$B$30,2,FALSE),B519)</f>
        <v>5</v>
      </c>
      <c r="C520" s="17">
        <f ca="1">+VLOOKUP(B520,OWN_Curve!$B$2:$E$30,4,FALSE)</f>
        <v>1.7311455667620084E-6</v>
      </c>
      <c r="D520" s="17">
        <v>518</v>
      </c>
      <c r="E520" s="17">
        <f t="shared" si="104"/>
        <v>338</v>
      </c>
      <c r="F520" s="17">
        <f t="shared" ca="1" si="107"/>
        <v>2.7510284345199745</v>
      </c>
      <c r="G520" s="2">
        <f t="shared" ca="1" si="105"/>
        <v>2.71416361604923</v>
      </c>
      <c r="H520" s="28">
        <f t="shared" si="112"/>
        <v>43998</v>
      </c>
      <c r="I520" s="30">
        <v>518</v>
      </c>
      <c r="J520" s="17">
        <f t="shared" si="106"/>
        <v>338</v>
      </c>
      <c r="K520" s="27">
        <f t="shared" ca="1" si="108"/>
        <v>2.7452632971777726</v>
      </c>
      <c r="L520" s="34">
        <f t="shared" ca="1" si="109"/>
        <v>2.7085512214879461</v>
      </c>
      <c r="M520" s="29">
        <f t="shared" si="113"/>
        <v>44013</v>
      </c>
      <c r="N520" s="27">
        <v>518</v>
      </c>
      <c r="O520" s="17">
        <f t="shared" si="114"/>
        <v>338</v>
      </c>
      <c r="P520" s="27">
        <f t="shared" ca="1" si="115"/>
        <v>2.74218708471951</v>
      </c>
      <c r="Q520" s="34">
        <f t="shared" ca="1" si="110"/>
        <v>2.7055484998600594</v>
      </c>
      <c r="R520" s="17">
        <f t="shared" ca="1" si="116"/>
        <v>2.6473331285856716</v>
      </c>
    </row>
    <row r="521" spans="1:18" x14ac:dyDescent="0.25">
      <c r="A521" s="18">
        <f t="shared" si="111"/>
        <v>43971</v>
      </c>
      <c r="B521" s="17">
        <f ca="1">+IFERROR(VLOOKUP(A521,BBG_CLP!$A$2:$B$30,2,FALSE),B520)</f>
        <v>5</v>
      </c>
      <c r="C521" s="17">
        <f ca="1">+VLOOKUP(B521,OWN_Curve!$B$2:$E$30,4,FALSE)</f>
        <v>1.7311455667620084E-6</v>
      </c>
      <c r="D521" s="17">
        <v>519</v>
      </c>
      <c r="E521" s="17">
        <f t="shared" si="104"/>
        <v>339</v>
      </c>
      <c r="F521" s="17">
        <f t="shared" ca="1" si="107"/>
        <v>2.7510301656655414</v>
      </c>
      <c r="G521" s="2">
        <f t="shared" ca="1" si="105"/>
        <v>2.7141648999529995</v>
      </c>
      <c r="H521" s="28">
        <f t="shared" si="112"/>
        <v>43999</v>
      </c>
      <c r="I521" s="30">
        <v>519</v>
      </c>
      <c r="J521" s="17">
        <f t="shared" si="106"/>
        <v>339</v>
      </c>
      <c r="K521" s="27">
        <f t="shared" ca="1" si="108"/>
        <v>2.7452650059171848</v>
      </c>
      <c r="L521" s="34">
        <f t="shared" ca="1" si="109"/>
        <v>2.7085524787071384</v>
      </c>
      <c r="M521" s="29">
        <f t="shared" si="113"/>
        <v>44014</v>
      </c>
      <c r="N521" s="27">
        <v>519</v>
      </c>
      <c r="O521" s="17">
        <f t="shared" si="114"/>
        <v>339</v>
      </c>
      <c r="P521" s="27">
        <f t="shared" ca="1" si="115"/>
        <v>2.742188777366465</v>
      </c>
      <c r="Q521" s="34">
        <f t="shared" ca="1" si="110"/>
        <v>2.705549759262722</v>
      </c>
      <c r="R521" s="17">
        <f t="shared" ca="1" si="116"/>
        <v>2.6471417963396249</v>
      </c>
    </row>
    <row r="522" spans="1:18" x14ac:dyDescent="0.25">
      <c r="A522" s="18">
        <f t="shared" si="111"/>
        <v>43972</v>
      </c>
      <c r="B522" s="17">
        <f ca="1">+IFERROR(VLOOKUP(A522,BBG_CLP!$A$2:$B$30,2,FALSE),B521)</f>
        <v>5</v>
      </c>
      <c r="C522" s="17">
        <f ca="1">+VLOOKUP(B522,OWN_Curve!$B$2:$E$30,4,FALSE)</f>
        <v>1.7311455667620084E-6</v>
      </c>
      <c r="D522" s="17">
        <v>520</v>
      </c>
      <c r="E522" s="17">
        <f t="shared" si="104"/>
        <v>340</v>
      </c>
      <c r="F522" s="17">
        <f t="shared" ca="1" si="107"/>
        <v>2.7510318968111083</v>
      </c>
      <c r="G522" s="2">
        <f t="shared" ca="1" si="105"/>
        <v>2.7141661863494639</v>
      </c>
      <c r="H522" s="28">
        <f t="shared" si="112"/>
        <v>44000</v>
      </c>
      <c r="I522" s="30">
        <v>520</v>
      </c>
      <c r="J522" s="17">
        <f t="shared" si="106"/>
        <v>340</v>
      </c>
      <c r="K522" s="27">
        <f t="shared" ca="1" si="108"/>
        <v>2.7452667147285621</v>
      </c>
      <c r="L522" s="34">
        <f t="shared" ca="1" si="109"/>
        <v>2.7085537385548344</v>
      </c>
      <c r="M522" s="29">
        <f t="shared" si="113"/>
        <v>44015</v>
      </c>
      <c r="N522" s="27">
        <v>520</v>
      </c>
      <c r="O522" s="17">
        <f t="shared" si="114"/>
        <v>340</v>
      </c>
      <c r="P522" s="27">
        <f t="shared" ca="1" si="115"/>
        <v>2.7421893571885989</v>
      </c>
      <c r="Q522" s="34">
        <f t="shared" ca="1" si="110"/>
        <v>2.7055493421248888</v>
      </c>
      <c r="R522" s="17">
        <f t="shared" ca="1" si="116"/>
        <v>2.6469504919832687</v>
      </c>
    </row>
    <row r="523" spans="1:18" x14ac:dyDescent="0.25">
      <c r="A523" s="18">
        <f t="shared" si="111"/>
        <v>43973</v>
      </c>
      <c r="B523" s="17">
        <f ca="1">+IFERROR(VLOOKUP(A523,BBG_CLP!$A$2:$B$30,2,FALSE),B522)</f>
        <v>5</v>
      </c>
      <c r="C523" s="17">
        <f ca="1">+VLOOKUP(B523,OWN_Curve!$B$2:$E$30,4,FALSE)</f>
        <v>1.7311455667620084E-6</v>
      </c>
      <c r="D523" s="17">
        <v>521</v>
      </c>
      <c r="E523" s="17">
        <f t="shared" si="104"/>
        <v>341</v>
      </c>
      <c r="F523" s="17">
        <f t="shared" ca="1" si="107"/>
        <v>2.7510336279566752</v>
      </c>
      <c r="G523" s="2">
        <f t="shared" ca="1" si="105"/>
        <v>2.7141674752166951</v>
      </c>
      <c r="H523" s="28">
        <f t="shared" si="112"/>
        <v>44001</v>
      </c>
      <c r="I523" s="30">
        <v>521</v>
      </c>
      <c r="J523" s="17">
        <f t="shared" si="106"/>
        <v>341</v>
      </c>
      <c r="K523" s="27">
        <f t="shared" ca="1" si="108"/>
        <v>2.7452684236114893</v>
      </c>
      <c r="L523" s="34">
        <f t="shared" ca="1" si="109"/>
        <v>2.7085550010079338</v>
      </c>
      <c r="M523" s="29">
        <f t="shared" si="113"/>
        <v>44016</v>
      </c>
      <c r="N523" s="27">
        <v>521</v>
      </c>
      <c r="O523" s="17">
        <f t="shared" si="114"/>
        <v>341</v>
      </c>
      <c r="P523" s="27">
        <f t="shared" ca="1" si="115"/>
        <v>2.7421899374626175</v>
      </c>
      <c r="Q523" s="34">
        <f t="shared" ca="1" si="110"/>
        <v>2.7055489314694459</v>
      </c>
      <c r="R523" s="17">
        <f t="shared" ca="1" si="116"/>
        <v>2.6467592155086095</v>
      </c>
    </row>
    <row r="524" spans="1:18" x14ac:dyDescent="0.25">
      <c r="A524" s="18">
        <f t="shared" si="111"/>
        <v>43974</v>
      </c>
      <c r="B524" s="17">
        <f ca="1">+IFERROR(VLOOKUP(A524,BBG_CLP!$A$2:$B$30,2,FALSE),B523)</f>
        <v>5</v>
      </c>
      <c r="C524" s="17">
        <f ca="1">+VLOOKUP(B524,OWN_Curve!$B$2:$E$30,4,FALSE)</f>
        <v>1.7311455667620084E-6</v>
      </c>
      <c r="D524" s="17">
        <v>522</v>
      </c>
      <c r="E524" s="17">
        <f t="shared" si="104"/>
        <v>342</v>
      </c>
      <c r="F524" s="17">
        <f t="shared" ca="1" si="107"/>
        <v>2.7510353591022421</v>
      </c>
      <c r="G524" s="2">
        <f t="shared" ca="1" si="105"/>
        <v>2.714168766533064</v>
      </c>
      <c r="H524" s="28">
        <f t="shared" si="112"/>
        <v>44002</v>
      </c>
      <c r="I524" s="30">
        <v>522</v>
      </c>
      <c r="J524" s="17">
        <f t="shared" si="106"/>
        <v>342</v>
      </c>
      <c r="K524" s="27">
        <f t="shared" ca="1" si="108"/>
        <v>2.7452701325655551</v>
      </c>
      <c r="L524" s="34">
        <f t="shared" ca="1" si="109"/>
        <v>2.7085562660435576</v>
      </c>
      <c r="M524" s="29">
        <f t="shared" si="113"/>
        <v>44017</v>
      </c>
      <c r="N524" s="27">
        <v>522</v>
      </c>
      <c r="O524" s="17">
        <f t="shared" si="114"/>
        <v>342</v>
      </c>
      <c r="P524" s="27">
        <f t="shared" ca="1" si="115"/>
        <v>2.7421905181858626</v>
      </c>
      <c r="Q524" s="34">
        <f t="shared" ca="1" si="110"/>
        <v>2.7055485272393884</v>
      </c>
      <c r="R524" s="17">
        <f t="shared" ca="1" si="116"/>
        <v>2.6465679669236408</v>
      </c>
    </row>
    <row r="525" spans="1:18" x14ac:dyDescent="0.25">
      <c r="A525" s="18">
        <f t="shared" si="111"/>
        <v>43975</v>
      </c>
      <c r="B525" s="17">
        <f ca="1">+IFERROR(VLOOKUP(A525,BBG_CLP!$A$2:$B$30,2,FALSE),B524)</f>
        <v>5</v>
      </c>
      <c r="C525" s="17">
        <f ca="1">+VLOOKUP(B525,OWN_Curve!$B$2:$E$30,4,FALSE)</f>
        <v>1.7311455667620084E-6</v>
      </c>
      <c r="D525" s="17">
        <v>523</v>
      </c>
      <c r="E525" s="17">
        <f t="shared" si="104"/>
        <v>343</v>
      </c>
      <c r="F525" s="17">
        <f t="shared" ca="1" si="107"/>
        <v>2.751037090247809</v>
      </c>
      <c r="G525" s="2">
        <f t="shared" ca="1" si="105"/>
        <v>2.7141700602770822</v>
      </c>
      <c r="H525" s="28">
        <f t="shared" si="112"/>
        <v>44003</v>
      </c>
      <c r="I525" s="30">
        <v>523</v>
      </c>
      <c r="J525" s="17">
        <f t="shared" si="106"/>
        <v>343</v>
      </c>
      <c r="K525" s="27">
        <f t="shared" ca="1" si="108"/>
        <v>2.7452718415903674</v>
      </c>
      <c r="L525" s="34">
        <f t="shared" ca="1" si="109"/>
        <v>2.7085575336391661</v>
      </c>
      <c r="M525" s="29">
        <f t="shared" si="113"/>
        <v>44018</v>
      </c>
      <c r="N525" s="27">
        <v>523</v>
      </c>
      <c r="O525" s="17">
        <f t="shared" si="114"/>
        <v>343</v>
      </c>
      <c r="P525" s="27">
        <f t="shared" ca="1" si="115"/>
        <v>2.7421910993558023</v>
      </c>
      <c r="Q525" s="34">
        <f t="shared" ca="1" si="110"/>
        <v>2.7055481293786356</v>
      </c>
      <c r="R525" s="17">
        <f t="shared" ca="1" si="116"/>
        <v>2.6463767461963883</v>
      </c>
    </row>
    <row r="526" spans="1:18" x14ac:dyDescent="0.25">
      <c r="A526" s="18">
        <f t="shared" si="111"/>
        <v>43976</v>
      </c>
      <c r="B526" s="17">
        <f ca="1">+IFERROR(VLOOKUP(A526,BBG_CLP!$A$2:$B$30,2,FALSE),B525)</f>
        <v>5</v>
      </c>
      <c r="C526" s="17">
        <f ca="1">+VLOOKUP(B526,OWN_Curve!$B$2:$E$30,4,FALSE)</f>
        <v>1.7311455667620084E-6</v>
      </c>
      <c r="D526" s="17">
        <v>524</v>
      </c>
      <c r="E526" s="17">
        <f t="shared" si="104"/>
        <v>344</v>
      </c>
      <c r="F526" s="17">
        <f t="shared" ca="1" si="107"/>
        <v>2.7510388213933759</v>
      </c>
      <c r="G526" s="2">
        <f t="shared" ca="1" si="105"/>
        <v>2.714171356427646</v>
      </c>
      <c r="H526" s="28">
        <f t="shared" si="112"/>
        <v>44004</v>
      </c>
      <c r="I526" s="30">
        <v>524</v>
      </c>
      <c r="J526" s="17">
        <f t="shared" si="106"/>
        <v>344</v>
      </c>
      <c r="K526" s="27">
        <f t="shared" ca="1" si="108"/>
        <v>2.7452735506854902</v>
      </c>
      <c r="L526" s="34">
        <f t="shared" ca="1" si="109"/>
        <v>2.708558803772386</v>
      </c>
      <c r="M526" s="29">
        <f t="shared" si="113"/>
        <v>44019</v>
      </c>
      <c r="N526" s="27">
        <v>524</v>
      </c>
      <c r="O526" s="17">
        <f t="shared" si="114"/>
        <v>344</v>
      </c>
      <c r="P526" s="27">
        <f t="shared" ca="1" si="115"/>
        <v>2.7421916809698499</v>
      </c>
      <c r="Q526" s="34">
        <f t="shared" ca="1" si="110"/>
        <v>2.7055477378315933</v>
      </c>
      <c r="R526" s="17">
        <f t="shared" ca="1" si="116"/>
        <v>2.6461855533508327</v>
      </c>
    </row>
    <row r="527" spans="1:18" x14ac:dyDescent="0.25">
      <c r="A527" s="18">
        <f t="shared" si="111"/>
        <v>43977</v>
      </c>
      <c r="B527" s="17">
        <f ca="1">+IFERROR(VLOOKUP(A527,BBG_CLP!$A$2:$B$30,2,FALSE),B526)</f>
        <v>5</v>
      </c>
      <c r="C527" s="17">
        <f ca="1">+VLOOKUP(B527,OWN_Curve!$B$2:$E$30,4,FALSE)</f>
        <v>1.7311455667620084E-6</v>
      </c>
      <c r="D527" s="17">
        <v>525</v>
      </c>
      <c r="E527" s="17">
        <f t="shared" si="104"/>
        <v>345</v>
      </c>
      <c r="F527" s="17">
        <f t="shared" ca="1" si="107"/>
        <v>2.7510405525389428</v>
      </c>
      <c r="G527" s="2">
        <f t="shared" ca="1" si="105"/>
        <v>2.7141726549637606</v>
      </c>
      <c r="H527" s="28">
        <f t="shared" si="112"/>
        <v>44005</v>
      </c>
      <c r="I527" s="30">
        <v>525</v>
      </c>
      <c r="J527" s="17">
        <f t="shared" si="106"/>
        <v>345</v>
      </c>
      <c r="K527" s="27">
        <f t="shared" ca="1" si="108"/>
        <v>2.7452752598505521</v>
      </c>
      <c r="L527" s="34">
        <f t="shared" ca="1" si="109"/>
        <v>2.7085600764211524</v>
      </c>
      <c r="M527" s="29">
        <f t="shared" si="113"/>
        <v>44020</v>
      </c>
      <c r="N527" s="27">
        <v>525</v>
      </c>
      <c r="O527" s="17">
        <f t="shared" si="114"/>
        <v>345</v>
      </c>
      <c r="P527" s="27">
        <f t="shared" ca="1" si="115"/>
        <v>2.7421922630254971</v>
      </c>
      <c r="Q527" s="34">
        <f t="shared" ca="1" si="110"/>
        <v>2.7055473525433609</v>
      </c>
      <c r="R527" s="17">
        <f t="shared" ca="1" si="116"/>
        <v>2.6459943883549997</v>
      </c>
    </row>
    <row r="528" spans="1:18" x14ac:dyDescent="0.25">
      <c r="A528" s="18">
        <f t="shared" si="111"/>
        <v>43978</v>
      </c>
      <c r="B528" s="17">
        <f ca="1">+IFERROR(VLOOKUP(A528,BBG_CLP!$A$2:$B$30,2,FALSE),B527)</f>
        <v>5</v>
      </c>
      <c r="C528" s="17">
        <f ca="1">+VLOOKUP(B528,OWN_Curve!$B$2:$E$30,4,FALSE)</f>
        <v>1.7311455667620084E-6</v>
      </c>
      <c r="D528" s="17">
        <v>526</v>
      </c>
      <c r="E528" s="17">
        <f t="shared" si="104"/>
        <v>346</v>
      </c>
      <c r="F528" s="17">
        <f t="shared" ca="1" si="107"/>
        <v>2.7510422836845096</v>
      </c>
      <c r="G528" s="2">
        <f t="shared" ca="1" si="105"/>
        <v>2.7141739558647879</v>
      </c>
      <c r="H528" s="28">
        <f t="shared" si="112"/>
        <v>44006</v>
      </c>
      <c r="I528" s="30">
        <v>526</v>
      </c>
      <c r="J528" s="17">
        <f t="shared" si="106"/>
        <v>346</v>
      </c>
      <c r="K528" s="27">
        <f t="shared" ca="1" si="108"/>
        <v>2.7452769690851393</v>
      </c>
      <c r="L528" s="34">
        <f t="shared" ca="1" si="109"/>
        <v>2.7085613515636999</v>
      </c>
      <c r="M528" s="29">
        <f t="shared" si="113"/>
        <v>44021</v>
      </c>
      <c r="N528" s="27">
        <v>526</v>
      </c>
      <c r="O528" s="17">
        <f t="shared" si="114"/>
        <v>346</v>
      </c>
      <c r="P528" s="27">
        <f t="shared" ca="1" si="115"/>
        <v>2.7421928455202105</v>
      </c>
      <c r="Q528" s="34">
        <f t="shared" ca="1" si="110"/>
        <v>2.7055469734596942</v>
      </c>
      <c r="R528" s="17">
        <f t="shared" ca="1" si="116"/>
        <v>2.6458032512168828</v>
      </c>
    </row>
    <row r="529" spans="1:18" x14ac:dyDescent="0.25">
      <c r="A529" s="18">
        <f t="shared" si="111"/>
        <v>43979</v>
      </c>
      <c r="B529" s="17">
        <f ca="1">+IFERROR(VLOOKUP(A529,BBG_CLP!$A$2:$B$30,2,FALSE),B528)</f>
        <v>5</v>
      </c>
      <c r="C529" s="17">
        <f ca="1">+VLOOKUP(B529,OWN_Curve!$B$2:$E$30,4,FALSE)</f>
        <v>1.7311455667620084E-6</v>
      </c>
      <c r="D529" s="17">
        <v>527</v>
      </c>
      <c r="E529" s="17">
        <f t="shared" si="104"/>
        <v>347</v>
      </c>
      <c r="F529" s="17">
        <f t="shared" ca="1" si="107"/>
        <v>2.7510440148300765</v>
      </c>
      <c r="G529" s="2">
        <f t="shared" ca="1" si="105"/>
        <v>2.7141752591102586</v>
      </c>
      <c r="H529" s="28">
        <f t="shared" si="112"/>
        <v>44007</v>
      </c>
      <c r="I529" s="30">
        <v>527</v>
      </c>
      <c r="J529" s="17">
        <f t="shared" si="106"/>
        <v>347</v>
      </c>
      <c r="K529" s="27">
        <f t="shared" ca="1" si="108"/>
        <v>2.7452786783888561</v>
      </c>
      <c r="L529" s="34">
        <f t="shared" ca="1" si="109"/>
        <v>2.7085626291784215</v>
      </c>
      <c r="M529" s="29">
        <f t="shared" si="113"/>
        <v>44022</v>
      </c>
      <c r="N529" s="27">
        <v>527</v>
      </c>
      <c r="O529" s="17">
        <f t="shared" si="114"/>
        <v>347</v>
      </c>
      <c r="P529" s="27">
        <f t="shared" ca="1" si="115"/>
        <v>2.7421934284515053</v>
      </c>
      <c r="Q529" s="34">
        <f t="shared" ca="1" si="110"/>
        <v>2.7055466005269273</v>
      </c>
      <c r="R529" s="17">
        <f t="shared" ca="1" si="116"/>
        <v>2.6456121419284884</v>
      </c>
    </row>
    <row r="530" spans="1:18" x14ac:dyDescent="0.25">
      <c r="A530" s="18">
        <f t="shared" si="111"/>
        <v>43980</v>
      </c>
      <c r="B530" s="17">
        <f ca="1">+IFERROR(VLOOKUP(A530,BBG_CLP!$A$2:$B$30,2,FALSE),B529)</f>
        <v>5</v>
      </c>
      <c r="C530" s="17">
        <f ca="1">+VLOOKUP(B530,OWN_Curve!$B$2:$E$30,4,FALSE)</f>
        <v>1.7311455667620084E-6</v>
      </c>
      <c r="D530" s="17">
        <v>528</v>
      </c>
      <c r="E530" s="17">
        <f t="shared" si="104"/>
        <v>348</v>
      </c>
      <c r="F530" s="17">
        <f t="shared" ca="1" si="107"/>
        <v>2.7510457459756434</v>
      </c>
      <c r="G530" s="2">
        <f t="shared" ca="1" si="105"/>
        <v>2.714176564679986</v>
      </c>
      <c r="H530" s="28">
        <f t="shared" si="112"/>
        <v>44008</v>
      </c>
      <c r="I530" s="30">
        <v>528</v>
      </c>
      <c r="J530" s="17">
        <f t="shared" si="106"/>
        <v>348</v>
      </c>
      <c r="K530" s="27">
        <f t="shared" ca="1" si="108"/>
        <v>2.7452803877613245</v>
      </c>
      <c r="L530" s="34">
        <f t="shared" ca="1" si="109"/>
        <v>2.7085639092440297</v>
      </c>
      <c r="M530" s="29">
        <f t="shared" si="113"/>
        <v>44023</v>
      </c>
      <c r="N530" s="27">
        <v>528</v>
      </c>
      <c r="O530" s="17">
        <f t="shared" si="114"/>
        <v>348</v>
      </c>
      <c r="P530" s="27">
        <f t="shared" ca="1" si="115"/>
        <v>2.7421940118168564</v>
      </c>
      <c r="Q530" s="34">
        <f t="shared" ca="1" si="110"/>
        <v>2.7055462336920133</v>
      </c>
      <c r="R530" s="17">
        <f t="shared" ca="1" si="116"/>
        <v>2.6454210604818229</v>
      </c>
    </row>
    <row r="531" spans="1:18" x14ac:dyDescent="0.25">
      <c r="A531" s="18">
        <f t="shared" si="111"/>
        <v>43981</v>
      </c>
      <c r="B531" s="17">
        <f ca="1">+IFERROR(VLOOKUP(A531,BBG_CLP!$A$2:$B$30,2,FALSE),B530)</f>
        <v>5</v>
      </c>
      <c r="C531" s="17">
        <f ca="1">+VLOOKUP(B531,OWN_Curve!$B$2:$E$30,4,FALSE)</f>
        <v>1.7311455667620084E-6</v>
      </c>
      <c r="D531" s="17">
        <v>529</v>
      </c>
      <c r="E531" s="17">
        <f t="shared" si="104"/>
        <v>349</v>
      </c>
      <c r="F531" s="17">
        <f t="shared" ca="1" si="107"/>
        <v>2.7510474771212103</v>
      </c>
      <c r="G531" s="2">
        <f t="shared" ca="1" si="105"/>
        <v>2.7141778725539667</v>
      </c>
      <c r="H531" s="28">
        <f t="shared" si="112"/>
        <v>44009</v>
      </c>
      <c r="I531" s="30">
        <v>529</v>
      </c>
      <c r="J531" s="17">
        <f t="shared" si="106"/>
        <v>349</v>
      </c>
      <c r="K531" s="27">
        <f t="shared" ca="1" si="108"/>
        <v>2.7452820972021246</v>
      </c>
      <c r="L531" s="34">
        <f t="shared" ca="1" si="109"/>
        <v>2.7085651917394329</v>
      </c>
      <c r="M531" s="29">
        <f t="shared" si="113"/>
        <v>44024</v>
      </c>
      <c r="N531" s="27">
        <v>529</v>
      </c>
      <c r="O531" s="17">
        <f t="shared" si="114"/>
        <v>349</v>
      </c>
      <c r="P531" s="27">
        <f t="shared" ca="1" si="115"/>
        <v>2.7421945956138472</v>
      </c>
      <c r="Q531" s="34">
        <f t="shared" ca="1" si="110"/>
        <v>2.7055458729026034</v>
      </c>
      <c r="R531" s="17">
        <f t="shared" ca="1" si="116"/>
        <v>2.6452300068608992</v>
      </c>
    </row>
    <row r="532" spans="1:18" x14ac:dyDescent="0.25">
      <c r="A532" s="18">
        <f t="shared" si="111"/>
        <v>43982</v>
      </c>
      <c r="B532" s="17">
        <f ca="1">+IFERROR(VLOOKUP(A532,BBG_CLP!$A$2:$B$30,2,FALSE),B531)</f>
        <v>5</v>
      </c>
      <c r="C532" s="17">
        <f ca="1">+VLOOKUP(B532,OWN_Curve!$B$2:$E$30,4,FALSE)</f>
        <v>1.7311455667620084E-6</v>
      </c>
      <c r="D532" s="17">
        <v>530</v>
      </c>
      <c r="E532" s="17">
        <f t="shared" si="104"/>
        <v>350</v>
      </c>
      <c r="F532" s="17">
        <f t="shared" ca="1" si="107"/>
        <v>2.7510492082667772</v>
      </c>
      <c r="G532" s="2">
        <f t="shared" ca="1" si="105"/>
        <v>2.7141791827124733</v>
      </c>
      <c r="H532" s="28">
        <f t="shared" si="112"/>
        <v>44010</v>
      </c>
      <c r="I532" s="30">
        <v>530</v>
      </c>
      <c r="J532" s="17">
        <f t="shared" si="106"/>
        <v>350</v>
      </c>
      <c r="K532" s="27">
        <f t="shared" ca="1" si="108"/>
        <v>2.7452838067108845</v>
      </c>
      <c r="L532" s="34">
        <f t="shared" ca="1" si="109"/>
        <v>2.7085664766438051</v>
      </c>
      <c r="M532" s="29">
        <f t="shared" si="113"/>
        <v>44025</v>
      </c>
      <c r="N532" s="27">
        <v>530</v>
      </c>
      <c r="O532" s="17">
        <f t="shared" si="114"/>
        <v>350</v>
      </c>
      <c r="P532" s="27">
        <f t="shared" ca="1" si="115"/>
        <v>2.7421951798400186</v>
      </c>
      <c r="Q532" s="34">
        <f t="shared" ca="1" si="110"/>
        <v>2.7055455181068111</v>
      </c>
      <c r="R532" s="17">
        <f t="shared" ca="1" si="116"/>
        <v>2.6450389810976915</v>
      </c>
    </row>
    <row r="533" spans="1:18" x14ac:dyDescent="0.25">
      <c r="A533" s="18">
        <f t="shared" si="111"/>
        <v>43983</v>
      </c>
      <c r="B533" s="17">
        <f ca="1">+IFERROR(VLOOKUP(A533,BBG_CLP!$A$2:$B$30,2,FALSE),B532)</f>
        <v>5</v>
      </c>
      <c r="C533" s="17">
        <f ca="1">+VLOOKUP(B533,OWN_Curve!$B$2:$E$30,4,FALSE)</f>
        <v>1.7311455667620084E-6</v>
      </c>
      <c r="D533" s="17">
        <v>531</v>
      </c>
      <c r="E533" s="17">
        <f t="shared" si="104"/>
        <v>351</v>
      </c>
      <c r="F533" s="17">
        <f t="shared" ca="1" si="107"/>
        <v>2.7510509394123441</v>
      </c>
      <c r="G533" s="2">
        <f t="shared" ca="1" si="105"/>
        <v>2.7141804951359569</v>
      </c>
      <c r="H533" s="28">
        <f t="shared" si="112"/>
        <v>44011</v>
      </c>
      <c r="I533" s="30">
        <v>531</v>
      </c>
      <c r="J533" s="17">
        <f t="shared" si="106"/>
        <v>351</v>
      </c>
      <c r="K533" s="27">
        <f t="shared" ca="1" si="108"/>
        <v>2.7452855162872356</v>
      </c>
      <c r="L533" s="34">
        <f t="shared" ca="1" si="109"/>
        <v>2.7085677639366015</v>
      </c>
      <c r="M533" s="29">
        <f t="shared" si="113"/>
        <v>44026</v>
      </c>
      <c r="N533" s="27">
        <v>531</v>
      </c>
      <c r="O533" s="17">
        <f t="shared" si="114"/>
        <v>351</v>
      </c>
      <c r="P533" s="27">
        <f t="shared" ca="1" si="115"/>
        <v>2.7421957644929473</v>
      </c>
      <c r="Q533" s="34">
        <f t="shared" ca="1" si="110"/>
        <v>2.7055451692534533</v>
      </c>
      <c r="R533" s="17">
        <f t="shared" ca="1" si="116"/>
        <v>2.6448479831362448</v>
      </c>
    </row>
    <row r="534" spans="1:18" x14ac:dyDescent="0.25">
      <c r="A534" s="18">
        <f t="shared" si="111"/>
        <v>43984</v>
      </c>
      <c r="B534" s="17">
        <f ca="1">+IFERROR(VLOOKUP(A534,BBG_CLP!$A$2:$B$30,2,FALSE),B533)</f>
        <v>5</v>
      </c>
      <c r="C534" s="17">
        <f ca="1">+VLOOKUP(B534,OWN_Curve!$B$2:$E$30,4,FALSE)</f>
        <v>1.7311455667620084E-6</v>
      </c>
      <c r="D534" s="17">
        <v>532</v>
      </c>
      <c r="E534" s="17">
        <f t="shared" si="104"/>
        <v>352</v>
      </c>
      <c r="F534" s="17">
        <f t="shared" ca="1" si="107"/>
        <v>2.751052670557911</v>
      </c>
      <c r="G534" s="2">
        <f t="shared" ca="1" si="105"/>
        <v>2.714181809805114</v>
      </c>
      <c r="H534" s="28">
        <f t="shared" si="112"/>
        <v>44012</v>
      </c>
      <c r="I534" s="30">
        <v>532</v>
      </c>
      <c r="J534" s="17">
        <f t="shared" si="106"/>
        <v>352</v>
      </c>
      <c r="K534" s="27">
        <f t="shared" ca="1" si="108"/>
        <v>2.7452872259307814</v>
      </c>
      <c r="L534" s="34">
        <f t="shared" ca="1" si="109"/>
        <v>2.7085690535974436</v>
      </c>
      <c r="M534" s="29">
        <f t="shared" si="113"/>
        <v>44027</v>
      </c>
      <c r="N534" s="27">
        <v>532</v>
      </c>
      <c r="O534" s="17">
        <f t="shared" si="114"/>
        <v>352</v>
      </c>
      <c r="P534" s="27">
        <f t="shared" ca="1" si="115"/>
        <v>2.742196349570226</v>
      </c>
      <c r="Q534" s="34">
        <f t="shared" ca="1" si="110"/>
        <v>2.7055448262918622</v>
      </c>
      <c r="R534" s="17">
        <f t="shared" ca="1" si="116"/>
        <v>2.6446570129925462</v>
      </c>
    </row>
    <row r="535" spans="1:18" x14ac:dyDescent="0.25">
      <c r="A535" s="18">
        <f t="shared" si="111"/>
        <v>43985</v>
      </c>
      <c r="B535" s="17">
        <f ca="1">+IFERROR(VLOOKUP(A535,BBG_CLP!$A$2:$B$30,2,FALSE),B534)</f>
        <v>5</v>
      </c>
      <c r="C535" s="17">
        <f ca="1">+VLOOKUP(B535,OWN_Curve!$B$2:$E$30,4,FALSE)</f>
        <v>1.7311455667620084E-6</v>
      </c>
      <c r="D535" s="17">
        <v>533</v>
      </c>
      <c r="E535" s="17">
        <f t="shared" si="104"/>
        <v>353</v>
      </c>
      <c r="F535" s="17">
        <f t="shared" ca="1" si="107"/>
        <v>2.7510544017034779</v>
      </c>
      <c r="G535" s="2">
        <f t="shared" ca="1" si="105"/>
        <v>2.7141831267008825</v>
      </c>
      <c r="H535" s="28">
        <f t="shared" si="112"/>
        <v>44013</v>
      </c>
      <c r="I535" s="30">
        <v>533</v>
      </c>
      <c r="J535" s="17">
        <f t="shared" si="106"/>
        <v>353</v>
      </c>
      <c r="K535" s="27">
        <f t="shared" ca="1" si="108"/>
        <v>2.745288935641129</v>
      </c>
      <c r="L535" s="34">
        <f t="shared" ca="1" si="109"/>
        <v>2.7085703456061392</v>
      </c>
      <c r="M535" s="29">
        <f t="shared" si="113"/>
        <v>44028</v>
      </c>
      <c r="N535" s="27">
        <v>533</v>
      </c>
      <c r="O535" s="17">
        <f t="shared" si="114"/>
        <v>353</v>
      </c>
      <c r="P535" s="27">
        <f t="shared" ca="1" si="115"/>
        <v>2.7421969350694657</v>
      </c>
      <c r="Q535" s="34">
        <f t="shared" ca="1" si="110"/>
        <v>2.7055444891719667</v>
      </c>
      <c r="R535" s="17">
        <f t="shared" ca="1" si="116"/>
        <v>2.6444660706665957</v>
      </c>
    </row>
    <row r="536" spans="1:18" x14ac:dyDescent="0.25">
      <c r="A536" s="18">
        <f t="shared" si="111"/>
        <v>43986</v>
      </c>
      <c r="B536" s="17">
        <f ca="1">+IFERROR(VLOOKUP(A536,BBG_CLP!$A$2:$B$30,2,FALSE),B535)</f>
        <v>5</v>
      </c>
      <c r="C536" s="17">
        <f ca="1">+VLOOKUP(B536,OWN_Curve!$B$2:$E$30,4,FALSE)</f>
        <v>1.7311455667620084E-6</v>
      </c>
      <c r="D536" s="17">
        <v>534</v>
      </c>
      <c r="E536" s="17">
        <f t="shared" si="104"/>
        <v>354</v>
      </c>
      <c r="F536" s="17">
        <f t="shared" ca="1" si="107"/>
        <v>2.7510561328490448</v>
      </c>
      <c r="G536" s="2">
        <f t="shared" ca="1" si="105"/>
        <v>2.7141844458043924</v>
      </c>
      <c r="H536" s="28">
        <f t="shared" si="112"/>
        <v>44014</v>
      </c>
      <c r="I536" s="30">
        <v>534</v>
      </c>
      <c r="J536" s="17">
        <f t="shared" si="106"/>
        <v>354</v>
      </c>
      <c r="K536" s="27">
        <f t="shared" ca="1" si="108"/>
        <v>2.7452906454179327</v>
      </c>
      <c r="L536" s="34">
        <f t="shared" ca="1" si="109"/>
        <v>2.7085716399429032</v>
      </c>
      <c r="M536" s="29">
        <f t="shared" si="113"/>
        <v>44029</v>
      </c>
      <c r="N536" s="27">
        <v>534</v>
      </c>
      <c r="O536" s="17">
        <f t="shared" si="114"/>
        <v>354</v>
      </c>
      <c r="P536" s="27">
        <f t="shared" ca="1" si="115"/>
        <v>2.7421975209882965</v>
      </c>
      <c r="Q536" s="34">
        <f t="shared" ca="1" si="110"/>
        <v>2.7055441578442596</v>
      </c>
      <c r="R536" s="17">
        <f t="shared" ca="1" si="116"/>
        <v>2.6442751561503997</v>
      </c>
    </row>
    <row r="537" spans="1:18" x14ac:dyDescent="0.25">
      <c r="A537" s="18">
        <f t="shared" si="111"/>
        <v>43987</v>
      </c>
      <c r="B537" s="17">
        <f ca="1">+IFERROR(VLOOKUP(A537,BBG_CLP!$A$2:$B$30,2,FALSE),B536)</f>
        <v>5</v>
      </c>
      <c r="C537" s="17">
        <f ca="1">+VLOOKUP(B537,OWN_Curve!$B$2:$E$30,4,FALSE)</f>
        <v>1.7311455667620084E-6</v>
      </c>
      <c r="D537" s="17">
        <v>535</v>
      </c>
      <c r="E537" s="17">
        <f t="shared" si="104"/>
        <v>355</v>
      </c>
      <c r="F537" s="17">
        <f t="shared" ca="1" si="107"/>
        <v>2.7510578639946117</v>
      </c>
      <c r="G537" s="2">
        <f t="shared" ca="1" si="105"/>
        <v>2.7141857670969416</v>
      </c>
      <c r="H537" s="28">
        <f t="shared" si="112"/>
        <v>44015</v>
      </c>
      <c r="I537" s="30">
        <v>535</v>
      </c>
      <c r="J537" s="17">
        <f t="shared" si="106"/>
        <v>355</v>
      </c>
      <c r="K537" s="27">
        <f t="shared" ca="1" si="108"/>
        <v>2.7452912722770986</v>
      </c>
      <c r="L537" s="34">
        <f t="shared" ca="1" si="109"/>
        <v>2.7085713265784048</v>
      </c>
      <c r="M537" s="29">
        <f t="shared" si="113"/>
        <v>44030</v>
      </c>
      <c r="N537" s="27">
        <v>535</v>
      </c>
      <c r="O537" s="17">
        <f t="shared" si="114"/>
        <v>355</v>
      </c>
      <c r="P537" s="27">
        <f t="shared" ca="1" si="115"/>
        <v>2.742198107324366</v>
      </c>
      <c r="Q537" s="34">
        <f t="shared" ca="1" si="110"/>
        <v>2.705543832259794</v>
      </c>
      <c r="R537" s="17">
        <f t="shared" ca="1" si="116"/>
        <v>2.6440842694199773</v>
      </c>
    </row>
    <row r="538" spans="1:18" x14ac:dyDescent="0.25">
      <c r="A538" s="18">
        <f t="shared" si="111"/>
        <v>43988</v>
      </c>
      <c r="B538" s="17">
        <f ca="1">+IFERROR(VLOOKUP(A538,BBG_CLP!$A$2:$B$30,2,FALSE),B537)</f>
        <v>5</v>
      </c>
      <c r="C538" s="17">
        <f ca="1">+VLOOKUP(B538,OWN_Curve!$B$2:$E$30,4,FALSE)</f>
        <v>1.7311455667620084E-6</v>
      </c>
      <c r="D538" s="17">
        <v>536</v>
      </c>
      <c r="E538" s="17">
        <f t="shared" si="104"/>
        <v>356</v>
      </c>
      <c r="F538" s="17">
        <f t="shared" ca="1" si="107"/>
        <v>2.7510595951401786</v>
      </c>
      <c r="G538" s="2">
        <f t="shared" ca="1" si="105"/>
        <v>2.7141870905601504</v>
      </c>
      <c r="H538" s="28">
        <f t="shared" si="112"/>
        <v>44016</v>
      </c>
      <c r="I538" s="30">
        <v>536</v>
      </c>
      <c r="J538" s="17">
        <f t="shared" si="106"/>
        <v>356</v>
      </c>
      <c r="K538" s="27">
        <f t="shared" ca="1" si="108"/>
        <v>2.7452918994029445</v>
      </c>
      <c r="L538" s="34">
        <f t="shared" ca="1" si="109"/>
        <v>2.708571018844498</v>
      </c>
      <c r="M538" s="29">
        <f t="shared" si="113"/>
        <v>44031</v>
      </c>
      <c r="N538" s="27">
        <v>536</v>
      </c>
      <c r="O538" s="17">
        <f t="shared" si="114"/>
        <v>356</v>
      </c>
      <c r="P538" s="27">
        <f t="shared" ca="1" si="115"/>
        <v>2.7421986940753378</v>
      </c>
      <c r="Q538" s="34">
        <f t="shared" ca="1" si="110"/>
        <v>2.7055435123701934</v>
      </c>
      <c r="R538" s="17">
        <f t="shared" ca="1" si="116"/>
        <v>2.6438934104993095</v>
      </c>
    </row>
    <row r="539" spans="1:18" x14ac:dyDescent="0.25">
      <c r="A539" s="18">
        <f t="shared" si="111"/>
        <v>43989</v>
      </c>
      <c r="B539" s="17">
        <f ca="1">+IFERROR(VLOOKUP(A539,BBG_CLP!$A$2:$B$30,2,FALSE),B538)</f>
        <v>5</v>
      </c>
      <c r="C539" s="17">
        <f ca="1">+VLOOKUP(B539,OWN_Curve!$B$2:$E$30,4,FALSE)</f>
        <v>1.7311455667620084E-6</v>
      </c>
      <c r="D539" s="17">
        <v>537</v>
      </c>
      <c r="E539" s="17">
        <f t="shared" si="104"/>
        <v>357</v>
      </c>
      <c r="F539" s="17">
        <f t="shared" ca="1" si="107"/>
        <v>2.7510613262857455</v>
      </c>
      <c r="G539" s="2">
        <f t="shared" ca="1" si="105"/>
        <v>2.7141884161757117</v>
      </c>
      <c r="H539" s="28">
        <f t="shared" si="112"/>
        <v>44017</v>
      </c>
      <c r="I539" s="30">
        <v>537</v>
      </c>
      <c r="J539" s="17">
        <f t="shared" si="106"/>
        <v>357</v>
      </c>
      <c r="K539" s="27">
        <f t="shared" ca="1" si="108"/>
        <v>2.7452925267939663</v>
      </c>
      <c r="L539" s="34">
        <f t="shared" ca="1" si="109"/>
        <v>2.7085707166938011</v>
      </c>
      <c r="M539" s="29">
        <f t="shared" si="113"/>
        <v>44032</v>
      </c>
      <c r="N539" s="27">
        <v>537</v>
      </c>
      <c r="O539" s="17">
        <f t="shared" si="114"/>
        <v>357</v>
      </c>
      <c r="P539" s="27">
        <f t="shared" ca="1" si="115"/>
        <v>2.7421992812388951</v>
      </c>
      <c r="Q539" s="34">
        <f t="shared" ca="1" si="110"/>
        <v>2.7055431981275802</v>
      </c>
      <c r="R539" s="17">
        <f t="shared" ca="1" si="116"/>
        <v>2.6437025793564217</v>
      </c>
    </row>
    <row r="540" spans="1:18" x14ac:dyDescent="0.25">
      <c r="A540" s="18">
        <f t="shared" si="111"/>
        <v>43990</v>
      </c>
      <c r="B540" s="17">
        <f ca="1">+IFERROR(VLOOKUP(A540,BBG_CLP!$A$2:$B$30,2,FALSE),B539)</f>
        <v>5</v>
      </c>
      <c r="C540" s="17">
        <f ca="1">+VLOOKUP(B540,OWN_Curve!$B$2:$E$30,4,FALSE)</f>
        <v>1.7311455667620084E-6</v>
      </c>
      <c r="D540" s="17">
        <v>538</v>
      </c>
      <c r="E540" s="17">
        <f t="shared" si="104"/>
        <v>358</v>
      </c>
      <c r="F540" s="17">
        <f t="shared" ca="1" si="107"/>
        <v>2.7510630574313124</v>
      </c>
      <c r="G540" s="2">
        <f t="shared" ca="1" si="105"/>
        <v>2.7141897439256328</v>
      </c>
      <c r="H540" s="28">
        <f t="shared" si="112"/>
        <v>44018</v>
      </c>
      <c r="I540" s="30">
        <v>538</v>
      </c>
      <c r="J540" s="17">
        <f t="shared" si="106"/>
        <v>358</v>
      </c>
      <c r="K540" s="27">
        <f t="shared" ca="1" si="108"/>
        <v>2.7452931544486838</v>
      </c>
      <c r="L540" s="34">
        <f t="shared" ca="1" si="109"/>
        <v>2.7085704200795493</v>
      </c>
      <c r="M540" s="29">
        <f t="shared" si="113"/>
        <v>44033</v>
      </c>
      <c r="N540" s="27">
        <v>538</v>
      </c>
      <c r="O540" s="17">
        <f t="shared" si="114"/>
        <v>358</v>
      </c>
      <c r="P540" s="27">
        <f t="shared" ca="1" si="115"/>
        <v>2.7421998688127363</v>
      </c>
      <c r="Q540" s="34">
        <f t="shared" ca="1" si="110"/>
        <v>2.705542889484633</v>
      </c>
      <c r="R540" s="17">
        <f t="shared" ca="1" si="116"/>
        <v>2.6435117759993076</v>
      </c>
    </row>
    <row r="541" spans="1:18" x14ac:dyDescent="0.25">
      <c r="A541" s="18">
        <f t="shared" si="111"/>
        <v>43991</v>
      </c>
      <c r="B541" s="17">
        <f ca="1">+IFERROR(VLOOKUP(A541,BBG_CLP!$A$2:$B$30,2,FALSE),B540)</f>
        <v>5</v>
      </c>
      <c r="C541" s="17">
        <f ca="1">+VLOOKUP(B541,OWN_Curve!$B$2:$E$30,4,FALSE)</f>
        <v>1.7311455667620084E-6</v>
      </c>
      <c r="D541" s="17">
        <v>539</v>
      </c>
      <c r="E541" s="17">
        <f t="shared" si="104"/>
        <v>359</v>
      </c>
      <c r="F541" s="17">
        <f t="shared" ca="1" si="107"/>
        <v>2.7510647885768793</v>
      </c>
      <c r="G541" s="2">
        <f t="shared" ca="1" si="105"/>
        <v>2.7141910737920782</v>
      </c>
      <c r="H541" s="28">
        <f t="shared" si="112"/>
        <v>44019</v>
      </c>
      <c r="I541" s="30">
        <v>539</v>
      </c>
      <c r="J541" s="17">
        <f t="shared" si="106"/>
        <v>359</v>
      </c>
      <c r="K541" s="27">
        <f t="shared" ca="1" si="108"/>
        <v>2.7452937823656454</v>
      </c>
      <c r="L541" s="34">
        <f t="shared" ca="1" si="109"/>
        <v>2.7085701289554991</v>
      </c>
      <c r="M541" s="29">
        <f t="shared" si="113"/>
        <v>44034</v>
      </c>
      <c r="N541" s="27">
        <v>539</v>
      </c>
      <c r="O541" s="17">
        <f t="shared" si="114"/>
        <v>359</v>
      </c>
      <c r="P541" s="27">
        <f t="shared" ca="1" si="115"/>
        <v>2.7422004567945928</v>
      </c>
      <c r="Q541" s="34">
        <f t="shared" ca="1" si="110"/>
        <v>2.7055425863946021</v>
      </c>
      <c r="R541" s="17">
        <f t="shared" ca="1" si="116"/>
        <v>2.6433210004199736</v>
      </c>
    </row>
    <row r="542" spans="1:18" x14ac:dyDescent="0.25">
      <c r="A542" s="18">
        <f t="shared" si="111"/>
        <v>43992</v>
      </c>
      <c r="B542" s="17">
        <f ca="1">+IFERROR(VLOOKUP(A542,BBG_CLP!$A$2:$B$30,2,FALSE),B541)</f>
        <v>5</v>
      </c>
      <c r="C542" s="17">
        <f ca="1">+VLOOKUP(B542,OWN_Curve!$B$2:$E$30,4,FALSE)</f>
        <v>1.7311455667620084E-6</v>
      </c>
      <c r="D542" s="17">
        <v>540</v>
      </c>
      <c r="E542" s="17">
        <f t="shared" si="104"/>
        <v>360</v>
      </c>
      <c r="F542" s="17">
        <f t="shared" ca="1" si="107"/>
        <v>2.7510665197224462</v>
      </c>
      <c r="G542" s="2">
        <f t="shared" ca="1" si="105"/>
        <v>2.7141924057573874</v>
      </c>
      <c r="H542" s="28">
        <f t="shared" si="112"/>
        <v>44020</v>
      </c>
      <c r="I542" s="30">
        <v>540</v>
      </c>
      <c r="J542" s="17">
        <f t="shared" si="106"/>
        <v>360</v>
      </c>
      <c r="K542" s="27">
        <f t="shared" ca="1" si="108"/>
        <v>2.7452944105433938</v>
      </c>
      <c r="L542" s="34">
        <f t="shared" ca="1" si="109"/>
        <v>2.7085698432758987</v>
      </c>
      <c r="M542" s="29">
        <f t="shared" si="113"/>
        <v>44035</v>
      </c>
      <c r="N542" s="27">
        <v>540</v>
      </c>
      <c r="O542" s="17">
        <f t="shared" si="114"/>
        <v>360</v>
      </c>
      <c r="P542" s="27">
        <f t="shared" ca="1" si="115"/>
        <v>2.7422010451821688</v>
      </c>
      <c r="Q542" s="34">
        <f t="shared" ca="1" si="110"/>
        <v>2.7055422888111247</v>
      </c>
      <c r="R542" s="17">
        <f t="shared" ca="1" si="116"/>
        <v>2.6431302526024325</v>
      </c>
    </row>
    <row r="543" spans="1:18" x14ac:dyDescent="0.25">
      <c r="A543" s="18">
        <f t="shared" si="111"/>
        <v>43993</v>
      </c>
      <c r="B543" s="17">
        <f ca="1">+IFERROR(VLOOKUP(A543,BBG_CLP!$A$2:$B$30,2,FALSE),B542)</f>
        <v>5</v>
      </c>
      <c r="C543" s="17">
        <f ca="1">+VLOOKUP(B543,OWN_Curve!$B$2:$E$30,4,FALSE)</f>
        <v>1.7311455667620084E-6</v>
      </c>
      <c r="D543" s="17">
        <v>541</v>
      </c>
      <c r="E543" s="17">
        <f t="shared" si="104"/>
        <v>361</v>
      </c>
      <c r="F543" s="17">
        <f t="shared" ca="1" si="107"/>
        <v>2.7510682508680131</v>
      </c>
      <c r="G543" s="2">
        <f t="shared" ca="1" si="105"/>
        <v>2.7141937398041414</v>
      </c>
      <c r="H543" s="28">
        <f t="shared" si="112"/>
        <v>44021</v>
      </c>
      <c r="I543" s="30">
        <v>541</v>
      </c>
      <c r="J543" s="17">
        <f t="shared" si="106"/>
        <v>361</v>
      </c>
      <c r="K543" s="27">
        <f t="shared" ca="1" si="108"/>
        <v>2.7452950389804678</v>
      </c>
      <c r="L543" s="34">
        <f t="shared" ca="1" si="109"/>
        <v>2.7085695629954816</v>
      </c>
      <c r="M543" s="29">
        <f t="shared" si="113"/>
        <v>44036</v>
      </c>
      <c r="N543" s="27">
        <v>541</v>
      </c>
      <c r="O543" s="17">
        <f t="shared" si="114"/>
        <v>361</v>
      </c>
      <c r="P543" s="27">
        <f t="shared" ca="1" si="115"/>
        <v>2.7422016339732287</v>
      </c>
      <c r="Q543" s="34">
        <f t="shared" ca="1" si="110"/>
        <v>2.7055419966885066</v>
      </c>
      <c r="R543" s="17">
        <f t="shared" ca="1" si="116"/>
        <v>2.6429395325546778</v>
      </c>
    </row>
    <row r="544" spans="1:18" x14ac:dyDescent="0.25">
      <c r="A544" s="18">
        <f t="shared" si="111"/>
        <v>43994</v>
      </c>
      <c r="B544" s="17">
        <f ca="1">+IFERROR(VLOOKUP(A544,BBG_CLP!$A$2:$B$30,2,FALSE),B543)</f>
        <v>5</v>
      </c>
      <c r="C544" s="17">
        <f ca="1">+VLOOKUP(B544,OWN_Curve!$B$2:$E$30,4,FALSE)</f>
        <v>1.7311455667620084E-6</v>
      </c>
      <c r="D544" s="17">
        <v>542</v>
      </c>
      <c r="E544" s="17">
        <f t="shared" si="104"/>
        <v>362</v>
      </c>
      <c r="F544" s="17">
        <f t="shared" ca="1" si="107"/>
        <v>2.75106998201358</v>
      </c>
      <c r="G544" s="2">
        <f t="shared" ca="1" si="105"/>
        <v>2.7141950759150455</v>
      </c>
      <c r="H544" s="28">
        <f t="shared" si="112"/>
        <v>44022</v>
      </c>
      <c r="I544" s="30">
        <v>542</v>
      </c>
      <c r="J544" s="17">
        <f t="shared" si="106"/>
        <v>362</v>
      </c>
      <c r="K544" s="27">
        <f t="shared" ca="1" si="108"/>
        <v>2.7452956676754621</v>
      </c>
      <c r="L544" s="34">
        <f t="shared" ca="1" si="109"/>
        <v>2.7085692880695471</v>
      </c>
      <c r="M544" s="29">
        <f t="shared" si="113"/>
        <v>44037</v>
      </c>
      <c r="N544" s="27">
        <v>542</v>
      </c>
      <c r="O544" s="17">
        <f t="shared" si="114"/>
        <v>362</v>
      </c>
      <c r="P544" s="27">
        <f t="shared" ca="1" si="115"/>
        <v>2.7422022231655547</v>
      </c>
      <c r="Q544" s="34">
        <f t="shared" ca="1" si="110"/>
        <v>2.7055417099814911</v>
      </c>
      <c r="R544" s="17">
        <f t="shared" ca="1" si="116"/>
        <v>2.6427488402527288</v>
      </c>
    </row>
    <row r="545" spans="1:18" x14ac:dyDescent="0.25">
      <c r="A545" s="18">
        <f t="shared" si="111"/>
        <v>43995</v>
      </c>
      <c r="B545" s="17">
        <f ca="1">+IFERROR(VLOOKUP(A545,BBG_CLP!$A$2:$B$30,2,FALSE),B544)</f>
        <v>5</v>
      </c>
      <c r="C545" s="17">
        <f ca="1">+VLOOKUP(B545,OWN_Curve!$B$2:$E$30,4,FALSE)</f>
        <v>1.7311455667620084E-6</v>
      </c>
      <c r="D545" s="17">
        <v>543</v>
      </c>
      <c r="E545" s="17">
        <f t="shared" si="104"/>
        <v>363</v>
      </c>
      <c r="F545" s="17">
        <f t="shared" ca="1" si="107"/>
        <v>2.7510717131591469</v>
      </c>
      <c r="G545" s="2">
        <f t="shared" ca="1" si="105"/>
        <v>2.7141964140730854</v>
      </c>
      <c r="H545" s="28">
        <f t="shared" si="112"/>
        <v>44023</v>
      </c>
      <c r="I545" s="30">
        <v>543</v>
      </c>
      <c r="J545" s="17">
        <f t="shared" si="106"/>
        <v>363</v>
      </c>
      <c r="K545" s="27">
        <f t="shared" ca="1" si="108"/>
        <v>2.7452962966269068</v>
      </c>
      <c r="L545" s="34">
        <f t="shared" ca="1" si="109"/>
        <v>2.7085690184537556</v>
      </c>
      <c r="M545" s="29">
        <f t="shared" si="113"/>
        <v>44038</v>
      </c>
      <c r="N545" s="27">
        <v>543</v>
      </c>
      <c r="O545" s="17">
        <f t="shared" si="114"/>
        <v>363</v>
      </c>
      <c r="P545" s="27">
        <f t="shared" ca="1" si="115"/>
        <v>2.7422028127568847</v>
      </c>
      <c r="Q545" s="34">
        <f t="shared" ca="1" si="110"/>
        <v>2.7055414286452564</v>
      </c>
      <c r="R545" s="17">
        <f t="shared" ca="1" si="116"/>
        <v>2.6425581757125727</v>
      </c>
    </row>
    <row r="546" spans="1:18" x14ac:dyDescent="0.25">
      <c r="A546" s="18">
        <f t="shared" si="111"/>
        <v>43996</v>
      </c>
      <c r="B546" s="17">
        <f ca="1">+IFERROR(VLOOKUP(A546,BBG_CLP!$A$2:$B$30,2,FALSE),B545)</f>
        <v>5</v>
      </c>
      <c r="C546" s="17">
        <f ca="1">+VLOOKUP(B546,OWN_Curve!$B$2:$E$30,4,FALSE)</f>
        <v>1.7311455667620084E-6</v>
      </c>
      <c r="D546" s="17">
        <v>544</v>
      </c>
      <c r="E546" s="17">
        <f t="shared" si="104"/>
        <v>364</v>
      </c>
      <c r="F546" s="17">
        <f t="shared" ca="1" si="107"/>
        <v>2.7510734443047138</v>
      </c>
      <c r="G546" s="2">
        <f t="shared" ca="1" si="105"/>
        <v>2.7141977542613893</v>
      </c>
      <c r="H546" s="28">
        <f t="shared" si="112"/>
        <v>44024</v>
      </c>
      <c r="I546" s="30">
        <v>544</v>
      </c>
      <c r="J546" s="17">
        <f t="shared" si="106"/>
        <v>364</v>
      </c>
      <c r="K546" s="27">
        <f t="shared" ca="1" si="108"/>
        <v>2.7452969258334181</v>
      </c>
      <c r="L546" s="34">
        <f t="shared" ca="1" si="109"/>
        <v>2.7085687541044297</v>
      </c>
      <c r="M546" s="29">
        <f t="shared" si="113"/>
        <v>44039</v>
      </c>
      <c r="N546" s="27">
        <v>544</v>
      </c>
      <c r="O546" s="17">
        <f t="shared" si="114"/>
        <v>364</v>
      </c>
      <c r="P546" s="27">
        <f t="shared" ca="1" si="115"/>
        <v>2.742203402745063</v>
      </c>
      <c r="Q546" s="34">
        <f t="shared" ca="1" si="110"/>
        <v>2.7055411526356248</v>
      </c>
      <c r="R546" s="17">
        <f t="shared" ca="1" si="116"/>
        <v>2.6423675389102286</v>
      </c>
    </row>
    <row r="547" spans="1:18" x14ac:dyDescent="0.25">
      <c r="A547" s="18">
        <f t="shared" si="111"/>
        <v>43997</v>
      </c>
      <c r="B547" s="17">
        <f ca="1">+IFERROR(VLOOKUP(A547,BBG_CLP!$A$2:$B$30,2,FALSE),B546)</f>
        <v>5</v>
      </c>
      <c r="C547" s="17">
        <f ca="1">+VLOOKUP(B547,OWN_Curve!$B$2:$E$30,4,FALSE)</f>
        <v>1.7311455667620084E-6</v>
      </c>
      <c r="D547" s="17">
        <v>545</v>
      </c>
      <c r="E547" s="17">
        <f t="shared" si="104"/>
        <v>365</v>
      </c>
      <c r="F547" s="17">
        <f t="shared" ca="1" si="107"/>
        <v>2.7510751754502807</v>
      </c>
      <c r="G547" s="2">
        <f t="shared" ca="1" si="105"/>
        <v>2.714199096463247</v>
      </c>
      <c r="H547" s="28">
        <f t="shared" si="112"/>
        <v>44025</v>
      </c>
      <c r="I547" s="30">
        <v>545</v>
      </c>
      <c r="J547" s="17">
        <f t="shared" si="106"/>
        <v>365</v>
      </c>
      <c r="K547" s="27">
        <f t="shared" ca="1" si="108"/>
        <v>2.7452975552935768</v>
      </c>
      <c r="L547" s="34">
        <f t="shared" ca="1" si="109"/>
        <v>2.7085684949782389</v>
      </c>
      <c r="M547" s="29">
        <f t="shared" si="113"/>
        <v>44040</v>
      </c>
      <c r="N547" s="27">
        <v>545</v>
      </c>
      <c r="O547" s="17">
        <f t="shared" si="114"/>
        <v>365</v>
      </c>
      <c r="P547" s="27">
        <f t="shared" ca="1" si="115"/>
        <v>2.7422039931279052</v>
      </c>
      <c r="Q547" s="34">
        <f t="shared" ca="1" si="110"/>
        <v>2.7055408819087718</v>
      </c>
      <c r="R547" s="17">
        <f t="shared" ca="1" si="116"/>
        <v>2.6421769298616837</v>
      </c>
    </row>
    <row r="548" spans="1:18" x14ac:dyDescent="0.25">
      <c r="A548" s="18">
        <f t="shared" si="111"/>
        <v>43998</v>
      </c>
      <c r="B548" s="17">
        <f ca="1">+IFERROR(VLOOKUP(A548,BBG_CLP!$A$2:$B$30,2,FALSE),B547)</f>
        <v>5</v>
      </c>
      <c r="C548" s="17">
        <f ca="1">+VLOOKUP(B548,OWN_Curve!$B$2:$E$30,4,FALSE)</f>
        <v>1.7311455667620084E-6</v>
      </c>
      <c r="D548" s="17">
        <v>546</v>
      </c>
      <c r="E548" s="17">
        <f t="shared" si="104"/>
        <v>366</v>
      </c>
      <c r="F548" s="17">
        <f t="shared" ca="1" si="107"/>
        <v>2.7510769065958476</v>
      </c>
      <c r="G548" s="2">
        <f t="shared" ca="1" si="105"/>
        <v>2.7142004406621769</v>
      </c>
      <c r="H548" s="28">
        <f t="shared" si="112"/>
        <v>44026</v>
      </c>
      <c r="I548" s="30">
        <v>546</v>
      </c>
      <c r="J548" s="17">
        <f t="shared" si="106"/>
        <v>366</v>
      </c>
      <c r="K548" s="27">
        <f t="shared" ca="1" si="108"/>
        <v>2.745298185006003</v>
      </c>
      <c r="L548" s="34">
        <f t="shared" ca="1" si="109"/>
        <v>2.7085682410323719</v>
      </c>
      <c r="M548" s="29">
        <f t="shared" si="113"/>
        <v>44041</v>
      </c>
      <c r="N548" s="27">
        <v>546</v>
      </c>
      <c r="O548" s="17">
        <f t="shared" si="114"/>
        <v>366</v>
      </c>
      <c r="P548" s="27">
        <f t="shared" ca="1" si="115"/>
        <v>2.742204583903213</v>
      </c>
      <c r="Q548" s="34">
        <f t="shared" ca="1" si="110"/>
        <v>2.7055406164213975</v>
      </c>
      <c r="R548" s="17">
        <f t="shared" ca="1" si="116"/>
        <v>2.6419863485349637</v>
      </c>
    </row>
    <row r="549" spans="1:18" x14ac:dyDescent="0.25">
      <c r="A549" s="18">
        <f t="shared" si="111"/>
        <v>43999</v>
      </c>
      <c r="B549" s="17">
        <f ca="1">+IFERROR(VLOOKUP(A549,BBG_CLP!$A$2:$B$30,2,FALSE),B548)</f>
        <v>5</v>
      </c>
      <c r="C549" s="17">
        <f ca="1">+VLOOKUP(B549,OWN_Curve!$B$2:$E$30,4,FALSE)</f>
        <v>1.7311455667620084E-6</v>
      </c>
      <c r="D549" s="17">
        <v>547</v>
      </c>
      <c r="E549" s="17">
        <f t="shared" si="104"/>
        <v>367</v>
      </c>
      <c r="F549" s="17">
        <f t="shared" ca="1" si="107"/>
        <v>2.7510786377414145</v>
      </c>
      <c r="G549" s="2">
        <f t="shared" ca="1" si="105"/>
        <v>2.7142017868418105</v>
      </c>
      <c r="H549" s="28">
        <f t="shared" si="112"/>
        <v>44027</v>
      </c>
      <c r="I549" s="30">
        <v>547</v>
      </c>
      <c r="J549" s="17">
        <f t="shared" si="106"/>
        <v>367</v>
      </c>
      <c r="K549" s="27">
        <f t="shared" ca="1" si="108"/>
        <v>2.7452988149693143</v>
      </c>
      <c r="L549" s="34">
        <f t="shared" ca="1" si="109"/>
        <v>2.7085679922245043</v>
      </c>
      <c r="M549" s="29">
        <f t="shared" si="113"/>
        <v>44042</v>
      </c>
      <c r="N549" s="27">
        <v>547</v>
      </c>
      <c r="O549" s="17">
        <f t="shared" si="114"/>
        <v>367</v>
      </c>
      <c r="P549" s="27">
        <f t="shared" ca="1" si="115"/>
        <v>2.742205175068849</v>
      </c>
      <c r="Q549" s="34">
        <f t="shared" ca="1" si="110"/>
        <v>2.7055403561306712</v>
      </c>
      <c r="R549" s="17">
        <f t="shared" ca="1" si="116"/>
        <v>2.6417957949380622</v>
      </c>
    </row>
    <row r="550" spans="1:18" x14ac:dyDescent="0.25">
      <c r="A550" s="18">
        <f t="shared" si="111"/>
        <v>44000</v>
      </c>
      <c r="B550" s="17">
        <f ca="1">+IFERROR(VLOOKUP(A550,BBG_CLP!$A$2:$B$30,2,FALSE),B549)</f>
        <v>5</v>
      </c>
      <c r="C550" s="17">
        <f ca="1">+VLOOKUP(B550,OWN_Curve!$B$2:$E$30,4,FALSE)</f>
        <v>1.7311455667620084E-6</v>
      </c>
      <c r="D550" s="17">
        <v>548</v>
      </c>
      <c r="E550" s="17">
        <f t="shared" si="104"/>
        <v>368</v>
      </c>
      <c r="F550" s="17">
        <f t="shared" ca="1" si="107"/>
        <v>2.7510803688869814</v>
      </c>
      <c r="G550" s="2">
        <f t="shared" ca="1" si="105"/>
        <v>2.7142031349860654</v>
      </c>
      <c r="H550" s="28">
        <f t="shared" si="112"/>
        <v>44028</v>
      </c>
      <c r="I550" s="30">
        <v>548</v>
      </c>
      <c r="J550" s="17">
        <f t="shared" si="106"/>
        <v>368</v>
      </c>
      <c r="K550" s="27">
        <f t="shared" ca="1" si="108"/>
        <v>2.7452994451821224</v>
      </c>
      <c r="L550" s="34">
        <f t="shared" ca="1" si="109"/>
        <v>2.7085677485127491</v>
      </c>
      <c r="M550" s="29">
        <f t="shared" si="113"/>
        <v>44043</v>
      </c>
      <c r="N550" s="27">
        <v>548</v>
      </c>
      <c r="O550" s="17">
        <f t="shared" si="114"/>
        <v>368</v>
      </c>
      <c r="P550" s="27">
        <f t="shared" ca="1" si="115"/>
        <v>2.7422057666226909</v>
      </c>
      <c r="Q550" s="34">
        <f t="shared" ca="1" si="110"/>
        <v>2.7055401009942721</v>
      </c>
      <c r="R550" s="17">
        <f t="shared" ca="1" si="116"/>
        <v>2.6416052690629854</v>
      </c>
    </row>
    <row r="551" spans="1:18" x14ac:dyDescent="0.25">
      <c r="A551" s="18">
        <f t="shared" si="111"/>
        <v>44001</v>
      </c>
      <c r="B551" s="17">
        <f ca="1">+IFERROR(VLOOKUP(A551,BBG_CLP!$A$2:$B$30,2,FALSE),B550)</f>
        <v>5</v>
      </c>
      <c r="C551" s="17">
        <f ca="1">+VLOOKUP(B551,OWN_Curve!$B$2:$E$30,4,FALSE)</f>
        <v>1.7311455667620084E-6</v>
      </c>
      <c r="D551" s="17">
        <v>549</v>
      </c>
      <c r="E551" s="17">
        <f t="shared" si="104"/>
        <v>369</v>
      </c>
      <c r="F551" s="17">
        <f t="shared" ca="1" si="107"/>
        <v>2.7510821000325483</v>
      </c>
      <c r="G551" s="2">
        <f t="shared" ca="1" si="105"/>
        <v>2.7142044850789047</v>
      </c>
      <c r="H551" s="28">
        <f t="shared" si="112"/>
        <v>44029</v>
      </c>
      <c r="I551" s="30">
        <v>549</v>
      </c>
      <c r="J551" s="17">
        <f t="shared" si="106"/>
        <v>369</v>
      </c>
      <c r="K551" s="27">
        <f t="shared" ca="1" si="108"/>
        <v>2.7453000756430779</v>
      </c>
      <c r="L551" s="34">
        <f t="shared" ca="1" si="109"/>
        <v>2.7085675098556541</v>
      </c>
      <c r="M551" s="29">
        <f t="shared" si="113"/>
        <v>44044</v>
      </c>
      <c r="N551" s="27">
        <v>549</v>
      </c>
      <c r="O551" s="17">
        <f t="shared" si="114"/>
        <v>369</v>
      </c>
      <c r="P551" s="27">
        <f t="shared" ca="1" si="115"/>
        <v>2.7422063585626022</v>
      </c>
      <c r="Q551" s="34">
        <f t="shared" ca="1" si="110"/>
        <v>2.7055398509702315</v>
      </c>
      <c r="R551" s="17">
        <f t="shared" ca="1" si="116"/>
        <v>2.6414147708937463</v>
      </c>
    </row>
    <row r="552" spans="1:18" x14ac:dyDescent="0.25">
      <c r="A552" s="18">
        <f t="shared" si="111"/>
        <v>44002</v>
      </c>
      <c r="B552" s="17">
        <f ca="1">+IFERROR(VLOOKUP(A552,BBG_CLP!$A$2:$B$30,2,FALSE),B551)</f>
        <v>5</v>
      </c>
      <c r="C552" s="17">
        <f ca="1">+VLOOKUP(B552,OWN_Curve!$B$2:$E$30,4,FALSE)</f>
        <v>1.7311455667620084E-6</v>
      </c>
      <c r="D552" s="17">
        <v>550</v>
      </c>
      <c r="E552" s="17">
        <f t="shared" si="104"/>
        <v>370</v>
      </c>
      <c r="F552" s="17">
        <f t="shared" ca="1" si="107"/>
        <v>2.7510838311781152</v>
      </c>
      <c r="G552" s="2">
        <f t="shared" ca="1" si="105"/>
        <v>2.714205837104593</v>
      </c>
      <c r="H552" s="28">
        <f t="shared" si="112"/>
        <v>44030</v>
      </c>
      <c r="I552" s="30">
        <v>550</v>
      </c>
      <c r="J552" s="17">
        <f t="shared" si="106"/>
        <v>370</v>
      </c>
      <c r="K552" s="27">
        <f t="shared" ca="1" si="108"/>
        <v>2.7453007063508132</v>
      </c>
      <c r="L552" s="34">
        <f t="shared" ca="1" si="109"/>
        <v>2.7085672762122348</v>
      </c>
      <c r="M552" s="29">
        <f t="shared" si="113"/>
        <v>44045</v>
      </c>
      <c r="N552" s="27">
        <v>550</v>
      </c>
      <c r="O552" s="17">
        <f t="shared" si="114"/>
        <v>370</v>
      </c>
      <c r="P552" s="27">
        <f t="shared" ca="1" si="115"/>
        <v>2.7422069508864637</v>
      </c>
      <c r="Q552" s="34">
        <f t="shared" ca="1" si="110"/>
        <v>2.7055396060171177</v>
      </c>
      <c r="R552" s="17">
        <f t="shared" ca="1" si="116"/>
        <v>2.6412243004463321</v>
      </c>
    </row>
    <row r="553" spans="1:18" x14ac:dyDescent="0.25">
      <c r="A553" s="18">
        <f t="shared" si="111"/>
        <v>44003</v>
      </c>
      <c r="B553" s="17">
        <f ca="1">+IFERROR(VLOOKUP(A553,BBG_CLP!$A$2:$B$30,2,FALSE),B552)</f>
        <v>5</v>
      </c>
      <c r="C553" s="17">
        <f ca="1">+VLOOKUP(B553,OWN_Curve!$B$2:$E$30,4,FALSE)</f>
        <v>1.7311455667620084E-6</v>
      </c>
      <c r="D553" s="17">
        <v>551</v>
      </c>
      <c r="E553" s="17">
        <f t="shared" si="104"/>
        <v>371</v>
      </c>
      <c r="F553" s="17">
        <f t="shared" ca="1" si="107"/>
        <v>2.7510855623236821</v>
      </c>
      <c r="G553" s="2">
        <f t="shared" ca="1" si="105"/>
        <v>2.7142071910474588</v>
      </c>
      <c r="H553" s="28">
        <f t="shared" si="112"/>
        <v>44031</v>
      </c>
      <c r="I553" s="30">
        <v>551</v>
      </c>
      <c r="J553" s="17">
        <f t="shared" si="106"/>
        <v>371</v>
      </c>
      <c r="K553" s="27">
        <f t="shared" ca="1" si="108"/>
        <v>2.745301337304014</v>
      </c>
      <c r="L553" s="34">
        <f t="shared" ca="1" si="109"/>
        <v>2.708567047541993</v>
      </c>
      <c r="M553" s="29">
        <f t="shared" si="113"/>
        <v>44046</v>
      </c>
      <c r="N553" s="27">
        <v>551</v>
      </c>
      <c r="O553" s="17">
        <f t="shared" si="114"/>
        <v>371</v>
      </c>
      <c r="P553" s="27">
        <f t="shared" ca="1" si="115"/>
        <v>2.7422075435922131</v>
      </c>
      <c r="Q553" s="34">
        <f t="shared" ca="1" si="110"/>
        <v>2.7055393660939488</v>
      </c>
      <c r="R553" s="17">
        <f t="shared" ca="1" si="116"/>
        <v>2.6410338576967618</v>
      </c>
    </row>
    <row r="554" spans="1:18" x14ac:dyDescent="0.25">
      <c r="A554" s="18">
        <f t="shared" si="111"/>
        <v>44004</v>
      </c>
      <c r="B554" s="17">
        <f ca="1">+IFERROR(VLOOKUP(A554,BBG_CLP!$A$2:$B$30,2,FALSE),B553)</f>
        <v>5</v>
      </c>
      <c r="C554" s="17">
        <f ca="1">+VLOOKUP(B554,OWN_Curve!$B$2:$E$30,4,FALSE)</f>
        <v>1.7311455667620084E-6</v>
      </c>
      <c r="D554" s="17">
        <v>552</v>
      </c>
      <c r="E554" s="17">
        <f t="shared" si="104"/>
        <v>372</v>
      </c>
      <c r="F554" s="17">
        <f t="shared" ca="1" si="107"/>
        <v>2.751087293469249</v>
      </c>
      <c r="G554" s="2">
        <f t="shared" ca="1" si="105"/>
        <v>2.7142085468920403</v>
      </c>
      <c r="H554" s="28">
        <f t="shared" si="112"/>
        <v>44032</v>
      </c>
      <c r="I554" s="30">
        <v>552</v>
      </c>
      <c r="J554" s="17">
        <f t="shared" si="106"/>
        <v>372</v>
      </c>
      <c r="K554" s="27">
        <f t="shared" ca="1" si="108"/>
        <v>2.7453019685013027</v>
      </c>
      <c r="L554" s="34">
        <f t="shared" ca="1" si="109"/>
        <v>2.7085668238047576</v>
      </c>
      <c r="M554" s="29">
        <f t="shared" si="113"/>
        <v>44047</v>
      </c>
      <c r="N554" s="27">
        <v>552</v>
      </c>
      <c r="O554" s="17">
        <f t="shared" si="114"/>
        <v>372</v>
      </c>
      <c r="P554" s="27">
        <f t="shared" ca="1" si="115"/>
        <v>2.7422081366777462</v>
      </c>
      <c r="Q554" s="34">
        <f t="shared" ca="1" si="110"/>
        <v>2.7055391311601173</v>
      </c>
      <c r="R554" s="17">
        <f t="shared" ca="1" si="116"/>
        <v>2.640843442637042</v>
      </c>
    </row>
    <row r="555" spans="1:18" x14ac:dyDescent="0.25">
      <c r="A555" s="18">
        <f t="shared" si="111"/>
        <v>44005</v>
      </c>
      <c r="B555" s="17">
        <f ca="1">+IFERROR(VLOOKUP(A555,BBG_CLP!$A$2:$B$30,2,FALSE),B554)</f>
        <v>5</v>
      </c>
      <c r="C555" s="17">
        <f ca="1">+VLOOKUP(B555,OWN_Curve!$B$2:$E$30,4,FALSE)</f>
        <v>1.7311455667620084E-6</v>
      </c>
      <c r="D555" s="17">
        <v>553</v>
      </c>
      <c r="E555" s="17">
        <f t="shared" si="104"/>
        <v>373</v>
      </c>
      <c r="F555" s="17">
        <f t="shared" ca="1" si="107"/>
        <v>2.7510890246148159</v>
      </c>
      <c r="G555" s="2">
        <f t="shared" ca="1" si="105"/>
        <v>2.7142099046230634</v>
      </c>
      <c r="H555" s="28">
        <f t="shared" si="112"/>
        <v>44033</v>
      </c>
      <c r="I555" s="30">
        <v>553</v>
      </c>
      <c r="J555" s="17">
        <f t="shared" si="106"/>
        <v>373</v>
      </c>
      <c r="K555" s="27">
        <f t="shared" ca="1" si="108"/>
        <v>2.7453025999413834</v>
      </c>
      <c r="L555" s="34">
        <f t="shared" ca="1" si="109"/>
        <v>2.7085666049608959</v>
      </c>
      <c r="M555" s="29">
        <f t="shared" si="113"/>
        <v>44048</v>
      </c>
      <c r="N555" s="27">
        <v>553</v>
      </c>
      <c r="O555" s="17">
        <f t="shared" si="114"/>
        <v>373</v>
      </c>
      <c r="P555" s="27">
        <f t="shared" ca="1" si="115"/>
        <v>2.7422087301410314</v>
      </c>
      <c r="Q555" s="34">
        <f t="shared" ca="1" si="110"/>
        <v>2.7055389011755371</v>
      </c>
      <c r="R555" s="17">
        <f t="shared" ca="1" si="116"/>
        <v>2.6406530552751661</v>
      </c>
    </row>
    <row r="556" spans="1:18" x14ac:dyDescent="0.25">
      <c r="A556" s="18">
        <f t="shared" si="111"/>
        <v>44006</v>
      </c>
      <c r="B556" s="17">
        <f ca="1">+IFERROR(VLOOKUP(A556,BBG_CLP!$A$2:$B$30,2,FALSE),B555)</f>
        <v>5</v>
      </c>
      <c r="C556" s="17">
        <f ca="1">+VLOOKUP(B556,OWN_Curve!$B$2:$E$30,4,FALSE)</f>
        <v>1.7311455667620084E-6</v>
      </c>
      <c r="D556" s="17">
        <v>554</v>
      </c>
      <c r="E556" s="17">
        <f t="shared" si="104"/>
        <v>374</v>
      </c>
      <c r="F556" s="17">
        <f t="shared" ca="1" si="107"/>
        <v>2.7510907557603828</v>
      </c>
      <c r="G556" s="2">
        <f t="shared" ca="1" si="105"/>
        <v>2.7142112642253537</v>
      </c>
      <c r="H556" s="28">
        <f t="shared" si="112"/>
        <v>44034</v>
      </c>
      <c r="I556" s="30">
        <v>554</v>
      </c>
      <c r="J556" s="17">
        <f t="shared" si="106"/>
        <v>374</v>
      </c>
      <c r="K556" s="27">
        <f t="shared" ca="1" si="108"/>
        <v>2.7453032316229424</v>
      </c>
      <c r="L556" s="34">
        <f t="shared" ca="1" si="109"/>
        <v>2.7085663909711557</v>
      </c>
      <c r="M556" s="29">
        <f t="shared" si="113"/>
        <v>44049</v>
      </c>
      <c r="N556" s="27">
        <v>554</v>
      </c>
      <c r="O556" s="17">
        <f t="shared" si="114"/>
        <v>374</v>
      </c>
      <c r="P556" s="27">
        <f t="shared" ca="1" si="115"/>
        <v>2.7422093239799801</v>
      </c>
      <c r="Q556" s="34">
        <f t="shared" ca="1" si="110"/>
        <v>2.7055386761004661</v>
      </c>
      <c r="R556" s="17">
        <f t="shared" ca="1" si="116"/>
        <v>2.6404626955951471</v>
      </c>
    </row>
    <row r="557" spans="1:18" x14ac:dyDescent="0.25">
      <c r="A557" s="18">
        <f t="shared" si="111"/>
        <v>44007</v>
      </c>
      <c r="B557" s="17">
        <f ca="1">+IFERROR(VLOOKUP(A557,BBG_CLP!$A$2:$B$30,2,FALSE),B556)</f>
        <v>5</v>
      </c>
      <c r="C557" s="17">
        <f ca="1">+VLOOKUP(B557,OWN_Curve!$B$2:$E$30,4,FALSE)</f>
        <v>1.7311455667620084E-6</v>
      </c>
      <c r="D557" s="17">
        <v>555</v>
      </c>
      <c r="E557" s="17">
        <f t="shared" si="104"/>
        <v>375</v>
      </c>
      <c r="F557" s="17">
        <f t="shared" ca="1" si="107"/>
        <v>2.7510924869059497</v>
      </c>
      <c r="G557" s="2">
        <f t="shared" ca="1" si="105"/>
        <v>2.7142126256840058</v>
      </c>
      <c r="H557" s="28">
        <f t="shared" si="112"/>
        <v>44035</v>
      </c>
      <c r="I557" s="30">
        <v>555</v>
      </c>
      <c r="J557" s="17">
        <f t="shared" si="106"/>
        <v>375</v>
      </c>
      <c r="K557" s="27">
        <f t="shared" ca="1" si="108"/>
        <v>2.7453038635446587</v>
      </c>
      <c r="L557" s="34">
        <f t="shared" ca="1" si="109"/>
        <v>2.7085661817966837</v>
      </c>
      <c r="M557" s="29">
        <f t="shared" si="113"/>
        <v>44050</v>
      </c>
      <c r="N557" s="27">
        <v>555</v>
      </c>
      <c r="O557" s="17">
        <f t="shared" si="114"/>
        <v>375</v>
      </c>
      <c r="P557" s="27">
        <f t="shared" ca="1" si="115"/>
        <v>2.7422099181926329</v>
      </c>
      <c r="Q557" s="34">
        <f t="shared" ca="1" si="110"/>
        <v>2.705538455895713</v>
      </c>
      <c r="R557" s="17">
        <f t="shared" ca="1" si="116"/>
        <v>2.6402723635969849</v>
      </c>
    </row>
    <row r="558" spans="1:18" x14ac:dyDescent="0.25">
      <c r="A558" s="18">
        <f t="shared" si="111"/>
        <v>44008</v>
      </c>
      <c r="B558" s="17">
        <f ca="1">+IFERROR(VLOOKUP(A558,BBG_CLP!$A$2:$B$30,2,FALSE),B557)</f>
        <v>5</v>
      </c>
      <c r="C558" s="17">
        <f ca="1">+VLOOKUP(B558,OWN_Curve!$B$2:$E$30,4,FALSE)</f>
        <v>1.7311455667620084E-6</v>
      </c>
      <c r="D558" s="17">
        <v>556</v>
      </c>
      <c r="E558" s="17">
        <f t="shared" si="104"/>
        <v>376</v>
      </c>
      <c r="F558" s="17">
        <f t="shared" ca="1" si="107"/>
        <v>2.7510942180515165</v>
      </c>
      <c r="G558" s="2">
        <f t="shared" ca="1" si="105"/>
        <v>2.7142139889841648</v>
      </c>
      <c r="H558" s="28">
        <f t="shared" si="112"/>
        <v>44036</v>
      </c>
      <c r="I558" s="30">
        <v>556</v>
      </c>
      <c r="J558" s="17">
        <f t="shared" si="106"/>
        <v>376</v>
      </c>
      <c r="K558" s="27">
        <f t="shared" ca="1" si="108"/>
        <v>2.7453044957052515</v>
      </c>
      <c r="L558" s="34">
        <f t="shared" ca="1" si="109"/>
        <v>2.7085659773990596</v>
      </c>
      <c r="M558" s="29">
        <f t="shared" si="113"/>
        <v>44051</v>
      </c>
      <c r="N558" s="27">
        <v>556</v>
      </c>
      <c r="O558" s="17">
        <f t="shared" si="114"/>
        <v>376</v>
      </c>
      <c r="P558" s="27">
        <f t="shared" ca="1" si="115"/>
        <v>2.7422105127769032</v>
      </c>
      <c r="Q558" s="34">
        <f t="shared" ca="1" si="110"/>
        <v>2.705538240522313</v>
      </c>
      <c r="R558" s="17">
        <f t="shared" ca="1" si="116"/>
        <v>2.6400820592726859</v>
      </c>
    </row>
    <row r="559" spans="1:18" x14ac:dyDescent="0.25">
      <c r="A559" s="18">
        <f t="shared" si="111"/>
        <v>44009</v>
      </c>
      <c r="B559" s="17">
        <f ca="1">+IFERROR(VLOOKUP(A559,BBG_CLP!$A$2:$B$30,2,FALSE),B558)</f>
        <v>5</v>
      </c>
      <c r="C559" s="17">
        <f ca="1">+VLOOKUP(B559,OWN_Curve!$B$2:$E$30,4,FALSE)</f>
        <v>1.7311455667620084E-6</v>
      </c>
      <c r="D559" s="17">
        <v>557</v>
      </c>
      <c r="E559" s="17">
        <f t="shared" si="104"/>
        <v>377</v>
      </c>
      <c r="F559" s="17">
        <f t="shared" ca="1" si="107"/>
        <v>2.7510959491970834</v>
      </c>
      <c r="G559" s="2">
        <f t="shared" ca="1" si="105"/>
        <v>2.7142153541111771</v>
      </c>
      <c r="H559" s="28">
        <f t="shared" si="112"/>
        <v>44037</v>
      </c>
      <c r="I559" s="30">
        <v>557</v>
      </c>
      <c r="J559" s="17">
        <f t="shared" si="106"/>
        <v>377</v>
      </c>
      <c r="K559" s="27">
        <f t="shared" ca="1" si="108"/>
        <v>2.7453051281034351</v>
      </c>
      <c r="L559" s="34">
        <f t="shared" ca="1" si="109"/>
        <v>2.708565777740314</v>
      </c>
      <c r="M559" s="29">
        <f t="shared" si="113"/>
        <v>44052</v>
      </c>
      <c r="N559" s="27">
        <v>557</v>
      </c>
      <c r="O559" s="17">
        <f t="shared" si="114"/>
        <v>377</v>
      </c>
      <c r="P559" s="27">
        <f t="shared" ca="1" si="115"/>
        <v>2.7422111077308311</v>
      </c>
      <c r="Q559" s="34">
        <f t="shared" ca="1" si="110"/>
        <v>2.705538029941883</v>
      </c>
      <c r="R559" s="17">
        <f t="shared" ca="1" si="116"/>
        <v>2.6398917826062629</v>
      </c>
    </row>
    <row r="560" spans="1:18" x14ac:dyDescent="0.25">
      <c r="A560" s="18">
        <f t="shared" si="111"/>
        <v>44010</v>
      </c>
      <c r="B560" s="17">
        <f ca="1">+IFERROR(VLOOKUP(A560,BBG_CLP!$A$2:$B$30,2,FALSE),B559)</f>
        <v>5</v>
      </c>
      <c r="C560" s="17">
        <f ca="1">+VLOOKUP(B560,OWN_Curve!$B$2:$E$30,4,FALSE)</f>
        <v>1.7311455667620084E-6</v>
      </c>
      <c r="D560" s="17">
        <v>558</v>
      </c>
      <c r="E560" s="17">
        <f t="shared" si="104"/>
        <v>378</v>
      </c>
      <c r="F560" s="17">
        <f t="shared" ca="1" si="107"/>
        <v>2.7510976803426503</v>
      </c>
      <c r="G560" s="2">
        <f t="shared" ca="1" si="105"/>
        <v>2.7142167210505654</v>
      </c>
      <c r="H560" s="28">
        <f t="shared" si="112"/>
        <v>44038</v>
      </c>
      <c r="I560" s="30">
        <v>558</v>
      </c>
      <c r="J560" s="17">
        <f t="shared" si="106"/>
        <v>378</v>
      </c>
      <c r="K560" s="27">
        <f t="shared" ca="1" si="108"/>
        <v>2.7453057607379017</v>
      </c>
      <c r="L560" s="34">
        <f t="shared" ca="1" si="109"/>
        <v>2.7085655827827519</v>
      </c>
      <c r="M560" s="29">
        <f t="shared" si="113"/>
        <v>44053</v>
      </c>
      <c r="N560" s="27">
        <v>558</v>
      </c>
      <c r="O560" s="17">
        <f t="shared" si="114"/>
        <v>378</v>
      </c>
      <c r="P560" s="27">
        <f t="shared" ca="1" si="115"/>
        <v>2.7422117030524009</v>
      </c>
      <c r="Q560" s="34">
        <f t="shared" ca="1" si="110"/>
        <v>2.7055378241163637</v>
      </c>
      <c r="R560" s="17">
        <f t="shared" ca="1" si="116"/>
        <v>2.6397015336057095</v>
      </c>
    </row>
    <row r="561" spans="1:18" x14ac:dyDescent="0.25">
      <c r="A561" s="18">
        <f t="shared" si="111"/>
        <v>44011</v>
      </c>
      <c r="B561" s="17">
        <f ca="1">+IFERROR(VLOOKUP(A561,BBG_CLP!$A$2:$B$30,2,FALSE),B560)</f>
        <v>5</v>
      </c>
      <c r="C561" s="17">
        <f ca="1">+VLOOKUP(B561,OWN_Curve!$B$2:$E$30,4,FALSE)</f>
        <v>1.7311455667620084E-6</v>
      </c>
      <c r="D561" s="17">
        <v>559</v>
      </c>
      <c r="E561" s="17">
        <f t="shared" si="104"/>
        <v>379</v>
      </c>
      <c r="F561" s="17">
        <f t="shared" ca="1" si="107"/>
        <v>2.7510994114882172</v>
      </c>
      <c r="G561" s="2">
        <f t="shared" ca="1" si="105"/>
        <v>2.7142180897879618</v>
      </c>
      <c r="H561" s="28">
        <f t="shared" si="112"/>
        <v>44039</v>
      </c>
      <c r="I561" s="30">
        <v>559</v>
      </c>
      <c r="J561" s="17">
        <f t="shared" si="106"/>
        <v>379</v>
      </c>
      <c r="K561" s="27">
        <f t="shared" ca="1" si="108"/>
        <v>2.7453063936074131</v>
      </c>
      <c r="L561" s="34">
        <f t="shared" ca="1" si="109"/>
        <v>2.7085653924892457</v>
      </c>
      <c r="M561" s="29">
        <f t="shared" si="113"/>
        <v>44054</v>
      </c>
      <c r="N561" s="27">
        <v>559</v>
      </c>
      <c r="O561" s="17">
        <f t="shared" si="114"/>
        <v>379</v>
      </c>
      <c r="P561" s="27">
        <f t="shared" ca="1" si="115"/>
        <v>2.7422122987396684</v>
      </c>
      <c r="Q561" s="34">
        <f t="shared" ca="1" si="110"/>
        <v>2.7055376230081167</v>
      </c>
      <c r="R561" s="17">
        <f t="shared" ca="1" si="116"/>
        <v>2.6395113122710256</v>
      </c>
    </row>
    <row r="562" spans="1:18" x14ac:dyDescent="0.25">
      <c r="A562" s="18">
        <f t="shared" si="111"/>
        <v>44012</v>
      </c>
      <c r="B562" s="17">
        <f ca="1">+IFERROR(VLOOKUP(A562,BBG_CLP!$A$2:$B$30,2,FALSE),B561)</f>
        <v>5</v>
      </c>
      <c r="C562" s="17">
        <f ca="1">+VLOOKUP(B562,OWN_Curve!$B$2:$E$30,4,FALSE)</f>
        <v>1.7311455667620084E-6</v>
      </c>
      <c r="D562" s="17">
        <v>560</v>
      </c>
      <c r="E562" s="17">
        <f t="shared" si="104"/>
        <v>380</v>
      </c>
      <c r="F562" s="17">
        <f t="shared" ca="1" si="107"/>
        <v>2.7511011426337841</v>
      </c>
      <c r="G562" s="2">
        <f t="shared" ca="1" si="105"/>
        <v>2.7142194603091934</v>
      </c>
      <c r="H562" s="28">
        <f t="shared" si="112"/>
        <v>44040</v>
      </c>
      <c r="I562" s="30">
        <v>560</v>
      </c>
      <c r="J562" s="17">
        <f t="shared" si="106"/>
        <v>380</v>
      </c>
      <c r="K562" s="27">
        <f t="shared" ca="1" si="108"/>
        <v>2.7453070267107242</v>
      </c>
      <c r="L562" s="34">
        <f t="shared" ca="1" si="109"/>
        <v>2.7085652068229522</v>
      </c>
      <c r="M562" s="29">
        <f t="shared" si="113"/>
        <v>44055</v>
      </c>
      <c r="N562" s="27">
        <v>560</v>
      </c>
      <c r="O562" s="17">
        <f t="shared" si="114"/>
        <v>380</v>
      </c>
      <c r="P562" s="27">
        <f t="shared" ca="1" si="115"/>
        <v>2.7422128947906601</v>
      </c>
      <c r="Q562" s="34">
        <f t="shared" ca="1" si="110"/>
        <v>2.7055374265799212</v>
      </c>
      <c r="R562" s="17">
        <f t="shared" ca="1" si="116"/>
        <v>2.639321118570237</v>
      </c>
    </row>
    <row r="563" spans="1:18" x14ac:dyDescent="0.25">
      <c r="A563" s="18">
        <f t="shared" si="111"/>
        <v>44013</v>
      </c>
      <c r="B563" s="17">
        <f ca="1">+IFERROR(VLOOKUP(A563,BBG_CLP!$A$2:$B$30,2,FALSE),B562)</f>
        <v>5</v>
      </c>
      <c r="C563" s="17">
        <f ca="1">+VLOOKUP(B563,OWN_Curve!$B$2:$E$30,4,FALSE)</f>
        <v>1.7311455667620084E-6</v>
      </c>
      <c r="D563" s="17">
        <v>561</v>
      </c>
      <c r="E563" s="17">
        <f t="shared" si="104"/>
        <v>381</v>
      </c>
      <c r="F563" s="17">
        <f t="shared" ca="1" si="107"/>
        <v>2.751102873779351</v>
      </c>
      <c r="G563" s="2">
        <f t="shared" ca="1" si="105"/>
        <v>2.7142208326001924</v>
      </c>
      <c r="H563" s="28">
        <f t="shared" si="112"/>
        <v>44041</v>
      </c>
      <c r="I563" s="30">
        <v>561</v>
      </c>
      <c r="J563" s="17">
        <f t="shared" si="106"/>
        <v>381</v>
      </c>
      <c r="K563" s="27">
        <f t="shared" ca="1" si="108"/>
        <v>2.7453076600465418</v>
      </c>
      <c r="L563" s="34">
        <f t="shared" ca="1" si="109"/>
        <v>2.7085650257473946</v>
      </c>
      <c r="M563" s="29">
        <f t="shared" si="113"/>
        <v>44056</v>
      </c>
      <c r="N563" s="27">
        <v>561</v>
      </c>
      <c r="O563" s="17">
        <f t="shared" si="114"/>
        <v>381</v>
      </c>
      <c r="P563" s="27">
        <f t="shared" ca="1" si="115"/>
        <v>2.7422134912034162</v>
      </c>
      <c r="Q563" s="34">
        <f t="shared" ca="1" si="110"/>
        <v>2.7055372347948845</v>
      </c>
      <c r="R563" s="17">
        <f t="shared" ca="1" si="116"/>
        <v>2.6391309525113371</v>
      </c>
    </row>
    <row r="564" spans="1:18" x14ac:dyDescent="0.25">
      <c r="A564" s="18">
        <f t="shared" si="111"/>
        <v>44014</v>
      </c>
      <c r="B564" s="17">
        <f ca="1">+IFERROR(VLOOKUP(A564,BBG_CLP!$A$2:$B$30,2,FALSE),B563)</f>
        <v>6</v>
      </c>
      <c r="C564" s="17">
        <f ca="1">+VLOOKUP(B564,OWN_Curve!$B$2:$E$30,4,FALSE)</f>
        <v>6.9982132221560017E-7</v>
      </c>
      <c r="D564" s="17">
        <v>562</v>
      </c>
      <c r="E564" s="17">
        <f t="shared" si="104"/>
        <v>382</v>
      </c>
      <c r="F564" s="17">
        <f t="shared" ca="1" si="107"/>
        <v>2.7511046049249179</v>
      </c>
      <c r="G564" s="2">
        <f t="shared" ca="1" si="105"/>
        <v>2.7142222066470612</v>
      </c>
      <c r="H564" s="28">
        <f t="shared" si="112"/>
        <v>44042</v>
      </c>
      <c r="I564" s="30">
        <v>562</v>
      </c>
      <c r="J564" s="17">
        <f t="shared" si="106"/>
        <v>382</v>
      </c>
      <c r="K564" s="27">
        <f t="shared" ca="1" si="108"/>
        <v>2.7453082936136672</v>
      </c>
      <c r="L564" s="34">
        <f t="shared" ca="1" si="109"/>
        <v>2.7085648492265832</v>
      </c>
      <c r="M564" s="29">
        <f t="shared" si="113"/>
        <v>44057</v>
      </c>
      <c r="N564" s="27">
        <v>562</v>
      </c>
      <c r="O564" s="17">
        <f t="shared" si="114"/>
        <v>382</v>
      </c>
      <c r="P564" s="27">
        <f t="shared" ca="1" si="115"/>
        <v>2.7422140879760208</v>
      </c>
      <c r="Q564" s="34">
        <f t="shared" ca="1" si="110"/>
        <v>2.7055370476165841</v>
      </c>
      <c r="R564" s="17">
        <f t="shared" ca="1" si="116"/>
        <v>2.638940814094326</v>
      </c>
    </row>
    <row r="565" spans="1:18" x14ac:dyDescent="0.25">
      <c r="A565" s="18">
        <f t="shared" si="111"/>
        <v>44015</v>
      </c>
      <c r="B565" s="17">
        <f ca="1">+IFERROR(VLOOKUP(A565,BBG_CLP!$A$2:$B$30,2,FALSE),B564)</f>
        <v>6</v>
      </c>
      <c r="C565" s="17">
        <f ca="1">+VLOOKUP(B565,OWN_Curve!$B$2:$E$30,4,FALSE)</f>
        <v>6.9982132221560017E-7</v>
      </c>
      <c r="D565" s="17">
        <v>563</v>
      </c>
      <c r="E565" s="17">
        <f t="shared" si="104"/>
        <v>383</v>
      </c>
      <c r="F565" s="17">
        <f t="shared" ca="1" si="107"/>
        <v>2.7511053047462402</v>
      </c>
      <c r="G565" s="2">
        <f t="shared" ca="1" si="105"/>
        <v>2.7142220869801501</v>
      </c>
      <c r="H565" s="28">
        <f t="shared" si="112"/>
        <v>44043</v>
      </c>
      <c r="I565" s="30">
        <v>563</v>
      </c>
      <c r="J565" s="17">
        <f t="shared" si="106"/>
        <v>383</v>
      </c>
      <c r="K565" s="27">
        <f t="shared" ca="1" si="108"/>
        <v>2.745308927410826</v>
      </c>
      <c r="L565" s="34">
        <f t="shared" ca="1" si="109"/>
        <v>2.7085646772247789</v>
      </c>
      <c r="M565" s="29">
        <f t="shared" si="113"/>
        <v>44058</v>
      </c>
      <c r="N565" s="27">
        <v>563</v>
      </c>
      <c r="O565" s="17">
        <f t="shared" si="114"/>
        <v>383</v>
      </c>
      <c r="P565" s="27">
        <f t="shared" ca="1" si="115"/>
        <v>2.7422146851065841</v>
      </c>
      <c r="Q565" s="34">
        <f t="shared" ca="1" si="110"/>
        <v>2.705536865008936</v>
      </c>
      <c r="R565" s="17">
        <f t="shared" ca="1" si="116"/>
        <v>2.6381939778854502</v>
      </c>
    </row>
    <row r="566" spans="1:18" x14ac:dyDescent="0.25">
      <c r="A566" s="18">
        <f t="shared" si="111"/>
        <v>44016</v>
      </c>
      <c r="B566" s="17">
        <f ca="1">+IFERROR(VLOOKUP(A566,BBG_CLP!$A$2:$B$30,2,FALSE),B565)</f>
        <v>6</v>
      </c>
      <c r="C566" s="17">
        <f ca="1">+VLOOKUP(B566,OWN_Curve!$B$2:$E$30,4,FALSE)</f>
        <v>6.9982132221560017E-7</v>
      </c>
      <c r="D566" s="17">
        <v>564</v>
      </c>
      <c r="E566" s="17">
        <f t="shared" si="104"/>
        <v>384</v>
      </c>
      <c r="F566" s="17">
        <f t="shared" ca="1" si="107"/>
        <v>2.7511060045675624</v>
      </c>
      <c r="G566" s="2">
        <f t="shared" ca="1" si="105"/>
        <v>2.7142219715319618</v>
      </c>
      <c r="H566" s="28">
        <f t="shared" si="112"/>
        <v>44044</v>
      </c>
      <c r="I566" s="30">
        <v>564</v>
      </c>
      <c r="J566" s="17">
        <f t="shared" si="106"/>
        <v>384</v>
      </c>
      <c r="K566" s="27">
        <f t="shared" ca="1" si="108"/>
        <v>2.7453095614368364</v>
      </c>
      <c r="L566" s="34">
        <f t="shared" ca="1" si="109"/>
        <v>2.7085645097067386</v>
      </c>
      <c r="M566" s="29">
        <f t="shared" si="113"/>
        <v>44059</v>
      </c>
      <c r="N566" s="27">
        <v>564</v>
      </c>
      <c r="O566" s="17">
        <f t="shared" si="114"/>
        <v>384</v>
      </c>
      <c r="P566" s="27">
        <f t="shared" ca="1" si="115"/>
        <v>2.7422152825931598</v>
      </c>
      <c r="Q566" s="34">
        <f t="shared" ca="1" si="110"/>
        <v>2.7055366869362105</v>
      </c>
      <c r="R566" s="17">
        <f t="shared" ca="1" si="116"/>
        <v>2.6380019987568559</v>
      </c>
    </row>
    <row r="567" spans="1:18" x14ac:dyDescent="0.25">
      <c r="A567" s="18">
        <f t="shared" si="111"/>
        <v>44017</v>
      </c>
      <c r="B567" s="17">
        <f ca="1">+IFERROR(VLOOKUP(A567,BBG_CLP!$A$2:$B$30,2,FALSE),B566)</f>
        <v>6</v>
      </c>
      <c r="C567" s="17">
        <f ca="1">+VLOOKUP(B567,OWN_Curve!$B$2:$E$30,4,FALSE)</f>
        <v>6.9982132221560017E-7</v>
      </c>
      <c r="D567" s="17">
        <v>565</v>
      </c>
      <c r="E567" s="17">
        <f t="shared" si="104"/>
        <v>385</v>
      </c>
      <c r="F567" s="17">
        <f t="shared" ca="1" si="107"/>
        <v>2.7511067043888846</v>
      </c>
      <c r="G567" s="2">
        <f t="shared" ca="1" si="105"/>
        <v>2.7142218602696229</v>
      </c>
      <c r="H567" s="28">
        <f t="shared" si="112"/>
        <v>44045</v>
      </c>
      <c r="I567" s="30">
        <v>565</v>
      </c>
      <c r="J567" s="17">
        <f t="shared" si="106"/>
        <v>385</v>
      </c>
      <c r="K567" s="27">
        <f t="shared" ca="1" si="108"/>
        <v>2.7453101956904553</v>
      </c>
      <c r="L567" s="34">
        <f t="shared" ca="1" si="109"/>
        <v>2.7085643466374831</v>
      </c>
      <c r="M567" s="29">
        <f t="shared" si="113"/>
        <v>44060</v>
      </c>
      <c r="N567" s="27">
        <v>565</v>
      </c>
      <c r="O567" s="17">
        <f t="shared" si="114"/>
        <v>385</v>
      </c>
      <c r="P567" s="27">
        <f t="shared" ca="1" si="115"/>
        <v>2.7422158804338719</v>
      </c>
      <c r="Q567" s="34">
        <f t="shared" ca="1" si="110"/>
        <v>2.7055365133630715</v>
      </c>
      <c r="R567" s="17">
        <f t="shared" ca="1" si="116"/>
        <v>2.6378100476618371</v>
      </c>
    </row>
    <row r="568" spans="1:18" x14ac:dyDescent="0.25">
      <c r="A568" s="18">
        <f t="shared" si="111"/>
        <v>44018</v>
      </c>
      <c r="B568" s="17">
        <f ca="1">+IFERROR(VLOOKUP(A568,BBG_CLP!$A$2:$B$30,2,FALSE),B567)</f>
        <v>6</v>
      </c>
      <c r="C568" s="17">
        <f ca="1">+VLOOKUP(B568,OWN_Curve!$B$2:$E$30,4,FALSE)</f>
        <v>6.9982132221560017E-7</v>
      </c>
      <c r="D568" s="17">
        <v>566</v>
      </c>
      <c r="E568" s="17">
        <f t="shared" si="104"/>
        <v>386</v>
      </c>
      <c r="F568" s="17">
        <f t="shared" ca="1" si="107"/>
        <v>2.7511074042102068</v>
      </c>
      <c r="G568" s="2">
        <f t="shared" ca="1" si="105"/>
        <v>2.7142217531606003</v>
      </c>
      <c r="H568" s="28">
        <f t="shared" si="112"/>
        <v>44046</v>
      </c>
      <c r="I568" s="30">
        <v>566</v>
      </c>
      <c r="J568" s="17">
        <f t="shared" si="106"/>
        <v>386</v>
      </c>
      <c r="K568" s="27">
        <f t="shared" ca="1" si="108"/>
        <v>2.74531083017049</v>
      </c>
      <c r="L568" s="34">
        <f t="shared" ca="1" si="109"/>
        <v>2.7085641879824562</v>
      </c>
      <c r="M568" s="29">
        <f t="shared" si="113"/>
        <v>44061</v>
      </c>
      <c r="N568" s="27">
        <v>566</v>
      </c>
      <c r="O568" s="17">
        <f t="shared" si="114"/>
        <v>386</v>
      </c>
      <c r="P568" s="27">
        <f t="shared" ca="1" si="115"/>
        <v>2.7422164786268284</v>
      </c>
      <c r="Q568" s="34">
        <f t="shared" ca="1" si="110"/>
        <v>2.705536344254527</v>
      </c>
      <c r="R568" s="17">
        <f t="shared" ca="1" si="116"/>
        <v>2.6376181245924002</v>
      </c>
    </row>
    <row r="569" spans="1:18" x14ac:dyDescent="0.25">
      <c r="A569" s="18">
        <f t="shared" si="111"/>
        <v>44019</v>
      </c>
      <c r="B569" s="17">
        <f ca="1">+IFERROR(VLOOKUP(A569,BBG_CLP!$A$2:$B$30,2,FALSE),B568)</f>
        <v>6</v>
      </c>
      <c r="C569" s="17">
        <f ca="1">+VLOOKUP(B569,OWN_Curve!$B$2:$E$30,4,FALSE)</f>
        <v>6.9982132221560017E-7</v>
      </c>
      <c r="D569" s="17">
        <v>567</v>
      </c>
      <c r="E569" s="17">
        <f t="shared" si="104"/>
        <v>387</v>
      </c>
      <c r="F569" s="17">
        <f t="shared" ca="1" si="107"/>
        <v>2.7511081040315291</v>
      </c>
      <c r="G569" s="2">
        <f t="shared" ca="1" si="105"/>
        <v>2.7142216501726981</v>
      </c>
      <c r="H569" s="28">
        <f t="shared" si="112"/>
        <v>44047</v>
      </c>
      <c r="I569" s="30">
        <v>567</v>
      </c>
      <c r="J569" s="17">
        <f t="shared" si="106"/>
        <v>387</v>
      </c>
      <c r="K569" s="27">
        <f t="shared" ca="1" si="108"/>
        <v>2.7453114648757295</v>
      </c>
      <c r="L569" s="34">
        <f t="shared" ca="1" si="109"/>
        <v>2.708564033707419</v>
      </c>
      <c r="M569" s="29">
        <f t="shared" si="113"/>
        <v>44062</v>
      </c>
      <c r="N569" s="27">
        <v>567</v>
      </c>
      <c r="O569" s="17">
        <f t="shared" si="114"/>
        <v>387</v>
      </c>
      <c r="P569" s="27">
        <f t="shared" ca="1" si="115"/>
        <v>2.7422170771701802</v>
      </c>
      <c r="Q569" s="34">
        <f t="shared" ca="1" si="110"/>
        <v>2.7055361795760082</v>
      </c>
      <c r="R569" s="17">
        <f t="shared" ca="1" si="116"/>
        <v>2.6374262295405515</v>
      </c>
    </row>
    <row r="570" spans="1:18" x14ac:dyDescent="0.25">
      <c r="A570" s="18">
        <f t="shared" si="111"/>
        <v>44020</v>
      </c>
      <c r="B570" s="17">
        <f ca="1">+IFERROR(VLOOKUP(A570,BBG_CLP!$A$2:$B$30,2,FALSE),B569)</f>
        <v>6</v>
      </c>
      <c r="C570" s="17">
        <f ca="1">+VLOOKUP(B570,OWN_Curve!$B$2:$E$30,4,FALSE)</f>
        <v>6.9982132221560017E-7</v>
      </c>
      <c r="D570" s="17">
        <v>568</v>
      </c>
      <c r="E570" s="17">
        <f t="shared" si="104"/>
        <v>388</v>
      </c>
      <c r="F570" s="17">
        <f t="shared" ca="1" si="107"/>
        <v>2.7511088038528513</v>
      </c>
      <c r="G570" s="2">
        <f t="shared" ca="1" si="105"/>
        <v>2.7142215512740733</v>
      </c>
      <c r="H570" s="28">
        <f t="shared" si="112"/>
        <v>44048</v>
      </c>
      <c r="I570" s="30">
        <v>568</v>
      </c>
      <c r="J570" s="17">
        <f t="shared" si="106"/>
        <v>388</v>
      </c>
      <c r="K570" s="27">
        <f t="shared" ca="1" si="108"/>
        <v>2.7453120998049974</v>
      </c>
      <c r="L570" s="34">
        <f t="shared" ca="1" si="109"/>
        <v>2.7085638837785058</v>
      </c>
      <c r="M570" s="29">
        <f t="shared" si="113"/>
        <v>44063</v>
      </c>
      <c r="N570" s="27">
        <v>568</v>
      </c>
      <c r="O570" s="17">
        <f t="shared" si="114"/>
        <v>388</v>
      </c>
      <c r="P570" s="27">
        <f t="shared" ca="1" si="115"/>
        <v>2.7422176760620909</v>
      </c>
      <c r="Q570" s="34">
        <f t="shared" ca="1" si="110"/>
        <v>2.7055360192932429</v>
      </c>
      <c r="R570" s="17">
        <f t="shared" ca="1" si="116"/>
        <v>2.6372343625222783</v>
      </c>
    </row>
    <row r="571" spans="1:18" x14ac:dyDescent="0.25">
      <c r="A571" s="18">
        <f t="shared" si="111"/>
        <v>44021</v>
      </c>
      <c r="B571" s="17">
        <f ca="1">+IFERROR(VLOOKUP(A571,BBG_CLP!$A$2:$B$30,2,FALSE),B570)</f>
        <v>6</v>
      </c>
      <c r="C571" s="17">
        <f ca="1">+VLOOKUP(B571,OWN_Curve!$B$2:$E$30,4,FALSE)</f>
        <v>6.9982132221560017E-7</v>
      </c>
      <c r="D571" s="17">
        <v>569</v>
      </c>
      <c r="E571" s="17">
        <f t="shared" si="104"/>
        <v>389</v>
      </c>
      <c r="F571" s="17">
        <f t="shared" ca="1" si="107"/>
        <v>2.7511095036741735</v>
      </c>
      <c r="G571" s="2">
        <f t="shared" ca="1" si="105"/>
        <v>2.7142214564331679</v>
      </c>
      <c r="H571" s="28">
        <f t="shared" si="112"/>
        <v>44049</v>
      </c>
      <c r="I571" s="30">
        <v>569</v>
      </c>
      <c r="J571" s="17">
        <f t="shared" si="106"/>
        <v>389</v>
      </c>
      <c r="K571" s="27">
        <f t="shared" ca="1" si="108"/>
        <v>2.7453127349570847</v>
      </c>
      <c r="L571" s="34">
        <f t="shared" ca="1" si="109"/>
        <v>2.7085637381621983</v>
      </c>
      <c r="M571" s="29">
        <f t="shared" si="113"/>
        <v>44064</v>
      </c>
      <c r="N571" s="27">
        <v>569</v>
      </c>
      <c r="O571" s="17">
        <f t="shared" si="114"/>
        <v>389</v>
      </c>
      <c r="P571" s="27">
        <f t="shared" ca="1" si="115"/>
        <v>2.7422182753007087</v>
      </c>
      <c r="Q571" s="34">
        <f t="shared" ca="1" si="110"/>
        <v>2.7055358633723512</v>
      </c>
      <c r="R571" s="17">
        <f t="shared" ca="1" si="116"/>
        <v>2.6370425234976125</v>
      </c>
    </row>
    <row r="572" spans="1:18" x14ac:dyDescent="0.25">
      <c r="A572" s="18">
        <f t="shared" si="111"/>
        <v>44022</v>
      </c>
      <c r="B572" s="17">
        <f ca="1">+IFERROR(VLOOKUP(A572,BBG_CLP!$A$2:$B$30,2,FALSE),B571)</f>
        <v>6</v>
      </c>
      <c r="C572" s="17">
        <f ca="1">+VLOOKUP(B572,OWN_Curve!$B$2:$E$30,4,FALSE)</f>
        <v>6.9982132221560017E-7</v>
      </c>
      <c r="D572" s="17">
        <v>570</v>
      </c>
      <c r="E572" s="17">
        <f t="shared" si="104"/>
        <v>390</v>
      </c>
      <c r="F572" s="17">
        <f t="shared" ca="1" si="107"/>
        <v>2.7511102034954957</v>
      </c>
      <c r="G572" s="2">
        <f t="shared" ca="1" si="105"/>
        <v>2.7142213656187888</v>
      </c>
      <c r="H572" s="28">
        <f t="shared" si="112"/>
        <v>44050</v>
      </c>
      <c r="I572" s="30">
        <v>570</v>
      </c>
      <c r="J572" s="17">
        <f t="shared" si="106"/>
        <v>390</v>
      </c>
      <c r="K572" s="27">
        <f t="shared" ca="1" si="108"/>
        <v>2.7453133703308752</v>
      </c>
      <c r="L572" s="34">
        <f t="shared" ca="1" si="109"/>
        <v>2.7085635968253641</v>
      </c>
      <c r="M572" s="29">
        <f t="shared" si="113"/>
        <v>44065</v>
      </c>
      <c r="N572" s="27">
        <v>570</v>
      </c>
      <c r="O572" s="17">
        <f t="shared" si="114"/>
        <v>390</v>
      </c>
      <c r="P572" s="27">
        <f t="shared" ca="1" si="115"/>
        <v>2.7422188748842085</v>
      </c>
      <c r="Q572" s="34">
        <f t="shared" ca="1" si="110"/>
        <v>2.7055357117797589</v>
      </c>
      <c r="R572" s="17">
        <f t="shared" ca="1" si="116"/>
        <v>2.6368507124905349</v>
      </c>
    </row>
    <row r="573" spans="1:18" x14ac:dyDescent="0.25">
      <c r="A573" s="18">
        <f t="shared" si="111"/>
        <v>44023</v>
      </c>
      <c r="B573" s="17">
        <f ca="1">+IFERROR(VLOOKUP(A573,BBG_CLP!$A$2:$B$30,2,FALSE),B572)</f>
        <v>6</v>
      </c>
      <c r="C573" s="17">
        <f ca="1">+VLOOKUP(B573,OWN_Curve!$B$2:$E$30,4,FALSE)</f>
        <v>6.9982132221560017E-7</v>
      </c>
      <c r="D573" s="17">
        <v>571</v>
      </c>
      <c r="E573" s="17">
        <f t="shared" si="104"/>
        <v>391</v>
      </c>
      <c r="F573" s="17">
        <f t="shared" ca="1" si="107"/>
        <v>2.751110903316818</v>
      </c>
      <c r="G573" s="2">
        <f t="shared" ca="1" si="105"/>
        <v>2.7142212787999811</v>
      </c>
      <c r="H573" s="28">
        <f t="shared" si="112"/>
        <v>44051</v>
      </c>
      <c r="I573" s="30">
        <v>571</v>
      </c>
      <c r="J573" s="17">
        <f t="shared" si="106"/>
        <v>391</v>
      </c>
      <c r="K573" s="27">
        <f t="shared" ca="1" si="108"/>
        <v>2.7453140059251471</v>
      </c>
      <c r="L573" s="34">
        <f t="shared" ca="1" si="109"/>
        <v>2.7085634597351271</v>
      </c>
      <c r="M573" s="29">
        <f t="shared" si="113"/>
        <v>44066</v>
      </c>
      <c r="N573" s="27">
        <v>571</v>
      </c>
      <c r="O573" s="17">
        <f t="shared" si="114"/>
        <v>391</v>
      </c>
      <c r="P573" s="27">
        <f t="shared" ca="1" si="115"/>
        <v>2.7422194748107791</v>
      </c>
      <c r="Q573" s="34">
        <f t="shared" ca="1" si="110"/>
        <v>2.7055355644822572</v>
      </c>
      <c r="R573" s="17">
        <f t="shared" ca="1" si="116"/>
        <v>2.6366589294690712</v>
      </c>
    </row>
    <row r="574" spans="1:18" x14ac:dyDescent="0.25">
      <c r="A574" s="18">
        <f t="shared" si="111"/>
        <v>44024</v>
      </c>
      <c r="B574" s="17">
        <f ca="1">+IFERROR(VLOOKUP(A574,BBG_CLP!$A$2:$B$30,2,FALSE),B573)</f>
        <v>6</v>
      </c>
      <c r="C574" s="17">
        <f ca="1">+VLOOKUP(B574,OWN_Curve!$B$2:$E$30,4,FALSE)</f>
        <v>6.9982132221560017E-7</v>
      </c>
      <c r="D574" s="17">
        <v>572</v>
      </c>
      <c r="E574" s="17">
        <f t="shared" si="104"/>
        <v>392</v>
      </c>
      <c r="F574" s="17">
        <f t="shared" ca="1" si="107"/>
        <v>2.7511116031381402</v>
      </c>
      <c r="G574" s="2">
        <f t="shared" ca="1" si="105"/>
        <v>2.7142211959462474</v>
      </c>
      <c r="H574" s="28">
        <f t="shared" si="112"/>
        <v>44052</v>
      </c>
      <c r="I574" s="30">
        <v>572</v>
      </c>
      <c r="J574" s="17">
        <f t="shared" si="106"/>
        <v>392</v>
      </c>
      <c r="K574" s="27">
        <f t="shared" ca="1" si="108"/>
        <v>2.7453146417387728</v>
      </c>
      <c r="L574" s="34">
        <f t="shared" ca="1" si="109"/>
        <v>2.7085633268589882</v>
      </c>
      <c r="M574" s="29">
        <f t="shared" si="113"/>
        <v>44067</v>
      </c>
      <c r="N574" s="27">
        <v>572</v>
      </c>
      <c r="O574" s="17">
        <f t="shared" si="114"/>
        <v>392</v>
      </c>
      <c r="P574" s="27">
        <f t="shared" ca="1" si="115"/>
        <v>2.7422200750786199</v>
      </c>
      <c r="Q574" s="34">
        <f t="shared" ca="1" si="110"/>
        <v>2.7055354214469953</v>
      </c>
      <c r="R574" s="17">
        <f t="shared" ca="1" si="116"/>
        <v>2.6364671744492085</v>
      </c>
    </row>
    <row r="575" spans="1:18" x14ac:dyDescent="0.25">
      <c r="A575" s="18">
        <f t="shared" si="111"/>
        <v>44025</v>
      </c>
      <c r="B575" s="17">
        <f ca="1">+IFERROR(VLOOKUP(A575,BBG_CLP!$A$2:$B$30,2,FALSE),B574)</f>
        <v>6</v>
      </c>
      <c r="C575" s="17">
        <f ca="1">+VLOOKUP(B575,OWN_Curve!$B$2:$E$30,4,FALSE)</f>
        <v>6.9982132221560017E-7</v>
      </c>
      <c r="D575" s="17">
        <v>573</v>
      </c>
      <c r="E575" s="17">
        <f t="shared" si="104"/>
        <v>393</v>
      </c>
      <c r="F575" s="17">
        <f t="shared" ca="1" si="107"/>
        <v>2.7511123029594624</v>
      </c>
      <c r="G575" s="2">
        <f t="shared" ca="1" si="105"/>
        <v>2.7142211170272801</v>
      </c>
      <c r="H575" s="28">
        <f t="shared" si="112"/>
        <v>44053</v>
      </c>
      <c r="I575" s="30">
        <v>573</v>
      </c>
      <c r="J575" s="17">
        <f t="shared" si="106"/>
        <v>393</v>
      </c>
      <c r="K575" s="27">
        <f t="shared" ca="1" si="108"/>
        <v>2.7453152777705898</v>
      </c>
      <c r="L575" s="34">
        <f t="shared" ca="1" si="109"/>
        <v>2.7085631981647786</v>
      </c>
      <c r="M575" s="29">
        <f t="shared" si="113"/>
        <v>44068</v>
      </c>
      <c r="N575" s="27">
        <v>573</v>
      </c>
      <c r="O575" s="17">
        <f t="shared" si="114"/>
        <v>393</v>
      </c>
      <c r="P575" s="27">
        <f t="shared" ca="1" si="115"/>
        <v>2.7422206756859446</v>
      </c>
      <c r="Q575" s="34">
        <f t="shared" ca="1" si="110"/>
        <v>2.7055352826413972</v>
      </c>
      <c r="R575" s="17">
        <f t="shared" ca="1" si="116"/>
        <v>2.6362754474149597</v>
      </c>
    </row>
    <row r="576" spans="1:18" x14ac:dyDescent="0.25">
      <c r="A576" s="18">
        <f t="shared" si="111"/>
        <v>44026</v>
      </c>
      <c r="B576" s="17">
        <f ca="1">+IFERROR(VLOOKUP(A576,BBG_CLP!$A$2:$B$30,2,FALSE),B575)</f>
        <v>6</v>
      </c>
      <c r="C576" s="17">
        <f ca="1">+VLOOKUP(B576,OWN_Curve!$B$2:$E$30,4,FALSE)</f>
        <v>6.9982132221560017E-7</v>
      </c>
      <c r="D576" s="17">
        <v>574</v>
      </c>
      <c r="E576" s="17">
        <f t="shared" si="104"/>
        <v>394</v>
      </c>
      <c r="F576" s="17">
        <f t="shared" ca="1" si="107"/>
        <v>2.7511130027807846</v>
      </c>
      <c r="G576" s="2">
        <f t="shared" ca="1" si="105"/>
        <v>2.714221042013119</v>
      </c>
      <c r="H576" s="28">
        <f t="shared" si="112"/>
        <v>44054</v>
      </c>
      <c r="I576" s="30">
        <v>574</v>
      </c>
      <c r="J576" s="17">
        <f t="shared" si="106"/>
        <v>394</v>
      </c>
      <c r="K576" s="27">
        <f t="shared" ca="1" si="108"/>
        <v>2.7453159140194709</v>
      </c>
      <c r="L576" s="34">
        <f t="shared" ca="1" si="109"/>
        <v>2.7085630736206765</v>
      </c>
      <c r="M576" s="29">
        <f t="shared" si="113"/>
        <v>44069</v>
      </c>
      <c r="N576" s="27">
        <v>574</v>
      </c>
      <c r="O576" s="17">
        <f t="shared" si="114"/>
        <v>394</v>
      </c>
      <c r="P576" s="27">
        <f t="shared" ca="1" si="115"/>
        <v>2.7422212766309797</v>
      </c>
      <c r="Q576" s="34">
        <f t="shared" ca="1" si="110"/>
        <v>2.7055351480332974</v>
      </c>
      <c r="R576" s="17">
        <f t="shared" ca="1" si="116"/>
        <v>2.6360837483663246</v>
      </c>
    </row>
    <row r="577" spans="1:18" x14ac:dyDescent="0.25">
      <c r="A577" s="18">
        <f t="shared" si="111"/>
        <v>44027</v>
      </c>
      <c r="B577" s="17">
        <f ca="1">+IFERROR(VLOOKUP(A577,BBG_CLP!$A$2:$B$30,2,FALSE),B576)</f>
        <v>6</v>
      </c>
      <c r="C577" s="17">
        <f ca="1">+VLOOKUP(B577,OWN_Curve!$B$2:$E$30,4,FALSE)</f>
        <v>6.9982132221560017E-7</v>
      </c>
      <c r="D577" s="17">
        <v>575</v>
      </c>
      <c r="E577" s="17">
        <f t="shared" si="104"/>
        <v>395</v>
      </c>
      <c r="F577" s="17">
        <f t="shared" ca="1" si="107"/>
        <v>2.7511137026021069</v>
      </c>
      <c r="G577" s="2">
        <f t="shared" ca="1" si="105"/>
        <v>2.7142209708741065</v>
      </c>
      <c r="H577" s="28">
        <f t="shared" si="112"/>
        <v>44055</v>
      </c>
      <c r="I577" s="30">
        <v>575</v>
      </c>
      <c r="J577" s="17">
        <f t="shared" si="106"/>
        <v>395</v>
      </c>
      <c r="K577" s="27">
        <f t="shared" ca="1" si="108"/>
        <v>2.7453165504842851</v>
      </c>
      <c r="L577" s="34">
        <f t="shared" ca="1" si="109"/>
        <v>2.708562953195162</v>
      </c>
      <c r="M577" s="29">
        <f t="shared" si="113"/>
        <v>44070</v>
      </c>
      <c r="N577" s="27">
        <v>575</v>
      </c>
      <c r="O577" s="17">
        <f t="shared" si="114"/>
        <v>395</v>
      </c>
      <c r="P577" s="27">
        <f t="shared" ca="1" si="115"/>
        <v>2.742221877911962</v>
      </c>
      <c r="Q577" s="34">
        <f t="shared" ca="1" si="110"/>
        <v>2.7055350175907962</v>
      </c>
      <c r="R577" s="17">
        <f t="shared" ca="1" si="116"/>
        <v>2.635892077271329</v>
      </c>
    </row>
    <row r="578" spans="1:18" x14ac:dyDescent="0.25">
      <c r="A578" s="18">
        <f t="shared" si="111"/>
        <v>44028</v>
      </c>
      <c r="B578" s="17">
        <f ca="1">+IFERROR(VLOOKUP(A578,BBG_CLP!$A$2:$B$30,2,FALSE),B577)</f>
        <v>6</v>
      </c>
      <c r="C578" s="17">
        <f ca="1">+VLOOKUP(B578,OWN_Curve!$B$2:$E$30,4,FALSE)</f>
        <v>6.9982132221560017E-7</v>
      </c>
      <c r="D578" s="17">
        <v>576</v>
      </c>
      <c r="E578" s="17">
        <f t="shared" ref="E578:E641" si="117">+IF(D578-$W$5&lt;0,NA(),D578-$W$5)</f>
        <v>396</v>
      </c>
      <c r="F578" s="17">
        <f t="shared" ca="1" si="107"/>
        <v>2.7511144024234291</v>
      </c>
      <c r="G578" s="2">
        <f t="shared" ref="G578:G641" ca="1" si="118">++IF(E578&gt;0,((1+F578*D578/36000)/(1+$X$2*$W$5/36000)-1)*(36000/(D578-$W$5)),NA())</f>
        <v>2.7142209035809066</v>
      </c>
      <c r="H578" s="28">
        <f t="shared" si="112"/>
        <v>44056</v>
      </c>
      <c r="I578" s="30">
        <v>576</v>
      </c>
      <c r="J578" s="17">
        <f t="shared" ref="J578:J641" si="119">+IF(I578-$W$5&lt;0,NA(),I578-$W$5)</f>
        <v>396</v>
      </c>
      <c r="K578" s="27">
        <f t="shared" ca="1" si="108"/>
        <v>2.7453171871638928</v>
      </c>
      <c r="L578" s="34">
        <f t="shared" ca="1" si="109"/>
        <v>2.7085628368570132</v>
      </c>
      <c r="M578" s="29">
        <f t="shared" si="113"/>
        <v>44071</v>
      </c>
      <c r="N578" s="27">
        <v>576</v>
      </c>
      <c r="O578" s="17">
        <f t="shared" si="114"/>
        <v>396</v>
      </c>
      <c r="P578" s="27">
        <f t="shared" ca="1" si="115"/>
        <v>2.7422224795271428</v>
      </c>
      <c r="Q578" s="34">
        <f t="shared" ca="1" si="110"/>
        <v>2.7055348912823551</v>
      </c>
      <c r="R578" s="17">
        <f t="shared" ca="1" si="116"/>
        <v>2.6357004341619472</v>
      </c>
    </row>
    <row r="579" spans="1:18" x14ac:dyDescent="0.25">
      <c r="A579" s="18">
        <f t="shared" si="111"/>
        <v>44029</v>
      </c>
      <c r="B579" s="17">
        <f ca="1">+IFERROR(VLOOKUP(A579,BBG_CLP!$A$2:$B$30,2,FALSE),B578)</f>
        <v>6</v>
      </c>
      <c r="C579" s="17">
        <f ca="1">+VLOOKUP(B579,OWN_Curve!$B$2:$E$30,4,FALSE)</f>
        <v>6.9982132221560017E-7</v>
      </c>
      <c r="D579" s="17">
        <v>577</v>
      </c>
      <c r="E579" s="17">
        <f t="shared" si="117"/>
        <v>397</v>
      </c>
      <c r="F579" s="17">
        <f t="shared" ref="F579:F642" ca="1" si="120">+F578+C578*1</f>
        <v>2.7511151022447513</v>
      </c>
      <c r="G579" s="2">
        <f t="shared" ca="1" si="118"/>
        <v>2.7142208401044168</v>
      </c>
      <c r="H579" s="28">
        <f t="shared" si="112"/>
        <v>44057</v>
      </c>
      <c r="I579" s="30">
        <v>577</v>
      </c>
      <c r="J579" s="17">
        <f t="shared" si="119"/>
        <v>397</v>
      </c>
      <c r="K579" s="27">
        <f t="shared" ref="K579:K642" ca="1" si="121">+((1+VLOOKUP(H579,$A$2:$F$930,6,FALSE)*($Y$3+I579)/36000)/(1+$Z$3*$Y$3/36000)-1)*36000/I579</f>
        <v>2.7453178240571772</v>
      </c>
      <c r="L579" s="34">
        <f t="shared" ref="L579:L642" ca="1" si="122">++IF(J579&gt;0,((1+K579*I579/36000)/(1+$X$3*$W$5/36000)-1)*(36000/(I579-$W$5)),NA())</f>
        <v>2.7085627245753439</v>
      </c>
      <c r="M579" s="29">
        <f t="shared" si="113"/>
        <v>44072</v>
      </c>
      <c r="N579" s="27">
        <v>577</v>
      </c>
      <c r="O579" s="17">
        <f t="shared" si="114"/>
        <v>397</v>
      </c>
      <c r="P579" s="27">
        <f t="shared" ca="1" si="115"/>
        <v>2.7422230814747839</v>
      </c>
      <c r="Q579" s="34">
        <f t="shared" ref="Q579:Q642" ca="1" si="123">++IF(O579&gt;0,((1+P579*N579/36000)/(1+$X$4*$W$5/36000)-1)*(36000/(N579-$W$5)),NA())</f>
        <v>2.7055347690766958</v>
      </c>
      <c r="R579" s="17">
        <f t="shared" ca="1" si="116"/>
        <v>2.6355088190062048</v>
      </c>
    </row>
    <row r="580" spans="1:18" x14ac:dyDescent="0.25">
      <c r="A580" s="18">
        <f t="shared" ref="A580:A643" si="124">+A579+1</f>
        <v>44030</v>
      </c>
      <c r="B580" s="17">
        <f ca="1">+IFERROR(VLOOKUP(A580,BBG_CLP!$A$2:$B$30,2,FALSE),B579)</f>
        <v>6</v>
      </c>
      <c r="C580" s="17">
        <f ca="1">+VLOOKUP(B580,OWN_Curve!$B$2:$E$30,4,FALSE)</f>
        <v>6.9982132221560017E-7</v>
      </c>
      <c r="D580" s="17">
        <v>578</v>
      </c>
      <c r="E580" s="17">
        <f t="shared" si="117"/>
        <v>398</v>
      </c>
      <c r="F580" s="17">
        <f t="shared" ca="1" si="120"/>
        <v>2.7511158020660735</v>
      </c>
      <c r="G580" s="2">
        <f t="shared" ca="1" si="118"/>
        <v>2.7142207804159284</v>
      </c>
      <c r="H580" s="28">
        <f t="shared" ref="H580:H643" si="125">+H579+1</f>
        <v>44058</v>
      </c>
      <c r="I580" s="30">
        <v>578</v>
      </c>
      <c r="J580" s="17">
        <f t="shared" si="119"/>
        <v>398</v>
      </c>
      <c r="K580" s="27">
        <f t="shared" ca="1" si="121"/>
        <v>2.7453184611630568</v>
      </c>
      <c r="L580" s="34">
        <f t="shared" ca="1" si="122"/>
        <v>2.7085626163196173</v>
      </c>
      <c r="M580" s="29">
        <f t="shared" ref="M580:M643" si="126">+M579+1</f>
        <v>44073</v>
      </c>
      <c r="N580" s="27">
        <v>578</v>
      </c>
      <c r="O580" s="17">
        <f t="shared" ref="O580:O643" si="127">+IF(N580-$W$5&lt;0,NA(),N580-$W$5)</f>
        <v>398</v>
      </c>
      <c r="P580" s="27">
        <f t="shared" ref="P580:P643" ca="1" si="128">+((1+VLOOKUP(M580,$A$2:$F$930,6,FALSE)*($Y$4+N580)/36000)/(1+$Z$4*$Y$4/36000)-1)*36000/N580</f>
        <v>2.7422236837531599</v>
      </c>
      <c r="Q580" s="34">
        <f t="shared" ca="1" si="123"/>
        <v>2.7055346509429317</v>
      </c>
      <c r="R580" s="17">
        <f t="shared" ref="R580:R643" ca="1" si="129">+((1+F580/100*D580/360)/(1+F579/100*D579/360)-1)*36000</f>
        <v>2.635317231820089</v>
      </c>
    </row>
    <row r="581" spans="1:18" x14ac:dyDescent="0.25">
      <c r="A581" s="18">
        <f t="shared" si="124"/>
        <v>44031</v>
      </c>
      <c r="B581" s="17">
        <f ca="1">+IFERROR(VLOOKUP(A581,BBG_CLP!$A$2:$B$30,2,FALSE),B580)</f>
        <v>6</v>
      </c>
      <c r="C581" s="17">
        <f ca="1">+VLOOKUP(B581,OWN_Curve!$B$2:$E$30,4,FALSE)</f>
        <v>6.9982132221560017E-7</v>
      </c>
      <c r="D581" s="17">
        <v>579</v>
      </c>
      <c r="E581" s="17">
        <f t="shared" si="117"/>
        <v>399</v>
      </c>
      <c r="F581" s="17">
        <f t="shared" ca="1" si="120"/>
        <v>2.7511165018873958</v>
      </c>
      <c r="G581" s="2">
        <f t="shared" ca="1" si="118"/>
        <v>2.7142207244869003</v>
      </c>
      <c r="H581" s="28">
        <f t="shared" si="125"/>
        <v>44059</v>
      </c>
      <c r="I581" s="30">
        <v>579</v>
      </c>
      <c r="J581" s="17">
        <f t="shared" si="119"/>
        <v>399</v>
      </c>
      <c r="K581" s="27">
        <f t="shared" ca="1" si="121"/>
        <v>2.7453190984804174</v>
      </c>
      <c r="L581" s="34">
        <f t="shared" ca="1" si="122"/>
        <v>2.7085625120595429</v>
      </c>
      <c r="M581" s="29">
        <f t="shared" si="126"/>
        <v>44074</v>
      </c>
      <c r="N581" s="27">
        <v>579</v>
      </c>
      <c r="O581" s="17">
        <f t="shared" si="127"/>
        <v>399</v>
      </c>
      <c r="P581" s="27">
        <f t="shared" ca="1" si="128"/>
        <v>2.7422242863605577</v>
      </c>
      <c r="Q581" s="34">
        <f t="shared" ca="1" si="123"/>
        <v>2.7055345368504278</v>
      </c>
      <c r="R581" s="17">
        <f t="shared" ca="1" si="129"/>
        <v>2.6351256725716254</v>
      </c>
    </row>
    <row r="582" spans="1:18" x14ac:dyDescent="0.25">
      <c r="A582" s="18">
        <f t="shared" si="124"/>
        <v>44032</v>
      </c>
      <c r="B582" s="17">
        <f ca="1">+IFERROR(VLOOKUP(A582,BBG_CLP!$A$2:$B$30,2,FALSE),B581)</f>
        <v>6</v>
      </c>
      <c r="C582" s="17">
        <f ca="1">+VLOOKUP(B582,OWN_Curve!$B$2:$E$30,4,FALSE)</f>
        <v>6.9982132221560017E-7</v>
      </c>
      <c r="D582" s="17">
        <v>580</v>
      </c>
      <c r="E582" s="17">
        <f t="shared" si="117"/>
        <v>400</v>
      </c>
      <c r="F582" s="17">
        <f t="shared" ca="1" si="120"/>
        <v>2.751117201708718</v>
      </c>
      <c r="G582" s="2">
        <f t="shared" ca="1" si="118"/>
        <v>2.714220672289176</v>
      </c>
      <c r="H582" s="28">
        <f t="shared" si="125"/>
        <v>44060</v>
      </c>
      <c r="I582" s="30">
        <v>580</v>
      </c>
      <c r="J582" s="17">
        <f t="shared" si="119"/>
        <v>400</v>
      </c>
      <c r="K582" s="27">
        <f t="shared" ca="1" si="121"/>
        <v>2.7453197360081361</v>
      </c>
      <c r="L582" s="34">
        <f t="shared" ca="1" si="122"/>
        <v>2.7085624117650942</v>
      </c>
      <c r="M582" s="29">
        <f t="shared" si="126"/>
        <v>44075</v>
      </c>
      <c r="N582" s="27">
        <v>580</v>
      </c>
      <c r="O582" s="17">
        <f t="shared" si="127"/>
        <v>400</v>
      </c>
      <c r="P582" s="27">
        <f t="shared" ca="1" si="128"/>
        <v>2.7422248892952741</v>
      </c>
      <c r="Q582" s="34">
        <f t="shared" ca="1" si="123"/>
        <v>2.7055344267688741</v>
      </c>
      <c r="R582" s="17">
        <f t="shared" ca="1" si="129"/>
        <v>2.634934141260814</v>
      </c>
    </row>
    <row r="583" spans="1:18" x14ac:dyDescent="0.25">
      <c r="A583" s="18">
        <f t="shared" si="124"/>
        <v>44033</v>
      </c>
      <c r="B583" s="17">
        <f ca="1">+IFERROR(VLOOKUP(A583,BBG_CLP!$A$2:$B$30,2,FALSE),B582)</f>
        <v>6</v>
      </c>
      <c r="C583" s="17">
        <f ca="1">+VLOOKUP(B583,OWN_Curve!$B$2:$E$30,4,FALSE)</f>
        <v>6.9982132221560017E-7</v>
      </c>
      <c r="D583" s="17">
        <v>581</v>
      </c>
      <c r="E583" s="17">
        <f t="shared" si="117"/>
        <v>401</v>
      </c>
      <c r="F583" s="17">
        <f t="shared" ca="1" si="120"/>
        <v>2.7511179015300402</v>
      </c>
      <c r="G583" s="2">
        <f t="shared" ca="1" si="118"/>
        <v>2.7142206237948008</v>
      </c>
      <c r="H583" s="28">
        <f t="shared" si="125"/>
        <v>44061</v>
      </c>
      <c r="I583" s="30">
        <v>581</v>
      </c>
      <c r="J583" s="17">
        <f t="shared" si="119"/>
        <v>401</v>
      </c>
      <c r="K583" s="27">
        <f t="shared" ca="1" si="121"/>
        <v>2.7453203737451553</v>
      </c>
      <c r="L583" s="34">
        <f t="shared" ca="1" si="122"/>
        <v>2.7085623154066822</v>
      </c>
      <c r="M583" s="29">
        <f t="shared" si="126"/>
        <v>44076</v>
      </c>
      <c r="N583" s="27">
        <v>581</v>
      </c>
      <c r="O583" s="17">
        <f t="shared" si="127"/>
        <v>401</v>
      </c>
      <c r="P583" s="27">
        <f t="shared" ca="1" si="128"/>
        <v>2.742225492555634</v>
      </c>
      <c r="Q583" s="34">
        <f t="shared" ca="1" si="123"/>
        <v>2.7055343206683036</v>
      </c>
      <c r="R583" s="17">
        <f t="shared" ca="1" si="129"/>
        <v>2.6347426378956484</v>
      </c>
    </row>
    <row r="584" spans="1:18" x14ac:dyDescent="0.25">
      <c r="A584" s="18">
        <f t="shared" si="124"/>
        <v>44034</v>
      </c>
      <c r="B584" s="17">
        <f ca="1">+IFERROR(VLOOKUP(A584,BBG_CLP!$A$2:$B$30,2,FALSE),B583)</f>
        <v>6</v>
      </c>
      <c r="C584" s="17">
        <f ca="1">+VLOOKUP(B584,OWN_Curve!$B$2:$E$30,4,FALSE)</f>
        <v>6.9982132221560017E-7</v>
      </c>
      <c r="D584" s="17">
        <v>582</v>
      </c>
      <c r="E584" s="17">
        <f t="shared" si="117"/>
        <v>402</v>
      </c>
      <c r="F584" s="17">
        <f t="shared" ca="1" si="120"/>
        <v>2.7511186013513624</v>
      </c>
      <c r="G584" s="2">
        <f t="shared" ca="1" si="118"/>
        <v>2.7142205789761782</v>
      </c>
      <c r="H584" s="28">
        <f t="shared" si="125"/>
        <v>44062</v>
      </c>
      <c r="I584" s="30">
        <v>582</v>
      </c>
      <c r="J584" s="17">
        <f t="shared" si="119"/>
        <v>402</v>
      </c>
      <c r="K584" s="27">
        <f t="shared" ca="1" si="121"/>
        <v>2.7453210116903817</v>
      </c>
      <c r="L584" s="34">
        <f t="shared" ca="1" si="122"/>
        <v>2.7085622229548743</v>
      </c>
      <c r="M584" s="29">
        <f t="shared" si="126"/>
        <v>44077</v>
      </c>
      <c r="N584" s="27">
        <v>582</v>
      </c>
      <c r="O584" s="17">
        <f t="shared" si="127"/>
        <v>402</v>
      </c>
      <c r="P584" s="27">
        <f t="shared" ca="1" si="128"/>
        <v>2.7422260961399307</v>
      </c>
      <c r="Q584" s="34">
        <f t="shared" ca="1" si="123"/>
        <v>2.7055342185189279</v>
      </c>
      <c r="R584" s="17">
        <f t="shared" ca="1" si="129"/>
        <v>2.6345511624601414</v>
      </c>
    </row>
    <row r="585" spans="1:18" x14ac:dyDescent="0.25">
      <c r="A585" s="18">
        <f t="shared" si="124"/>
        <v>44035</v>
      </c>
      <c r="B585" s="17">
        <f ca="1">+IFERROR(VLOOKUP(A585,BBG_CLP!$A$2:$B$30,2,FALSE),B584)</f>
        <v>6</v>
      </c>
      <c r="C585" s="17">
        <f ca="1">+VLOOKUP(B585,OWN_Curve!$B$2:$E$30,4,FALSE)</f>
        <v>6.9982132221560017E-7</v>
      </c>
      <c r="D585" s="17">
        <v>583</v>
      </c>
      <c r="E585" s="17">
        <f t="shared" si="117"/>
        <v>403</v>
      </c>
      <c r="F585" s="17">
        <f t="shared" ca="1" si="120"/>
        <v>2.7511193011726847</v>
      </c>
      <c r="G585" s="2">
        <f t="shared" ca="1" si="118"/>
        <v>2.7142205378059243</v>
      </c>
      <c r="H585" s="28">
        <f t="shared" si="125"/>
        <v>44063</v>
      </c>
      <c r="I585" s="30">
        <v>583</v>
      </c>
      <c r="J585" s="17">
        <f t="shared" si="119"/>
        <v>403</v>
      </c>
      <c r="K585" s="27">
        <f t="shared" ca="1" si="121"/>
        <v>2.7453216498427717</v>
      </c>
      <c r="L585" s="34">
        <f t="shared" ca="1" si="122"/>
        <v>2.7085621343806676</v>
      </c>
      <c r="M585" s="29">
        <f t="shared" si="126"/>
        <v>44078</v>
      </c>
      <c r="N585" s="27">
        <v>583</v>
      </c>
      <c r="O585" s="17">
        <f t="shared" si="127"/>
        <v>403</v>
      </c>
      <c r="P585" s="27">
        <f t="shared" ca="1" si="128"/>
        <v>2.7422267000465252</v>
      </c>
      <c r="Q585" s="34">
        <f t="shared" ca="1" si="123"/>
        <v>2.7055341202914129</v>
      </c>
      <c r="R585" s="17">
        <f t="shared" ca="1" si="129"/>
        <v>2.6343597149462994</v>
      </c>
    </row>
    <row r="586" spans="1:18" x14ac:dyDescent="0.25">
      <c r="A586" s="18">
        <f t="shared" si="124"/>
        <v>44036</v>
      </c>
      <c r="B586" s="17">
        <f ca="1">+IFERROR(VLOOKUP(A586,BBG_CLP!$A$2:$B$30,2,FALSE),B585)</f>
        <v>6</v>
      </c>
      <c r="C586" s="17">
        <f ca="1">+VLOOKUP(B586,OWN_Curve!$B$2:$E$30,4,FALSE)</f>
        <v>6.9982132221560017E-7</v>
      </c>
      <c r="D586" s="17">
        <v>584</v>
      </c>
      <c r="E586" s="17">
        <f t="shared" si="117"/>
        <v>404</v>
      </c>
      <c r="F586" s="17">
        <f t="shared" ca="1" si="120"/>
        <v>2.7511200009940069</v>
      </c>
      <c r="G586" s="2">
        <f t="shared" ca="1" si="118"/>
        <v>2.7142205002569684</v>
      </c>
      <c r="H586" s="28">
        <f t="shared" si="125"/>
        <v>44064</v>
      </c>
      <c r="I586" s="30">
        <v>584</v>
      </c>
      <c r="J586" s="17">
        <f t="shared" si="119"/>
        <v>404</v>
      </c>
      <c r="K586" s="27">
        <f t="shared" ca="1" si="121"/>
        <v>2.7453222882012196</v>
      </c>
      <c r="L586" s="34">
        <f t="shared" ca="1" si="122"/>
        <v>2.7085620496551703</v>
      </c>
      <c r="M586" s="29">
        <f t="shared" si="126"/>
        <v>44079</v>
      </c>
      <c r="N586" s="27">
        <v>584</v>
      </c>
      <c r="O586" s="17">
        <f t="shared" si="127"/>
        <v>404</v>
      </c>
      <c r="P586" s="27">
        <f t="shared" ca="1" si="128"/>
        <v>2.7422273042737206</v>
      </c>
      <c r="Q586" s="34">
        <f t="shared" ca="1" si="123"/>
        <v>2.705534025956557</v>
      </c>
      <c r="R586" s="17">
        <f t="shared" ca="1" si="129"/>
        <v>2.6341682953541223</v>
      </c>
    </row>
    <row r="587" spans="1:18" x14ac:dyDescent="0.25">
      <c r="A587" s="18">
        <f t="shared" si="124"/>
        <v>44037</v>
      </c>
      <c r="B587" s="17">
        <f ca="1">+IFERROR(VLOOKUP(A587,BBG_CLP!$A$2:$B$30,2,FALSE),B586)</f>
        <v>6</v>
      </c>
      <c r="C587" s="17">
        <f ca="1">+VLOOKUP(B587,OWN_Curve!$B$2:$E$30,4,FALSE)</f>
        <v>6.9982132221560017E-7</v>
      </c>
      <c r="D587" s="17">
        <v>585</v>
      </c>
      <c r="E587" s="17">
        <f t="shared" si="117"/>
        <v>405</v>
      </c>
      <c r="F587" s="17">
        <f t="shared" ca="1" si="120"/>
        <v>2.7511207008153291</v>
      </c>
      <c r="G587" s="2">
        <f t="shared" ca="1" si="118"/>
        <v>2.7142204663024652</v>
      </c>
      <c r="H587" s="28">
        <f t="shared" si="125"/>
        <v>44065</v>
      </c>
      <c r="I587" s="30">
        <v>585</v>
      </c>
      <c r="J587" s="17">
        <f t="shared" si="119"/>
        <v>405</v>
      </c>
      <c r="K587" s="27">
        <f t="shared" ca="1" si="121"/>
        <v>2.7453229267646968</v>
      </c>
      <c r="L587" s="34">
        <f t="shared" ca="1" si="122"/>
        <v>2.7085619687499314</v>
      </c>
      <c r="M587" s="29">
        <f t="shared" si="126"/>
        <v>44080</v>
      </c>
      <c r="N587" s="27">
        <v>585</v>
      </c>
      <c r="O587" s="17">
        <f t="shared" si="127"/>
        <v>405</v>
      </c>
      <c r="P587" s="27">
        <f t="shared" ca="1" si="128"/>
        <v>2.7422279088199137</v>
      </c>
      <c r="Q587" s="34">
        <f t="shared" ca="1" si="123"/>
        <v>2.7055339354855845</v>
      </c>
      <c r="R587" s="17">
        <f t="shared" ca="1" si="129"/>
        <v>2.6339769036836103</v>
      </c>
    </row>
    <row r="588" spans="1:18" x14ac:dyDescent="0.25">
      <c r="A588" s="18">
        <f t="shared" si="124"/>
        <v>44038</v>
      </c>
      <c r="B588" s="17">
        <f ca="1">+IFERROR(VLOOKUP(A588,BBG_CLP!$A$2:$B$30,2,FALSE),B587)</f>
        <v>6</v>
      </c>
      <c r="C588" s="17">
        <f ca="1">+VLOOKUP(B588,OWN_Curve!$B$2:$E$30,4,FALSE)</f>
        <v>6.9982132221560017E-7</v>
      </c>
      <c r="D588" s="17">
        <v>586</v>
      </c>
      <c r="E588" s="17">
        <f t="shared" si="117"/>
        <v>406</v>
      </c>
      <c r="F588" s="17">
        <f t="shared" ca="1" si="120"/>
        <v>2.7511214006366513</v>
      </c>
      <c r="G588" s="2">
        <f t="shared" ca="1" si="118"/>
        <v>2.7142204359158351</v>
      </c>
      <c r="H588" s="28">
        <f t="shared" si="125"/>
        <v>44066</v>
      </c>
      <c r="I588" s="30">
        <v>586</v>
      </c>
      <c r="J588" s="17">
        <f t="shared" si="119"/>
        <v>406</v>
      </c>
      <c r="K588" s="27">
        <f t="shared" ca="1" si="121"/>
        <v>2.7453235655321673</v>
      </c>
      <c r="L588" s="34">
        <f t="shared" ca="1" si="122"/>
        <v>2.7085618916367431</v>
      </c>
      <c r="M588" s="29">
        <f t="shared" si="126"/>
        <v>44081</v>
      </c>
      <c r="N588" s="27">
        <v>586</v>
      </c>
      <c r="O588" s="17">
        <f t="shared" si="127"/>
        <v>406</v>
      </c>
      <c r="P588" s="27">
        <f t="shared" ca="1" si="128"/>
        <v>2.7422285136834716</v>
      </c>
      <c r="Q588" s="34">
        <f t="shared" ca="1" si="123"/>
        <v>2.705533848849965</v>
      </c>
      <c r="R588" s="17">
        <f t="shared" ca="1" si="129"/>
        <v>2.6337855398947951</v>
      </c>
    </row>
    <row r="589" spans="1:18" x14ac:dyDescent="0.25">
      <c r="A589" s="18">
        <f t="shared" si="124"/>
        <v>44039</v>
      </c>
      <c r="B589" s="17">
        <f ca="1">+IFERROR(VLOOKUP(A589,BBG_CLP!$A$2:$B$30,2,FALSE),B588)</f>
        <v>6</v>
      </c>
      <c r="C589" s="17">
        <f ca="1">+VLOOKUP(B589,OWN_Curve!$B$2:$E$30,4,FALSE)</f>
        <v>6.9982132221560017E-7</v>
      </c>
      <c r="D589" s="17">
        <v>587</v>
      </c>
      <c r="E589" s="17">
        <f t="shared" si="117"/>
        <v>407</v>
      </c>
      <c r="F589" s="17">
        <f t="shared" ca="1" si="120"/>
        <v>2.7511221004579736</v>
      </c>
      <c r="G589" s="2">
        <f t="shared" ca="1" si="118"/>
        <v>2.7142204090708191</v>
      </c>
      <c r="H589" s="28">
        <f t="shared" si="125"/>
        <v>44067</v>
      </c>
      <c r="I589" s="30">
        <v>587</v>
      </c>
      <c r="J589" s="17">
        <f t="shared" si="119"/>
        <v>407</v>
      </c>
      <c r="K589" s="27">
        <f t="shared" ca="1" si="121"/>
        <v>2.7453242045025466</v>
      </c>
      <c r="L589" s="34">
        <f t="shared" ca="1" si="122"/>
        <v>2.7085618182875946</v>
      </c>
      <c r="M589" s="29">
        <f t="shared" si="126"/>
        <v>44082</v>
      </c>
      <c r="N589" s="27">
        <v>587</v>
      </c>
      <c r="O589" s="17">
        <f t="shared" si="127"/>
        <v>407</v>
      </c>
      <c r="P589" s="27">
        <f t="shared" ca="1" si="128"/>
        <v>2.7422291188627446</v>
      </c>
      <c r="Q589" s="34">
        <f t="shared" ca="1" si="123"/>
        <v>2.7055337660213676</v>
      </c>
      <c r="R589" s="17">
        <f t="shared" ca="1" si="129"/>
        <v>2.6335942040356386</v>
      </c>
    </row>
    <row r="590" spans="1:18" x14ac:dyDescent="0.25">
      <c r="A590" s="18">
        <f t="shared" si="124"/>
        <v>44040</v>
      </c>
      <c r="B590" s="17">
        <f ca="1">+IFERROR(VLOOKUP(A590,BBG_CLP!$A$2:$B$30,2,FALSE),B589)</f>
        <v>6</v>
      </c>
      <c r="C590" s="17">
        <f ca="1">+VLOOKUP(B590,OWN_Curve!$B$2:$E$30,4,FALSE)</f>
        <v>6.9982132221560017E-7</v>
      </c>
      <c r="D590" s="17">
        <v>588</v>
      </c>
      <c r="E590" s="17">
        <f t="shared" si="117"/>
        <v>408</v>
      </c>
      <c r="F590" s="17">
        <f t="shared" ca="1" si="120"/>
        <v>2.7511228002792958</v>
      </c>
      <c r="G590" s="2">
        <f t="shared" ca="1" si="118"/>
        <v>2.7142203857413758</v>
      </c>
      <c r="H590" s="28">
        <f t="shared" si="125"/>
        <v>44068</v>
      </c>
      <c r="I590" s="30">
        <v>588</v>
      </c>
      <c r="J590" s="17">
        <f t="shared" si="119"/>
        <v>408</v>
      </c>
      <c r="K590" s="27">
        <f t="shared" ca="1" si="121"/>
        <v>2.7453248436748274</v>
      </c>
      <c r="L590" s="34">
        <f t="shared" ca="1" si="122"/>
        <v>2.7085617486748492</v>
      </c>
      <c r="M590" s="29">
        <f t="shared" si="126"/>
        <v>44083</v>
      </c>
      <c r="N590" s="27">
        <v>588</v>
      </c>
      <c r="O590" s="17">
        <f t="shared" si="127"/>
        <v>408</v>
      </c>
      <c r="P590" s="27">
        <f t="shared" ca="1" si="128"/>
        <v>2.7422297243561493</v>
      </c>
      <c r="Q590" s="34">
        <f t="shared" ca="1" si="123"/>
        <v>2.7055336869718407</v>
      </c>
      <c r="R590" s="17">
        <f t="shared" ca="1" si="129"/>
        <v>2.633402896058179</v>
      </c>
    </row>
    <row r="591" spans="1:18" x14ac:dyDescent="0.25">
      <c r="A591" s="18">
        <f t="shared" si="124"/>
        <v>44041</v>
      </c>
      <c r="B591" s="17">
        <f ca="1">+IFERROR(VLOOKUP(A591,BBG_CLP!$A$2:$B$30,2,FALSE),B590)</f>
        <v>6</v>
      </c>
      <c r="C591" s="17">
        <f ca="1">+VLOOKUP(B591,OWN_Curve!$B$2:$E$30,4,FALSE)</f>
        <v>6.9982132221560017E-7</v>
      </c>
      <c r="D591" s="17">
        <v>589</v>
      </c>
      <c r="E591" s="17">
        <f t="shared" si="117"/>
        <v>409</v>
      </c>
      <c r="F591" s="17">
        <f t="shared" ca="1" si="120"/>
        <v>2.751123500100618</v>
      </c>
      <c r="G591" s="2">
        <f t="shared" ca="1" si="118"/>
        <v>2.7142203659016793</v>
      </c>
      <c r="H591" s="28">
        <f t="shared" si="125"/>
        <v>44069</v>
      </c>
      <c r="I591" s="30">
        <v>589</v>
      </c>
      <c r="J591" s="17">
        <f t="shared" si="119"/>
        <v>409</v>
      </c>
      <c r="K591" s="27">
        <f t="shared" ca="1" si="121"/>
        <v>2.7453254830479814</v>
      </c>
      <c r="L591" s="34">
        <f t="shared" ca="1" si="122"/>
        <v>2.7085616827710992</v>
      </c>
      <c r="M591" s="29">
        <f t="shared" si="126"/>
        <v>44084</v>
      </c>
      <c r="N591" s="27">
        <v>589</v>
      </c>
      <c r="O591" s="17">
        <f t="shared" si="127"/>
        <v>409</v>
      </c>
      <c r="P591" s="27">
        <f t="shared" ca="1" si="128"/>
        <v>2.7422303301620454</v>
      </c>
      <c r="Q591" s="34">
        <f t="shared" ca="1" si="123"/>
        <v>2.7055336116736046</v>
      </c>
      <c r="R591" s="17">
        <f t="shared" ca="1" si="129"/>
        <v>2.6332116159624164</v>
      </c>
    </row>
    <row r="592" spans="1:18" x14ac:dyDescent="0.25">
      <c r="A592" s="18">
        <f t="shared" si="124"/>
        <v>44042</v>
      </c>
      <c r="B592" s="17">
        <f ca="1">+IFERROR(VLOOKUP(A592,BBG_CLP!$A$2:$B$30,2,FALSE),B591)</f>
        <v>6</v>
      </c>
      <c r="C592" s="17">
        <f ca="1">+VLOOKUP(B592,OWN_Curve!$B$2:$E$30,4,FALSE)</f>
        <v>6.9982132221560017E-7</v>
      </c>
      <c r="D592" s="17">
        <v>590</v>
      </c>
      <c r="E592" s="17">
        <f t="shared" si="117"/>
        <v>410</v>
      </c>
      <c r="F592" s="17">
        <f t="shared" ca="1" si="120"/>
        <v>2.7511241999219402</v>
      </c>
      <c r="G592" s="2">
        <f t="shared" ca="1" si="118"/>
        <v>2.7142203495262343</v>
      </c>
      <c r="H592" s="28">
        <f t="shared" si="125"/>
        <v>44070</v>
      </c>
      <c r="I592" s="30">
        <v>590</v>
      </c>
      <c r="J592" s="17">
        <f t="shared" si="119"/>
        <v>410</v>
      </c>
      <c r="K592" s="27">
        <f t="shared" ca="1" si="121"/>
        <v>2.7453261226209733</v>
      </c>
      <c r="L592" s="34">
        <f t="shared" ca="1" si="122"/>
        <v>2.7085616205491876</v>
      </c>
      <c r="M592" s="29">
        <f t="shared" si="126"/>
        <v>44085</v>
      </c>
      <c r="N592" s="27">
        <v>590</v>
      </c>
      <c r="O592" s="17">
        <f t="shared" si="127"/>
        <v>410</v>
      </c>
      <c r="P592" s="27">
        <f t="shared" ca="1" si="128"/>
        <v>2.7422309362788981</v>
      </c>
      <c r="Q592" s="34">
        <f t="shared" ca="1" si="123"/>
        <v>2.7055335400992901</v>
      </c>
      <c r="R592" s="17">
        <f t="shared" ca="1" si="129"/>
        <v>2.6330203637563443</v>
      </c>
    </row>
    <row r="593" spans="1:18" x14ac:dyDescent="0.25">
      <c r="A593" s="18">
        <f t="shared" si="124"/>
        <v>44043</v>
      </c>
      <c r="B593" s="17">
        <f ca="1">+IFERROR(VLOOKUP(A593,BBG_CLP!$A$2:$B$30,2,FALSE),B592)</f>
        <v>6</v>
      </c>
      <c r="C593" s="17">
        <f ca="1">+VLOOKUP(B593,OWN_Curve!$B$2:$E$30,4,FALSE)</f>
        <v>6.9982132221560017E-7</v>
      </c>
      <c r="D593" s="17">
        <v>591</v>
      </c>
      <c r="E593" s="17">
        <f t="shared" si="117"/>
        <v>411</v>
      </c>
      <c r="F593" s="17">
        <f t="shared" ca="1" si="120"/>
        <v>2.7511248997432625</v>
      </c>
      <c r="G593" s="2">
        <f t="shared" ca="1" si="118"/>
        <v>2.7142203365897144</v>
      </c>
      <c r="H593" s="28">
        <f t="shared" si="125"/>
        <v>44071</v>
      </c>
      <c r="I593" s="30">
        <v>591</v>
      </c>
      <c r="J593" s="17">
        <f t="shared" si="119"/>
        <v>411</v>
      </c>
      <c r="K593" s="27">
        <f t="shared" ca="1" si="121"/>
        <v>2.745326762392803</v>
      </c>
      <c r="L593" s="34">
        <f t="shared" ca="1" si="122"/>
        <v>2.7085615619822572</v>
      </c>
      <c r="M593" s="29">
        <f t="shared" si="126"/>
        <v>44086</v>
      </c>
      <c r="N593" s="27">
        <v>591</v>
      </c>
      <c r="O593" s="17">
        <f t="shared" si="127"/>
        <v>411</v>
      </c>
      <c r="P593" s="27">
        <f t="shared" ca="1" si="128"/>
        <v>2.7422315427051016</v>
      </c>
      <c r="Q593" s="34">
        <f t="shared" ca="1" si="123"/>
        <v>2.7055334722216946</v>
      </c>
      <c r="R593" s="17">
        <f t="shared" ca="1" si="129"/>
        <v>2.6328291394239756</v>
      </c>
    </row>
    <row r="594" spans="1:18" x14ac:dyDescent="0.25">
      <c r="A594" s="18">
        <f t="shared" si="124"/>
        <v>44044</v>
      </c>
      <c r="B594" s="17">
        <f ca="1">+IFERROR(VLOOKUP(A594,BBG_CLP!$A$2:$B$30,2,FALSE),B593)</f>
        <v>6</v>
      </c>
      <c r="C594" s="17">
        <f ca="1">+VLOOKUP(B594,OWN_Curve!$B$2:$E$30,4,FALSE)</f>
        <v>6.9982132221560017E-7</v>
      </c>
      <c r="D594" s="17">
        <v>592</v>
      </c>
      <c r="E594" s="17">
        <f t="shared" si="117"/>
        <v>412</v>
      </c>
      <c r="F594" s="17">
        <f t="shared" ca="1" si="120"/>
        <v>2.7511255995645847</v>
      </c>
      <c r="G594" s="2">
        <f t="shared" ca="1" si="118"/>
        <v>2.7142203270671383</v>
      </c>
      <c r="H594" s="28">
        <f t="shared" si="125"/>
        <v>44072</v>
      </c>
      <c r="I594" s="30">
        <v>592</v>
      </c>
      <c r="J594" s="17">
        <f t="shared" si="119"/>
        <v>412</v>
      </c>
      <c r="K594" s="27">
        <f t="shared" ca="1" si="121"/>
        <v>2.7453274023624616</v>
      </c>
      <c r="L594" s="34">
        <f t="shared" ca="1" si="122"/>
        <v>2.7085615070436764</v>
      </c>
      <c r="M594" s="29">
        <f t="shared" si="126"/>
        <v>44087</v>
      </c>
      <c r="N594" s="27">
        <v>592</v>
      </c>
      <c r="O594" s="17">
        <f t="shared" si="127"/>
        <v>412</v>
      </c>
      <c r="P594" s="27">
        <f t="shared" ca="1" si="128"/>
        <v>2.7422321494390745</v>
      </c>
      <c r="Q594" s="34">
        <f t="shared" ca="1" si="123"/>
        <v>2.7055334080138431</v>
      </c>
      <c r="R594" s="17">
        <f t="shared" ca="1" si="129"/>
        <v>2.6326379429733038</v>
      </c>
    </row>
    <row r="595" spans="1:18" x14ac:dyDescent="0.25">
      <c r="A595" s="18">
        <f t="shared" si="124"/>
        <v>44045</v>
      </c>
      <c r="B595" s="17">
        <f ca="1">+IFERROR(VLOOKUP(A595,BBG_CLP!$A$2:$B$30,2,FALSE),B594)</f>
        <v>6</v>
      </c>
      <c r="C595" s="17">
        <f ca="1">+VLOOKUP(B595,OWN_Curve!$B$2:$E$30,4,FALSE)</f>
        <v>6.9982132221560017E-7</v>
      </c>
      <c r="D595" s="17">
        <v>593</v>
      </c>
      <c r="E595" s="17">
        <f t="shared" si="117"/>
        <v>413</v>
      </c>
      <c r="F595" s="17">
        <f t="shared" ca="1" si="120"/>
        <v>2.7511262993859069</v>
      </c>
      <c r="G595" s="2">
        <f t="shared" ca="1" si="118"/>
        <v>2.7142203209336677</v>
      </c>
      <c r="H595" s="28">
        <f t="shared" si="125"/>
        <v>44073</v>
      </c>
      <c r="I595" s="30">
        <v>593</v>
      </c>
      <c r="J595" s="17">
        <f t="shared" si="119"/>
        <v>413</v>
      </c>
      <c r="K595" s="27">
        <f t="shared" ca="1" si="121"/>
        <v>2.7453280425289228</v>
      </c>
      <c r="L595" s="34">
        <f t="shared" ca="1" si="122"/>
        <v>2.7085614557070885</v>
      </c>
      <c r="M595" s="29">
        <f t="shared" si="126"/>
        <v>44088</v>
      </c>
      <c r="N595" s="27">
        <v>593</v>
      </c>
      <c r="O595" s="17">
        <f t="shared" si="127"/>
        <v>413</v>
      </c>
      <c r="P595" s="27">
        <f t="shared" ca="1" si="128"/>
        <v>2.7422327564792872</v>
      </c>
      <c r="Q595" s="34">
        <f t="shared" ca="1" si="123"/>
        <v>2.7055333474491556</v>
      </c>
      <c r="R595" s="17">
        <f t="shared" ca="1" si="129"/>
        <v>2.6324467743723545</v>
      </c>
    </row>
    <row r="596" spans="1:18" x14ac:dyDescent="0.25">
      <c r="A596" s="18">
        <f t="shared" si="124"/>
        <v>44046</v>
      </c>
      <c r="B596" s="17">
        <f ca="1">+IFERROR(VLOOKUP(A596,BBG_CLP!$A$2:$B$30,2,FALSE),B595)</f>
        <v>6</v>
      </c>
      <c r="C596" s="17">
        <f ca="1">+VLOOKUP(B596,OWN_Curve!$B$2:$E$30,4,FALSE)</f>
        <v>6.9982132221560017E-7</v>
      </c>
      <c r="D596" s="17">
        <v>594</v>
      </c>
      <c r="E596" s="17">
        <f t="shared" si="117"/>
        <v>414</v>
      </c>
      <c r="F596" s="17">
        <f t="shared" ca="1" si="120"/>
        <v>2.7511269992072291</v>
      </c>
      <c r="G596" s="2">
        <f t="shared" ca="1" si="118"/>
        <v>2.7142203181647448</v>
      </c>
      <c r="H596" s="28">
        <f t="shared" si="125"/>
        <v>44074</v>
      </c>
      <c r="I596" s="30">
        <v>594</v>
      </c>
      <c r="J596" s="17">
        <f t="shared" si="119"/>
        <v>414</v>
      </c>
      <c r="K596" s="27">
        <f t="shared" ca="1" si="121"/>
        <v>2.7453286828912313</v>
      </c>
      <c r="L596" s="34">
        <f t="shared" ca="1" si="122"/>
        <v>2.7085614079464118</v>
      </c>
      <c r="M596" s="29">
        <f t="shared" si="126"/>
        <v>44089</v>
      </c>
      <c r="N596" s="27">
        <v>594</v>
      </c>
      <c r="O596" s="17">
        <f t="shared" si="127"/>
        <v>414</v>
      </c>
      <c r="P596" s="27">
        <f t="shared" ca="1" si="128"/>
        <v>2.742233363824166</v>
      </c>
      <c r="Q596" s="34">
        <f t="shared" ca="1" si="123"/>
        <v>2.7055332905011946</v>
      </c>
      <c r="R596" s="17">
        <f t="shared" ca="1" si="129"/>
        <v>2.6322556336291214</v>
      </c>
    </row>
    <row r="597" spans="1:18" x14ac:dyDescent="0.25">
      <c r="A597" s="18">
        <f t="shared" si="124"/>
        <v>44047</v>
      </c>
      <c r="B597" s="17">
        <f ca="1">+IFERROR(VLOOKUP(A597,BBG_CLP!$A$2:$B$30,2,FALSE),B596)</f>
        <v>6</v>
      </c>
      <c r="C597" s="17">
        <f ca="1">+VLOOKUP(B597,OWN_Curve!$B$2:$E$30,4,FALSE)</f>
        <v>6.9982132221560017E-7</v>
      </c>
      <c r="D597" s="17">
        <v>595</v>
      </c>
      <c r="E597" s="17">
        <f t="shared" si="117"/>
        <v>415</v>
      </c>
      <c r="F597" s="17">
        <f t="shared" ca="1" si="120"/>
        <v>2.7511276990285514</v>
      </c>
      <c r="G597" s="2">
        <f t="shared" ca="1" si="118"/>
        <v>2.7142203187360274</v>
      </c>
      <c r="H597" s="28">
        <f t="shared" si="125"/>
        <v>44075</v>
      </c>
      <c r="I597" s="30">
        <v>595</v>
      </c>
      <c r="J597" s="17">
        <f t="shared" si="119"/>
        <v>415</v>
      </c>
      <c r="K597" s="27">
        <f t="shared" ca="1" si="121"/>
        <v>2.7453293234483747</v>
      </c>
      <c r="L597" s="34">
        <f t="shared" ca="1" si="122"/>
        <v>2.7085613637357953</v>
      </c>
      <c r="M597" s="29">
        <f t="shared" si="126"/>
        <v>44090</v>
      </c>
      <c r="N597" s="27">
        <v>595</v>
      </c>
      <c r="O597" s="17">
        <f t="shared" si="127"/>
        <v>415</v>
      </c>
      <c r="P597" s="27">
        <f t="shared" ca="1" si="128"/>
        <v>2.7422339714721877</v>
      </c>
      <c r="Q597" s="34">
        <f t="shared" ca="1" si="123"/>
        <v>2.7055332371437948</v>
      </c>
      <c r="R597" s="17">
        <f t="shared" ca="1" si="129"/>
        <v>2.6320645207436044</v>
      </c>
    </row>
    <row r="598" spans="1:18" x14ac:dyDescent="0.25">
      <c r="A598" s="18">
        <f t="shared" si="124"/>
        <v>44048</v>
      </c>
      <c r="B598" s="17">
        <f ca="1">+IFERROR(VLOOKUP(A598,BBG_CLP!$A$2:$B$30,2,FALSE),B597)</f>
        <v>6</v>
      </c>
      <c r="C598" s="17">
        <f ca="1">+VLOOKUP(B598,OWN_Curve!$B$2:$E$30,4,FALSE)</f>
        <v>6.9982132221560017E-7</v>
      </c>
      <c r="D598" s="17">
        <v>596</v>
      </c>
      <c r="E598" s="17">
        <f t="shared" si="117"/>
        <v>416</v>
      </c>
      <c r="F598" s="17">
        <f t="shared" ca="1" si="120"/>
        <v>2.7511283988498736</v>
      </c>
      <c r="G598" s="2">
        <f t="shared" ca="1" si="118"/>
        <v>2.7142203226234853</v>
      </c>
      <c r="H598" s="28">
        <f t="shared" si="125"/>
        <v>44076</v>
      </c>
      <c r="I598" s="30">
        <v>596</v>
      </c>
      <c r="J598" s="17">
        <f t="shared" si="119"/>
        <v>416</v>
      </c>
      <c r="K598" s="27">
        <f t="shared" ca="1" si="121"/>
        <v>2.7453299641993838</v>
      </c>
      <c r="L598" s="34">
        <f t="shared" ca="1" si="122"/>
        <v>2.7085613230496195</v>
      </c>
      <c r="M598" s="29">
        <f t="shared" si="126"/>
        <v>44091</v>
      </c>
      <c r="N598" s="27">
        <v>596</v>
      </c>
      <c r="O598" s="17">
        <f t="shared" si="127"/>
        <v>416</v>
      </c>
      <c r="P598" s="27">
        <f t="shared" ca="1" si="128"/>
        <v>2.7422345794218406</v>
      </c>
      <c r="Q598" s="34">
        <f t="shared" ca="1" si="123"/>
        <v>2.7055331873511208</v>
      </c>
      <c r="R598" s="17">
        <f t="shared" ca="1" si="129"/>
        <v>2.63187343570781</v>
      </c>
    </row>
    <row r="599" spans="1:18" x14ac:dyDescent="0.25">
      <c r="A599" s="18">
        <f t="shared" si="124"/>
        <v>44049</v>
      </c>
      <c r="B599" s="17">
        <f ca="1">+IFERROR(VLOOKUP(A599,BBG_CLP!$A$2:$B$30,2,FALSE),B598)</f>
        <v>6</v>
      </c>
      <c r="C599" s="17">
        <f ca="1">+VLOOKUP(B599,OWN_Curve!$B$2:$E$30,4,FALSE)</f>
        <v>6.9982132221560017E-7</v>
      </c>
      <c r="D599" s="17">
        <v>597</v>
      </c>
      <c r="E599" s="17">
        <f t="shared" si="117"/>
        <v>417</v>
      </c>
      <c r="F599" s="17">
        <f t="shared" ca="1" si="120"/>
        <v>2.7511290986711958</v>
      </c>
      <c r="G599" s="2">
        <f t="shared" ca="1" si="118"/>
        <v>2.7142203298031853</v>
      </c>
      <c r="H599" s="28">
        <f t="shared" si="125"/>
        <v>44077</v>
      </c>
      <c r="I599" s="30">
        <v>597</v>
      </c>
      <c r="J599" s="17">
        <f t="shared" si="119"/>
        <v>417</v>
      </c>
      <c r="K599" s="27">
        <f t="shared" ca="1" si="121"/>
        <v>2.7453306051432724</v>
      </c>
      <c r="L599" s="34">
        <f t="shared" ca="1" si="122"/>
        <v>2.7085612858625283</v>
      </c>
      <c r="M599" s="29">
        <f t="shared" si="126"/>
        <v>44092</v>
      </c>
      <c r="N599" s="27">
        <v>597</v>
      </c>
      <c r="O599" s="17">
        <f t="shared" si="127"/>
        <v>417</v>
      </c>
      <c r="P599" s="27">
        <f t="shared" ca="1" si="128"/>
        <v>2.7422351876715956</v>
      </c>
      <c r="Q599" s="34">
        <f t="shared" ca="1" si="123"/>
        <v>2.7055331410974701</v>
      </c>
      <c r="R599" s="17">
        <f t="shared" ca="1" si="129"/>
        <v>2.6316823784977572</v>
      </c>
    </row>
    <row r="600" spans="1:18" x14ac:dyDescent="0.25">
      <c r="A600" s="18">
        <f t="shared" si="124"/>
        <v>44050</v>
      </c>
      <c r="B600" s="17">
        <f ca="1">+IFERROR(VLOOKUP(A600,BBG_CLP!$A$2:$B$30,2,FALSE),B599)</f>
        <v>6</v>
      </c>
      <c r="C600" s="17">
        <f ca="1">+VLOOKUP(B600,OWN_Curve!$B$2:$E$30,4,FALSE)</f>
        <v>6.9982132221560017E-7</v>
      </c>
      <c r="D600" s="17">
        <v>598</v>
      </c>
      <c r="E600" s="17">
        <f t="shared" si="117"/>
        <v>418</v>
      </c>
      <c r="F600" s="17">
        <f t="shared" ca="1" si="120"/>
        <v>2.751129798492518</v>
      </c>
      <c r="G600" s="2">
        <f t="shared" ca="1" si="118"/>
        <v>2.7142203402515936</v>
      </c>
      <c r="H600" s="28">
        <f t="shared" si="125"/>
        <v>44078</v>
      </c>
      <c r="I600" s="30">
        <v>598</v>
      </c>
      <c r="J600" s="17">
        <f t="shared" si="119"/>
        <v>418</v>
      </c>
      <c r="K600" s="27">
        <f t="shared" ca="1" si="121"/>
        <v>2.7453312462790858</v>
      </c>
      <c r="L600" s="34">
        <f t="shared" ca="1" si="122"/>
        <v>2.7085612521494276</v>
      </c>
      <c r="M600" s="29">
        <f t="shared" si="126"/>
        <v>44093</v>
      </c>
      <c r="N600" s="27">
        <v>598</v>
      </c>
      <c r="O600" s="17">
        <f t="shared" si="127"/>
        <v>418</v>
      </c>
      <c r="P600" s="27">
        <f t="shared" ca="1" si="128"/>
        <v>2.7422357962199331</v>
      </c>
      <c r="Q600" s="34">
        <f t="shared" ca="1" si="123"/>
        <v>2.7055330983574803</v>
      </c>
      <c r="R600" s="17">
        <f t="shared" ca="1" si="129"/>
        <v>2.631491349137427</v>
      </c>
    </row>
    <row r="601" spans="1:18" x14ac:dyDescent="0.25">
      <c r="A601" s="18">
        <f t="shared" si="124"/>
        <v>44051</v>
      </c>
      <c r="B601" s="17">
        <f ca="1">+IFERROR(VLOOKUP(A601,BBG_CLP!$A$2:$B$30,2,FALSE),B600)</f>
        <v>6</v>
      </c>
      <c r="C601" s="17">
        <f ca="1">+VLOOKUP(B601,OWN_Curve!$B$2:$E$30,4,FALSE)</f>
        <v>6.9982132221560017E-7</v>
      </c>
      <c r="D601" s="17">
        <v>599</v>
      </c>
      <c r="E601" s="17">
        <f t="shared" si="117"/>
        <v>419</v>
      </c>
      <c r="F601" s="17">
        <f t="shared" ca="1" si="120"/>
        <v>2.7511304983138403</v>
      </c>
      <c r="G601" s="2">
        <f t="shared" ca="1" si="118"/>
        <v>2.7142203539452114</v>
      </c>
      <c r="H601" s="28">
        <f t="shared" si="125"/>
        <v>44079</v>
      </c>
      <c r="I601" s="30">
        <v>599</v>
      </c>
      <c r="J601" s="17">
        <f t="shared" si="119"/>
        <v>419</v>
      </c>
      <c r="K601" s="27">
        <f t="shared" ca="1" si="121"/>
        <v>2.7453318876058495</v>
      </c>
      <c r="L601" s="34">
        <f t="shared" ca="1" si="122"/>
        <v>2.7085612218854251</v>
      </c>
      <c r="M601" s="29">
        <f t="shared" si="126"/>
        <v>44094</v>
      </c>
      <c r="N601" s="27">
        <v>599</v>
      </c>
      <c r="O601" s="17">
        <f t="shared" si="127"/>
        <v>419</v>
      </c>
      <c r="P601" s="27">
        <f t="shared" ca="1" si="128"/>
        <v>2.7422364050653849</v>
      </c>
      <c r="Q601" s="34">
        <f t="shared" ca="1" si="123"/>
        <v>2.7055330591059756</v>
      </c>
      <c r="R601" s="17">
        <f t="shared" ca="1" si="129"/>
        <v>2.6313003475868513</v>
      </c>
    </row>
    <row r="602" spans="1:18" x14ac:dyDescent="0.25">
      <c r="A602" s="18">
        <f t="shared" si="124"/>
        <v>44052</v>
      </c>
      <c r="B602" s="17">
        <f ca="1">+IFERROR(VLOOKUP(A602,BBG_CLP!$A$2:$B$30,2,FALSE),B601)</f>
        <v>6</v>
      </c>
      <c r="C602" s="17">
        <f ca="1">+VLOOKUP(B602,OWN_Curve!$B$2:$E$30,4,FALSE)</f>
        <v>6.9982132221560017E-7</v>
      </c>
      <c r="D602" s="17">
        <v>600</v>
      </c>
      <c r="E602" s="17">
        <f t="shared" si="117"/>
        <v>420</v>
      </c>
      <c r="F602" s="17">
        <f t="shared" ca="1" si="120"/>
        <v>2.7511311981351625</v>
      </c>
      <c r="G602" s="2">
        <f t="shared" ca="1" si="118"/>
        <v>2.7142203708609154</v>
      </c>
      <c r="H602" s="28">
        <f t="shared" si="125"/>
        <v>44080</v>
      </c>
      <c r="I602" s="30">
        <v>600</v>
      </c>
      <c r="J602" s="17">
        <f t="shared" si="119"/>
        <v>420</v>
      </c>
      <c r="K602" s="27">
        <f t="shared" ca="1" si="121"/>
        <v>2.7453325291226083</v>
      </c>
      <c r="L602" s="34">
        <f t="shared" ca="1" si="122"/>
        <v>2.7085611950458839</v>
      </c>
      <c r="M602" s="29">
        <f t="shared" si="126"/>
        <v>44095</v>
      </c>
      <c r="N602" s="27">
        <v>600</v>
      </c>
      <c r="O602" s="17">
        <f t="shared" si="127"/>
        <v>420</v>
      </c>
      <c r="P602" s="27">
        <f t="shared" ca="1" si="128"/>
        <v>2.7422370142064389</v>
      </c>
      <c r="Q602" s="34">
        <f t="shared" ca="1" si="123"/>
        <v>2.7055330233180186</v>
      </c>
      <c r="R602" s="17">
        <f t="shared" ca="1" si="129"/>
        <v>2.6311093738780045</v>
      </c>
    </row>
    <row r="603" spans="1:18" x14ac:dyDescent="0.25">
      <c r="A603" s="18">
        <f t="shared" si="124"/>
        <v>44053</v>
      </c>
      <c r="B603" s="17">
        <f ca="1">+IFERROR(VLOOKUP(A603,BBG_CLP!$A$2:$B$30,2,FALSE),B602)</f>
        <v>6</v>
      </c>
      <c r="C603" s="17">
        <f ca="1">+VLOOKUP(B603,OWN_Curve!$B$2:$E$30,4,FALSE)</f>
        <v>6.9982132221560017E-7</v>
      </c>
      <c r="D603" s="17">
        <v>601</v>
      </c>
      <c r="E603" s="17">
        <f t="shared" si="117"/>
        <v>421</v>
      </c>
      <c r="F603" s="17">
        <f t="shared" ca="1" si="120"/>
        <v>2.7511318979564847</v>
      </c>
      <c r="G603" s="2">
        <f t="shared" ca="1" si="118"/>
        <v>2.7142203909757461</v>
      </c>
      <c r="H603" s="28">
        <f t="shared" si="125"/>
        <v>44081</v>
      </c>
      <c r="I603" s="30">
        <v>601</v>
      </c>
      <c r="J603" s="17">
        <f t="shared" si="119"/>
        <v>421</v>
      </c>
      <c r="K603" s="27">
        <f t="shared" ca="1" si="121"/>
        <v>2.7453331708284412</v>
      </c>
      <c r="L603" s="34">
        <f t="shared" ca="1" si="122"/>
        <v>2.7085611716064402</v>
      </c>
      <c r="M603" s="29">
        <f t="shared" si="126"/>
        <v>44096</v>
      </c>
      <c r="N603" s="27">
        <v>601</v>
      </c>
      <c r="O603" s="17">
        <f t="shared" si="127"/>
        <v>421</v>
      </c>
      <c r="P603" s="27">
        <f t="shared" ca="1" si="128"/>
        <v>2.7422376236416324</v>
      </c>
      <c r="Q603" s="34">
        <f t="shared" ca="1" si="123"/>
        <v>2.7055329909689667</v>
      </c>
      <c r="R603" s="17">
        <f t="shared" ca="1" si="129"/>
        <v>2.6309184279709186</v>
      </c>
    </row>
    <row r="604" spans="1:18" x14ac:dyDescent="0.25">
      <c r="A604" s="18">
        <f t="shared" si="124"/>
        <v>44054</v>
      </c>
      <c r="B604" s="17">
        <f ca="1">+IFERROR(VLOOKUP(A604,BBG_CLP!$A$2:$B$30,2,FALSE),B603)</f>
        <v>6</v>
      </c>
      <c r="C604" s="17">
        <f ca="1">+VLOOKUP(B604,OWN_Curve!$B$2:$E$30,4,FALSE)</f>
        <v>6.9982132221560017E-7</v>
      </c>
      <c r="D604" s="17">
        <v>602</v>
      </c>
      <c r="E604" s="17">
        <f t="shared" si="117"/>
        <v>422</v>
      </c>
      <c r="F604" s="17">
        <f t="shared" ca="1" si="120"/>
        <v>2.7511325977778069</v>
      </c>
      <c r="G604" s="2">
        <f t="shared" ca="1" si="118"/>
        <v>2.7142204142669222</v>
      </c>
      <c r="H604" s="28">
        <f t="shared" si="125"/>
        <v>44082</v>
      </c>
      <c r="I604" s="30">
        <v>602</v>
      </c>
      <c r="J604" s="17">
        <f t="shared" si="119"/>
        <v>422</v>
      </c>
      <c r="K604" s="27">
        <f t="shared" ca="1" si="121"/>
        <v>2.7453338127223783</v>
      </c>
      <c r="L604" s="34">
        <f t="shared" ca="1" si="122"/>
        <v>2.7085611515428849</v>
      </c>
      <c r="M604" s="29">
        <f t="shared" si="126"/>
        <v>44097</v>
      </c>
      <c r="N604" s="27">
        <v>602</v>
      </c>
      <c r="O604" s="17">
        <f t="shared" si="127"/>
        <v>422</v>
      </c>
      <c r="P604" s="27">
        <f t="shared" ca="1" si="128"/>
        <v>2.7422382333695263</v>
      </c>
      <c r="Q604" s="34">
        <f t="shared" ca="1" si="123"/>
        <v>2.705532962034392</v>
      </c>
      <c r="R604" s="17">
        <f t="shared" ca="1" si="129"/>
        <v>2.6307275098735872</v>
      </c>
    </row>
    <row r="605" spans="1:18" x14ac:dyDescent="0.25">
      <c r="A605" s="18">
        <f t="shared" si="124"/>
        <v>44055</v>
      </c>
      <c r="B605" s="17">
        <f ca="1">+IFERROR(VLOOKUP(A605,BBG_CLP!$A$2:$B$30,2,FALSE),B604)</f>
        <v>6</v>
      </c>
      <c r="C605" s="17">
        <f ca="1">+VLOOKUP(B605,OWN_Curve!$B$2:$E$30,4,FALSE)</f>
        <v>6.9982132221560017E-7</v>
      </c>
      <c r="D605" s="17">
        <v>603</v>
      </c>
      <c r="E605" s="17">
        <f t="shared" si="117"/>
        <v>423</v>
      </c>
      <c r="F605" s="17">
        <f t="shared" ca="1" si="120"/>
        <v>2.7511332975991292</v>
      </c>
      <c r="G605" s="2">
        <f t="shared" ca="1" si="118"/>
        <v>2.714220440711955</v>
      </c>
      <c r="H605" s="28">
        <f t="shared" si="125"/>
        <v>44083</v>
      </c>
      <c r="I605" s="30">
        <v>603</v>
      </c>
      <c r="J605" s="17">
        <f t="shared" si="119"/>
        <v>423</v>
      </c>
      <c r="K605" s="27">
        <f t="shared" ca="1" si="121"/>
        <v>2.7453344548034981</v>
      </c>
      <c r="L605" s="34">
        <f t="shared" ca="1" si="122"/>
        <v>2.7085611348312946</v>
      </c>
      <c r="M605" s="29">
        <f t="shared" si="126"/>
        <v>44098</v>
      </c>
      <c r="N605" s="27">
        <v>603</v>
      </c>
      <c r="O605" s="17">
        <f t="shared" si="127"/>
        <v>423</v>
      </c>
      <c r="P605" s="27">
        <f t="shared" ca="1" si="128"/>
        <v>2.7422388433886113</v>
      </c>
      <c r="Q605" s="34">
        <f t="shared" ca="1" si="123"/>
        <v>2.7055329364900023</v>
      </c>
      <c r="R605" s="17">
        <f t="shared" ca="1" si="129"/>
        <v>2.6305366195860103</v>
      </c>
    </row>
    <row r="606" spans="1:18" x14ac:dyDescent="0.25">
      <c r="A606" s="18">
        <f t="shared" si="124"/>
        <v>44056</v>
      </c>
      <c r="B606" s="17">
        <f ca="1">+IFERROR(VLOOKUP(A606,BBG_CLP!$A$2:$B$30,2,FALSE),B605)</f>
        <v>6</v>
      </c>
      <c r="C606" s="17">
        <f ca="1">+VLOOKUP(B606,OWN_Curve!$B$2:$E$30,4,FALSE)</f>
        <v>6.9982132221560017E-7</v>
      </c>
      <c r="D606" s="17">
        <v>604</v>
      </c>
      <c r="E606" s="17">
        <f t="shared" si="117"/>
        <v>424</v>
      </c>
      <c r="F606" s="17">
        <f t="shared" ca="1" si="120"/>
        <v>2.7511339974204514</v>
      </c>
      <c r="G606" s="2">
        <f t="shared" ca="1" si="118"/>
        <v>2.7142204702884913</v>
      </c>
      <c r="H606" s="28">
        <f t="shared" si="125"/>
        <v>44084</v>
      </c>
      <c r="I606" s="30">
        <v>604</v>
      </c>
      <c r="J606" s="17">
        <f t="shared" si="119"/>
        <v>424</v>
      </c>
      <c r="K606" s="27">
        <f t="shared" ca="1" si="121"/>
        <v>2.745335097070857</v>
      </c>
      <c r="L606" s="34">
        <f t="shared" ca="1" si="122"/>
        <v>2.7085611214479139</v>
      </c>
      <c r="M606" s="29">
        <f t="shared" si="126"/>
        <v>44099</v>
      </c>
      <c r="N606" s="27">
        <v>604</v>
      </c>
      <c r="O606" s="17">
        <f t="shared" si="127"/>
        <v>424</v>
      </c>
      <c r="P606" s="27">
        <f t="shared" ca="1" si="128"/>
        <v>2.7422394536974815</v>
      </c>
      <c r="Q606" s="34">
        <f t="shared" ca="1" si="123"/>
        <v>2.7055329143118674</v>
      </c>
      <c r="R606" s="17">
        <f t="shared" ca="1" si="129"/>
        <v>2.6303457570762134</v>
      </c>
    </row>
    <row r="607" spans="1:18" x14ac:dyDescent="0.25">
      <c r="A607" s="18">
        <f t="shared" si="124"/>
        <v>44057</v>
      </c>
      <c r="B607" s="17">
        <f ca="1">+IFERROR(VLOOKUP(A607,BBG_CLP!$A$2:$B$30,2,FALSE),B606)</f>
        <v>6</v>
      </c>
      <c r="C607" s="17">
        <f ca="1">+VLOOKUP(B607,OWN_Curve!$B$2:$E$30,4,FALSE)</f>
        <v>6.9982132221560017E-7</v>
      </c>
      <c r="D607" s="17">
        <v>605</v>
      </c>
      <c r="E607" s="17">
        <f t="shared" si="117"/>
        <v>425</v>
      </c>
      <c r="F607" s="17">
        <f t="shared" ca="1" si="120"/>
        <v>2.7511346972417736</v>
      </c>
      <c r="G607" s="2">
        <f t="shared" ca="1" si="118"/>
        <v>2.714220502974483</v>
      </c>
      <c r="H607" s="28">
        <f t="shared" si="125"/>
        <v>44085</v>
      </c>
      <c r="I607" s="30">
        <v>605</v>
      </c>
      <c r="J607" s="17">
        <f t="shared" si="119"/>
        <v>425</v>
      </c>
      <c r="K607" s="27">
        <f t="shared" ca="1" si="121"/>
        <v>2.7453357395235454</v>
      </c>
      <c r="L607" s="34">
        <f t="shared" ca="1" si="122"/>
        <v>2.7085611113693067</v>
      </c>
      <c r="M607" s="29">
        <f t="shared" si="126"/>
        <v>44100</v>
      </c>
      <c r="N607" s="27">
        <v>605</v>
      </c>
      <c r="O607" s="17">
        <f t="shared" si="127"/>
        <v>425</v>
      </c>
      <c r="P607" s="27">
        <f t="shared" ca="1" si="128"/>
        <v>2.742240064294672</v>
      </c>
      <c r="Q607" s="34">
        <f t="shared" ca="1" si="123"/>
        <v>2.7055328954762059</v>
      </c>
      <c r="R607" s="17">
        <f t="shared" ca="1" si="129"/>
        <v>2.6301549223841647</v>
      </c>
    </row>
    <row r="608" spans="1:18" x14ac:dyDescent="0.25">
      <c r="A608" s="18">
        <f t="shared" si="124"/>
        <v>44058</v>
      </c>
      <c r="B608" s="17">
        <f ca="1">+IFERROR(VLOOKUP(A608,BBG_CLP!$A$2:$B$30,2,FALSE),B607)</f>
        <v>6</v>
      </c>
      <c r="C608" s="17">
        <f ca="1">+VLOOKUP(B608,OWN_Curve!$B$2:$E$30,4,FALSE)</f>
        <v>6.9982132221560017E-7</v>
      </c>
      <c r="D608" s="17">
        <v>606</v>
      </c>
      <c r="E608" s="17">
        <f t="shared" si="117"/>
        <v>426</v>
      </c>
      <c r="F608" s="17">
        <f t="shared" ca="1" si="120"/>
        <v>2.7511353970630958</v>
      </c>
      <c r="G608" s="2">
        <f t="shared" ca="1" si="118"/>
        <v>2.7142205387479947</v>
      </c>
      <c r="H608" s="28">
        <f t="shared" si="125"/>
        <v>44086</v>
      </c>
      <c r="I608" s="30">
        <v>606</v>
      </c>
      <c r="J608" s="17">
        <f t="shared" si="119"/>
        <v>426</v>
      </c>
      <c r="K608" s="27">
        <f t="shared" ca="1" si="121"/>
        <v>2.7453363821606449</v>
      </c>
      <c r="L608" s="34">
        <f t="shared" ca="1" si="122"/>
        <v>2.708561104572162</v>
      </c>
      <c r="M608" s="29">
        <f t="shared" si="126"/>
        <v>44101</v>
      </c>
      <c r="N608" s="27">
        <v>606</v>
      </c>
      <c r="O608" s="17">
        <f t="shared" si="127"/>
        <v>426</v>
      </c>
      <c r="P608" s="27">
        <f t="shared" ca="1" si="128"/>
        <v>2.7422406751787967</v>
      </c>
      <c r="Q608" s="34">
        <f t="shared" ca="1" si="123"/>
        <v>2.7055328799595175</v>
      </c>
      <c r="R608" s="17">
        <f t="shared" ca="1" si="129"/>
        <v>2.6299641154698961</v>
      </c>
    </row>
    <row r="609" spans="1:18" x14ac:dyDescent="0.25">
      <c r="A609" s="18">
        <f t="shared" si="124"/>
        <v>44059</v>
      </c>
      <c r="B609" s="17">
        <f ca="1">+IFERROR(VLOOKUP(A609,BBG_CLP!$A$2:$B$30,2,FALSE),B608)</f>
        <v>6</v>
      </c>
      <c r="C609" s="17">
        <f ca="1">+VLOOKUP(B609,OWN_Curve!$B$2:$E$30,4,FALSE)</f>
        <v>6.9982132221560017E-7</v>
      </c>
      <c r="D609" s="17">
        <v>607</v>
      </c>
      <c r="E609" s="17">
        <f t="shared" si="117"/>
        <v>427</v>
      </c>
      <c r="F609" s="17">
        <f t="shared" ca="1" si="120"/>
        <v>2.7511360968844181</v>
      </c>
      <c r="G609" s="2">
        <f t="shared" ca="1" si="118"/>
        <v>2.7142205775873349</v>
      </c>
      <c r="H609" s="28">
        <f t="shared" si="125"/>
        <v>44087</v>
      </c>
      <c r="I609" s="30">
        <v>607</v>
      </c>
      <c r="J609" s="17">
        <f t="shared" si="119"/>
        <v>427</v>
      </c>
      <c r="K609" s="27">
        <f t="shared" ca="1" si="121"/>
        <v>2.7453370249812186</v>
      </c>
      <c r="L609" s="34">
        <f t="shared" ca="1" si="122"/>
        <v>2.7085611010334256</v>
      </c>
      <c r="M609" s="29">
        <f t="shared" si="126"/>
        <v>44102</v>
      </c>
      <c r="N609" s="27">
        <v>607</v>
      </c>
      <c r="O609" s="17">
        <f t="shared" si="127"/>
        <v>427</v>
      </c>
      <c r="P609" s="27">
        <f t="shared" ca="1" si="128"/>
        <v>2.7422412863483836</v>
      </c>
      <c r="Q609" s="34">
        <f t="shared" ca="1" si="123"/>
        <v>2.7055328677384094</v>
      </c>
      <c r="R609" s="17">
        <f t="shared" ca="1" si="129"/>
        <v>2.6297733363254139</v>
      </c>
    </row>
    <row r="610" spans="1:18" x14ac:dyDescent="0.25">
      <c r="A610" s="18">
        <f t="shared" si="124"/>
        <v>44060</v>
      </c>
      <c r="B610" s="17">
        <f ca="1">+IFERROR(VLOOKUP(A610,BBG_CLP!$A$2:$B$30,2,FALSE),B609)</f>
        <v>6</v>
      </c>
      <c r="C610" s="17">
        <f ca="1">+VLOOKUP(B610,OWN_Curve!$B$2:$E$30,4,FALSE)</f>
        <v>6.9982132221560017E-7</v>
      </c>
      <c r="D610" s="17">
        <v>608</v>
      </c>
      <c r="E610" s="17">
        <f t="shared" si="117"/>
        <v>428</v>
      </c>
      <c r="F610" s="17">
        <f t="shared" ca="1" si="120"/>
        <v>2.7511367967057403</v>
      </c>
      <c r="G610" s="2">
        <f t="shared" ca="1" si="118"/>
        <v>2.7142206194710132</v>
      </c>
      <c r="H610" s="28">
        <f t="shared" si="125"/>
        <v>44088</v>
      </c>
      <c r="I610" s="30">
        <v>608</v>
      </c>
      <c r="J610" s="17">
        <f t="shared" si="119"/>
        <v>428</v>
      </c>
      <c r="K610" s="27">
        <f t="shared" ca="1" si="121"/>
        <v>2.7453376679843999</v>
      </c>
      <c r="L610" s="34">
        <f t="shared" ca="1" si="122"/>
        <v>2.7085611007302761</v>
      </c>
      <c r="M610" s="29">
        <f t="shared" si="126"/>
        <v>44103</v>
      </c>
      <c r="N610" s="27">
        <v>608</v>
      </c>
      <c r="O610" s="17">
        <f t="shared" si="127"/>
        <v>428</v>
      </c>
      <c r="P610" s="27">
        <f t="shared" ca="1" si="128"/>
        <v>2.7422418978020513</v>
      </c>
      <c r="Q610" s="34">
        <f t="shared" ca="1" si="123"/>
        <v>2.7055328587898182</v>
      </c>
      <c r="R610" s="17">
        <f t="shared" ca="1" si="129"/>
        <v>2.6295825849507182</v>
      </c>
    </row>
    <row r="611" spans="1:18" x14ac:dyDescent="0.25">
      <c r="A611" s="18">
        <f t="shared" si="124"/>
        <v>44061</v>
      </c>
      <c r="B611" s="17">
        <f ca="1">+IFERROR(VLOOKUP(A611,BBG_CLP!$A$2:$B$30,2,FALSE),B610)</f>
        <v>6</v>
      </c>
      <c r="C611" s="17">
        <f ca="1">+VLOOKUP(B611,OWN_Curve!$B$2:$E$30,4,FALSE)</f>
        <v>6.9982132221560017E-7</v>
      </c>
      <c r="D611" s="17">
        <v>609</v>
      </c>
      <c r="E611" s="17">
        <f t="shared" si="117"/>
        <v>429</v>
      </c>
      <c r="F611" s="17">
        <f t="shared" ca="1" si="120"/>
        <v>2.7511374965270625</v>
      </c>
      <c r="G611" s="2">
        <f t="shared" ca="1" si="118"/>
        <v>2.7142206643777413</v>
      </c>
      <c r="H611" s="28">
        <f t="shared" si="125"/>
        <v>44089</v>
      </c>
      <c r="I611" s="30">
        <v>609</v>
      </c>
      <c r="J611" s="17">
        <f t="shared" si="119"/>
        <v>429</v>
      </c>
      <c r="K611" s="27">
        <f t="shared" ca="1" si="121"/>
        <v>2.745338311169264</v>
      </c>
      <c r="L611" s="34">
        <f t="shared" ca="1" si="122"/>
        <v>2.7085611036400694</v>
      </c>
      <c r="M611" s="29">
        <f t="shared" si="126"/>
        <v>44104</v>
      </c>
      <c r="N611" s="27">
        <v>609</v>
      </c>
      <c r="O611" s="17">
        <f t="shared" si="127"/>
        <v>429</v>
      </c>
      <c r="P611" s="27">
        <f t="shared" ca="1" si="128"/>
        <v>2.7422425095384257</v>
      </c>
      <c r="Q611" s="34">
        <f t="shared" ca="1" si="123"/>
        <v>2.7055328530908969</v>
      </c>
      <c r="R611" s="17">
        <f t="shared" ca="1" si="129"/>
        <v>2.6293918613617961</v>
      </c>
    </row>
    <row r="612" spans="1:18" x14ac:dyDescent="0.25">
      <c r="A612" s="18">
        <f t="shared" si="124"/>
        <v>44062</v>
      </c>
      <c r="B612" s="17">
        <f ca="1">+IFERROR(VLOOKUP(A612,BBG_CLP!$A$2:$B$30,2,FALSE),B611)</f>
        <v>6</v>
      </c>
      <c r="C612" s="17">
        <f ca="1">+VLOOKUP(B612,OWN_Curve!$B$2:$E$30,4,FALSE)</f>
        <v>6.9982132221560017E-7</v>
      </c>
      <c r="D612" s="17">
        <v>610</v>
      </c>
      <c r="E612" s="17">
        <f t="shared" si="117"/>
        <v>430</v>
      </c>
      <c r="F612" s="17">
        <f t="shared" ca="1" si="120"/>
        <v>2.7511381963483847</v>
      </c>
      <c r="G612" s="2">
        <f t="shared" ca="1" si="118"/>
        <v>2.714220712286409</v>
      </c>
      <c r="H612" s="28">
        <f t="shared" si="125"/>
        <v>44090</v>
      </c>
      <c r="I612" s="30">
        <v>610</v>
      </c>
      <c r="J612" s="17">
        <f t="shared" si="119"/>
        <v>430</v>
      </c>
      <c r="K612" s="27">
        <f t="shared" ca="1" si="121"/>
        <v>2.7453389545349158</v>
      </c>
      <c r="L612" s="34">
        <f t="shared" ca="1" si="122"/>
        <v>2.7085611097403892</v>
      </c>
      <c r="M612" s="29">
        <f t="shared" si="126"/>
        <v>44105</v>
      </c>
      <c r="N612" s="27">
        <v>610</v>
      </c>
      <c r="O612" s="17">
        <f t="shared" si="127"/>
        <v>430</v>
      </c>
      <c r="P612" s="27">
        <f t="shared" ca="1" si="128"/>
        <v>2.742243121556065</v>
      </c>
      <c r="Q612" s="34">
        <f t="shared" ca="1" si="123"/>
        <v>2.7055328506189174</v>
      </c>
      <c r="R612" s="17">
        <f t="shared" ca="1" si="129"/>
        <v>2.6292011655106862</v>
      </c>
    </row>
    <row r="613" spans="1:18" x14ac:dyDescent="0.25">
      <c r="A613" s="18">
        <f t="shared" si="124"/>
        <v>44063</v>
      </c>
      <c r="B613" s="17">
        <f ca="1">+IFERROR(VLOOKUP(A613,BBG_CLP!$A$2:$B$30,2,FALSE),B612)</f>
        <v>6</v>
      </c>
      <c r="C613" s="17">
        <f ca="1">+VLOOKUP(B613,OWN_Curve!$B$2:$E$30,4,FALSE)</f>
        <v>6.9982132221560017E-7</v>
      </c>
      <c r="D613" s="17">
        <v>611</v>
      </c>
      <c r="E613" s="17">
        <f t="shared" si="117"/>
        <v>431</v>
      </c>
      <c r="F613" s="17">
        <f t="shared" ca="1" si="120"/>
        <v>2.751138896169707</v>
      </c>
      <c r="G613" s="2">
        <f t="shared" ca="1" si="118"/>
        <v>2.714220763176177</v>
      </c>
      <c r="H613" s="28">
        <f t="shared" si="125"/>
        <v>44091</v>
      </c>
      <c r="I613" s="30">
        <v>611</v>
      </c>
      <c r="J613" s="17">
        <f t="shared" si="119"/>
        <v>431</v>
      </c>
      <c r="K613" s="27">
        <f t="shared" ca="1" si="121"/>
        <v>2.7453395980804953</v>
      </c>
      <c r="L613" s="34">
        <f t="shared" ca="1" si="122"/>
        <v>2.7085611190090639</v>
      </c>
      <c r="M613" s="29">
        <f t="shared" si="126"/>
        <v>44106</v>
      </c>
      <c r="N613" s="27">
        <v>611</v>
      </c>
      <c r="O613" s="17">
        <f t="shared" si="127"/>
        <v>431</v>
      </c>
      <c r="P613" s="27">
        <f t="shared" ca="1" si="128"/>
        <v>2.742243733853627</v>
      </c>
      <c r="Q613" s="34">
        <f t="shared" ca="1" si="123"/>
        <v>2.7055328513514549</v>
      </c>
      <c r="R613" s="17">
        <f t="shared" ca="1" si="129"/>
        <v>2.6290104974293627</v>
      </c>
    </row>
    <row r="614" spans="1:18" x14ac:dyDescent="0.25">
      <c r="A614" s="18">
        <f t="shared" si="124"/>
        <v>44064</v>
      </c>
      <c r="B614" s="17">
        <f ca="1">+IFERROR(VLOOKUP(A614,BBG_CLP!$A$2:$B$30,2,FALSE),B613)</f>
        <v>6</v>
      </c>
      <c r="C614" s="17">
        <f ca="1">+VLOOKUP(B614,OWN_Curve!$B$2:$E$30,4,FALSE)</f>
        <v>6.9982132221560017E-7</v>
      </c>
      <c r="D614" s="17">
        <v>612</v>
      </c>
      <c r="E614" s="17">
        <f t="shared" si="117"/>
        <v>432</v>
      </c>
      <c r="F614" s="17">
        <f t="shared" ca="1" si="120"/>
        <v>2.7511395959910292</v>
      </c>
      <c r="G614" s="2">
        <f t="shared" ca="1" si="118"/>
        <v>2.7142208170263062</v>
      </c>
      <c r="H614" s="28">
        <f t="shared" si="125"/>
        <v>44092</v>
      </c>
      <c r="I614" s="30">
        <v>612</v>
      </c>
      <c r="J614" s="17">
        <f t="shared" si="119"/>
        <v>432</v>
      </c>
      <c r="K614" s="27">
        <f t="shared" ca="1" si="121"/>
        <v>2.7453402418050805</v>
      </c>
      <c r="L614" s="34">
        <f t="shared" ca="1" si="122"/>
        <v>2.7085611314240365</v>
      </c>
      <c r="M614" s="29">
        <f t="shared" si="126"/>
        <v>44107</v>
      </c>
      <c r="N614" s="27">
        <v>612</v>
      </c>
      <c r="O614" s="17">
        <f t="shared" si="127"/>
        <v>432</v>
      </c>
      <c r="P614" s="27">
        <f t="shared" ca="1" si="128"/>
        <v>2.7422443464297261</v>
      </c>
      <c r="Q614" s="34">
        <f t="shared" ca="1" si="123"/>
        <v>2.7055328552662385</v>
      </c>
      <c r="R614" s="17">
        <f t="shared" ca="1" si="129"/>
        <v>2.6288198570938448</v>
      </c>
    </row>
    <row r="615" spans="1:18" x14ac:dyDescent="0.25">
      <c r="A615" s="18">
        <f t="shared" si="124"/>
        <v>44065</v>
      </c>
      <c r="B615" s="17">
        <f ca="1">+IFERROR(VLOOKUP(A615,BBG_CLP!$A$2:$B$30,2,FALSE),B614)</f>
        <v>6</v>
      </c>
      <c r="C615" s="17">
        <f ca="1">+VLOOKUP(B615,OWN_Curve!$B$2:$E$30,4,FALSE)</f>
        <v>6.9982132221560017E-7</v>
      </c>
      <c r="D615" s="17">
        <v>613</v>
      </c>
      <c r="E615" s="17">
        <f t="shared" si="117"/>
        <v>433</v>
      </c>
      <c r="F615" s="17">
        <f t="shared" ca="1" si="120"/>
        <v>2.7511402958123514</v>
      </c>
      <c r="G615" s="2">
        <f t="shared" ca="1" si="118"/>
        <v>2.7142208738162865</v>
      </c>
      <c r="H615" s="28">
        <f t="shared" si="125"/>
        <v>44093</v>
      </c>
      <c r="I615" s="30">
        <v>613</v>
      </c>
      <c r="J615" s="17">
        <f t="shared" si="119"/>
        <v>433</v>
      </c>
      <c r="K615" s="27">
        <f t="shared" ca="1" si="121"/>
        <v>2.7453408857078352</v>
      </c>
      <c r="L615" s="34">
        <f t="shared" ca="1" si="122"/>
        <v>2.7085611469635635</v>
      </c>
      <c r="M615" s="29">
        <f t="shared" si="126"/>
        <v>44108</v>
      </c>
      <c r="N615" s="27">
        <v>613</v>
      </c>
      <c r="O615" s="17">
        <f t="shared" si="127"/>
        <v>433</v>
      </c>
      <c r="P615" s="27">
        <f t="shared" ca="1" si="128"/>
        <v>2.7422449592830129</v>
      </c>
      <c r="Q615" s="34">
        <f t="shared" ca="1" si="123"/>
        <v>2.7055328623412387</v>
      </c>
      <c r="R615" s="17">
        <f t="shared" ca="1" si="129"/>
        <v>2.628629244496139</v>
      </c>
    </row>
    <row r="616" spans="1:18" x14ac:dyDescent="0.25">
      <c r="A616" s="18">
        <f t="shared" si="124"/>
        <v>44066</v>
      </c>
      <c r="B616" s="17">
        <f ca="1">+IFERROR(VLOOKUP(A616,BBG_CLP!$A$2:$B$30,2,FALSE),B615)</f>
        <v>6</v>
      </c>
      <c r="C616" s="17">
        <f ca="1">+VLOOKUP(B616,OWN_Curve!$B$2:$E$30,4,FALSE)</f>
        <v>6.9982132221560017E-7</v>
      </c>
      <c r="D616" s="17">
        <v>614</v>
      </c>
      <c r="E616" s="17">
        <f t="shared" si="117"/>
        <v>434</v>
      </c>
      <c r="F616" s="17">
        <f t="shared" ca="1" si="120"/>
        <v>2.7511409956336736</v>
      </c>
      <c r="G616" s="2">
        <f t="shared" ca="1" si="118"/>
        <v>2.7142209335257954</v>
      </c>
      <c r="H616" s="28">
        <f t="shared" si="125"/>
        <v>44094</v>
      </c>
      <c r="I616" s="30">
        <v>614</v>
      </c>
      <c r="J616" s="17">
        <f t="shared" si="119"/>
        <v>434</v>
      </c>
      <c r="K616" s="27">
        <f t="shared" ca="1" si="121"/>
        <v>2.7453415297878618</v>
      </c>
      <c r="L616" s="34">
        <f t="shared" ca="1" si="122"/>
        <v>2.7085611656060093</v>
      </c>
      <c r="M616" s="29">
        <f t="shared" si="126"/>
        <v>44109</v>
      </c>
      <c r="N616" s="27">
        <v>614</v>
      </c>
      <c r="O616" s="17">
        <f t="shared" si="127"/>
        <v>434</v>
      </c>
      <c r="P616" s="27">
        <f t="shared" ca="1" si="128"/>
        <v>2.7422455724120938</v>
      </c>
      <c r="Q616" s="34">
        <f t="shared" ca="1" si="123"/>
        <v>2.7055328725545729</v>
      </c>
      <c r="R616" s="17">
        <f t="shared" ca="1" si="129"/>
        <v>2.6284386596442388</v>
      </c>
    </row>
    <row r="617" spans="1:18" x14ac:dyDescent="0.25">
      <c r="A617" s="18">
        <f t="shared" si="124"/>
        <v>44067</v>
      </c>
      <c r="B617" s="17">
        <f ca="1">+IFERROR(VLOOKUP(A617,BBG_CLP!$A$2:$B$30,2,FALSE),B616)</f>
        <v>6</v>
      </c>
      <c r="C617" s="17">
        <f ca="1">+VLOOKUP(B617,OWN_Curve!$B$2:$E$30,4,FALSE)</f>
        <v>6.9982132221560017E-7</v>
      </c>
      <c r="D617" s="17">
        <v>615</v>
      </c>
      <c r="E617" s="17">
        <f t="shared" si="117"/>
        <v>435</v>
      </c>
      <c r="F617" s="17">
        <f t="shared" ca="1" si="120"/>
        <v>2.7511416954549959</v>
      </c>
      <c r="G617" s="2">
        <f t="shared" ca="1" si="118"/>
        <v>2.7142209961347175</v>
      </c>
      <c r="H617" s="28">
        <f t="shared" si="125"/>
        <v>44095</v>
      </c>
      <c r="I617" s="30">
        <v>615</v>
      </c>
      <c r="J617" s="17">
        <f t="shared" si="119"/>
        <v>435</v>
      </c>
      <c r="K617" s="27">
        <f t="shared" ca="1" si="121"/>
        <v>2.7453421740442963</v>
      </c>
      <c r="L617" s="34">
        <f t="shared" ca="1" si="122"/>
        <v>2.7085611873299564</v>
      </c>
      <c r="M617" s="29">
        <f t="shared" si="126"/>
        <v>44110</v>
      </c>
      <c r="N617" s="27">
        <v>615</v>
      </c>
      <c r="O617" s="17">
        <f t="shared" si="127"/>
        <v>435</v>
      </c>
      <c r="P617" s="27">
        <f t="shared" ca="1" si="128"/>
        <v>2.7422461858156622</v>
      </c>
      <c r="Q617" s="34">
        <f t="shared" ca="1" si="123"/>
        <v>2.7055328858846344</v>
      </c>
      <c r="R617" s="17">
        <f t="shared" ca="1" si="129"/>
        <v>2.6282481025141635</v>
      </c>
    </row>
    <row r="618" spans="1:18" x14ac:dyDescent="0.25">
      <c r="A618" s="18">
        <f t="shared" si="124"/>
        <v>44068</v>
      </c>
      <c r="B618" s="17">
        <f ca="1">+IFERROR(VLOOKUP(A618,BBG_CLP!$A$2:$B$30,2,FALSE),B617)</f>
        <v>6</v>
      </c>
      <c r="C618" s="17">
        <f ca="1">+VLOOKUP(B618,OWN_Curve!$B$2:$E$30,4,FALSE)</f>
        <v>6.9982132221560017E-7</v>
      </c>
      <c r="D618" s="17">
        <v>616</v>
      </c>
      <c r="E618" s="17">
        <f t="shared" si="117"/>
        <v>436</v>
      </c>
      <c r="F618" s="17">
        <f t="shared" ca="1" si="120"/>
        <v>2.7511423952763181</v>
      </c>
      <c r="G618" s="2">
        <f t="shared" ca="1" si="118"/>
        <v>2.7142210616230833</v>
      </c>
      <c r="H618" s="28">
        <f t="shared" si="125"/>
        <v>44096</v>
      </c>
      <c r="I618" s="30">
        <v>616</v>
      </c>
      <c r="J618" s="17">
        <f t="shared" si="119"/>
        <v>436</v>
      </c>
      <c r="K618" s="27">
        <f t="shared" ca="1" si="121"/>
        <v>2.7453428184762925</v>
      </c>
      <c r="L618" s="34">
        <f t="shared" ca="1" si="122"/>
        <v>2.7085612121142564</v>
      </c>
      <c r="M618" s="29">
        <f t="shared" si="126"/>
        <v>44111</v>
      </c>
      <c r="N618" s="27">
        <v>616</v>
      </c>
      <c r="O618" s="17">
        <f t="shared" si="127"/>
        <v>436</v>
      </c>
      <c r="P618" s="27">
        <f t="shared" ca="1" si="128"/>
        <v>2.7422467994923818</v>
      </c>
      <c r="Q618" s="34">
        <f t="shared" ca="1" si="123"/>
        <v>2.7055329023099781</v>
      </c>
      <c r="R618" s="17">
        <f t="shared" ca="1" si="129"/>
        <v>2.6280575731139066</v>
      </c>
    </row>
    <row r="619" spans="1:18" x14ac:dyDescent="0.25">
      <c r="A619" s="18">
        <f t="shared" si="124"/>
        <v>44069</v>
      </c>
      <c r="B619" s="17">
        <f ca="1">+IFERROR(VLOOKUP(A619,BBG_CLP!$A$2:$B$30,2,FALSE),B618)</f>
        <v>6</v>
      </c>
      <c r="C619" s="17">
        <f ca="1">+VLOOKUP(B619,OWN_Curve!$B$2:$E$30,4,FALSE)</f>
        <v>6.9982132221560017E-7</v>
      </c>
      <c r="D619" s="17">
        <v>617</v>
      </c>
      <c r="E619" s="17">
        <f t="shared" si="117"/>
        <v>437</v>
      </c>
      <c r="F619" s="17">
        <f t="shared" ca="1" si="120"/>
        <v>2.7511430950976403</v>
      </c>
      <c r="G619" s="2">
        <f t="shared" ca="1" si="118"/>
        <v>2.7142211299711265</v>
      </c>
      <c r="H619" s="28">
        <f t="shared" si="125"/>
        <v>44097</v>
      </c>
      <c r="I619" s="30">
        <v>617</v>
      </c>
      <c r="J619" s="17">
        <f t="shared" si="119"/>
        <v>437</v>
      </c>
      <c r="K619" s="27">
        <f t="shared" ca="1" si="121"/>
        <v>2.7453434630829965</v>
      </c>
      <c r="L619" s="34">
        <f t="shared" ca="1" si="122"/>
        <v>2.7085612399378824</v>
      </c>
      <c r="M619" s="29">
        <f t="shared" si="126"/>
        <v>44112</v>
      </c>
      <c r="N619" s="27">
        <v>617</v>
      </c>
      <c r="O619" s="17">
        <f t="shared" si="127"/>
        <v>437</v>
      </c>
      <c r="P619" s="27">
        <f t="shared" ca="1" si="128"/>
        <v>2.742247413440885</v>
      </c>
      <c r="Q619" s="34">
        <f t="shared" ca="1" si="123"/>
        <v>2.7055329218093003</v>
      </c>
      <c r="R619" s="17">
        <f t="shared" ca="1" si="129"/>
        <v>2.6278670714354746</v>
      </c>
    </row>
    <row r="620" spans="1:18" x14ac:dyDescent="0.25">
      <c r="A620" s="18">
        <f t="shared" si="124"/>
        <v>44070</v>
      </c>
      <c r="B620" s="17">
        <f ca="1">+IFERROR(VLOOKUP(A620,BBG_CLP!$A$2:$B$30,2,FALSE),B619)</f>
        <v>6</v>
      </c>
      <c r="C620" s="17">
        <f ca="1">+VLOOKUP(B620,OWN_Curve!$B$2:$E$30,4,FALSE)</f>
        <v>6.9982132221560017E-7</v>
      </c>
      <c r="D620" s="17">
        <v>618</v>
      </c>
      <c r="E620" s="17">
        <f t="shared" si="117"/>
        <v>438</v>
      </c>
      <c r="F620" s="17">
        <f t="shared" ca="1" si="120"/>
        <v>2.7511437949189625</v>
      </c>
      <c r="G620" s="2">
        <f t="shared" ca="1" si="118"/>
        <v>2.7142212011592601</v>
      </c>
      <c r="H620" s="28">
        <f t="shared" si="125"/>
        <v>44098</v>
      </c>
      <c r="I620" s="30">
        <v>618</v>
      </c>
      <c r="J620" s="17">
        <f t="shared" si="119"/>
        <v>438</v>
      </c>
      <c r="K620" s="27">
        <f t="shared" ca="1" si="121"/>
        <v>2.7453441078635472</v>
      </c>
      <c r="L620" s="34">
        <f t="shared" ca="1" si="122"/>
        <v>2.7085612707799802</v>
      </c>
      <c r="M620" s="29">
        <f t="shared" si="126"/>
        <v>44113</v>
      </c>
      <c r="N620" s="27">
        <v>618</v>
      </c>
      <c r="O620" s="17">
        <f t="shared" si="127"/>
        <v>438</v>
      </c>
      <c r="P620" s="27">
        <f t="shared" ca="1" si="128"/>
        <v>2.7422480276598913</v>
      </c>
      <c r="Q620" s="34">
        <f t="shared" ca="1" si="123"/>
        <v>2.7055329443616007</v>
      </c>
      <c r="R620" s="17">
        <f t="shared" ca="1" si="129"/>
        <v>2.627676597446893</v>
      </c>
    </row>
    <row r="621" spans="1:18" x14ac:dyDescent="0.25">
      <c r="A621" s="18">
        <f t="shared" si="124"/>
        <v>44071</v>
      </c>
      <c r="B621" s="17">
        <f ca="1">+IFERROR(VLOOKUP(A621,BBG_CLP!$A$2:$B$30,2,FALSE),B620)</f>
        <v>6</v>
      </c>
      <c r="C621" s="17">
        <f ca="1">+VLOOKUP(B621,OWN_Curve!$B$2:$E$30,4,FALSE)</f>
        <v>6.9982132221560017E-7</v>
      </c>
      <c r="D621" s="17">
        <v>619</v>
      </c>
      <c r="E621" s="17">
        <f t="shared" si="117"/>
        <v>439</v>
      </c>
      <c r="F621" s="17">
        <f t="shared" ca="1" si="120"/>
        <v>2.7511444947402848</v>
      </c>
      <c r="G621" s="2">
        <f t="shared" ca="1" si="118"/>
        <v>2.7142212751680757</v>
      </c>
      <c r="H621" s="28">
        <f t="shared" si="125"/>
        <v>44099</v>
      </c>
      <c r="I621" s="30">
        <v>619</v>
      </c>
      <c r="J621" s="17">
        <f t="shared" si="119"/>
        <v>439</v>
      </c>
      <c r="K621" s="27">
        <f t="shared" ca="1" si="121"/>
        <v>2.7453447528171022</v>
      </c>
      <c r="L621" s="34">
        <f t="shared" ca="1" si="122"/>
        <v>2.7085613046199408</v>
      </c>
      <c r="M621" s="29">
        <f t="shared" si="126"/>
        <v>44114</v>
      </c>
      <c r="N621" s="27">
        <v>619</v>
      </c>
      <c r="O621" s="17">
        <f t="shared" si="127"/>
        <v>439</v>
      </c>
      <c r="P621" s="27">
        <f t="shared" ca="1" si="128"/>
        <v>2.742248642148077</v>
      </c>
      <c r="Q621" s="34">
        <f t="shared" ca="1" si="123"/>
        <v>2.7055329699460167</v>
      </c>
      <c r="R621" s="17">
        <f t="shared" ca="1" si="129"/>
        <v>2.6274861511881298</v>
      </c>
    </row>
    <row r="622" spans="1:18" x14ac:dyDescent="0.25">
      <c r="A622" s="18">
        <f t="shared" si="124"/>
        <v>44072</v>
      </c>
      <c r="B622" s="17">
        <f ca="1">+IFERROR(VLOOKUP(A622,BBG_CLP!$A$2:$B$30,2,FALSE),B621)</f>
        <v>6</v>
      </c>
      <c r="C622" s="17">
        <f ca="1">+VLOOKUP(B622,OWN_Curve!$B$2:$E$30,4,FALSE)</f>
        <v>6.9982132221560017E-7</v>
      </c>
      <c r="D622" s="17">
        <v>620</v>
      </c>
      <c r="E622" s="17">
        <f t="shared" si="117"/>
        <v>440</v>
      </c>
      <c r="F622" s="17">
        <f t="shared" ca="1" si="120"/>
        <v>2.751145194561607</v>
      </c>
      <c r="G622" s="2">
        <f t="shared" ca="1" si="118"/>
        <v>2.7142213519783591</v>
      </c>
      <c r="H622" s="28">
        <f t="shared" si="125"/>
        <v>44100</v>
      </c>
      <c r="I622" s="30">
        <v>620</v>
      </c>
      <c r="J622" s="17">
        <f t="shared" si="119"/>
        <v>440</v>
      </c>
      <c r="K622" s="27">
        <f t="shared" ca="1" si="121"/>
        <v>2.7453453979428506</v>
      </c>
      <c r="L622" s="34">
        <f t="shared" ca="1" si="122"/>
        <v>2.7085613414373784</v>
      </c>
      <c r="M622" s="29">
        <f t="shared" si="126"/>
        <v>44115</v>
      </c>
      <c r="N622" s="27">
        <v>620</v>
      </c>
      <c r="O622" s="17">
        <f t="shared" si="127"/>
        <v>440</v>
      </c>
      <c r="P622" s="27">
        <f t="shared" ca="1" si="128"/>
        <v>2.7422492569041399</v>
      </c>
      <c r="Q622" s="34">
        <f t="shared" ca="1" si="123"/>
        <v>2.7055329985418375</v>
      </c>
      <c r="R622" s="17">
        <f t="shared" ca="1" si="129"/>
        <v>2.6272957326272106</v>
      </c>
    </row>
    <row r="623" spans="1:18" x14ac:dyDescent="0.25">
      <c r="A623" s="18">
        <f t="shared" si="124"/>
        <v>44073</v>
      </c>
      <c r="B623" s="17">
        <f ca="1">+IFERROR(VLOOKUP(A623,BBG_CLP!$A$2:$B$30,2,FALSE),B622)</f>
        <v>6</v>
      </c>
      <c r="C623" s="17">
        <f ca="1">+VLOOKUP(B623,OWN_Curve!$B$2:$E$30,4,FALSE)</f>
        <v>6.9982132221560017E-7</v>
      </c>
      <c r="D623" s="17">
        <v>621</v>
      </c>
      <c r="E623" s="17">
        <f t="shared" si="117"/>
        <v>441</v>
      </c>
      <c r="F623" s="17">
        <f t="shared" ca="1" si="120"/>
        <v>2.7511458943829292</v>
      </c>
      <c r="G623" s="2">
        <f t="shared" ca="1" si="118"/>
        <v>2.7142214315710347</v>
      </c>
      <c r="H623" s="28">
        <f t="shared" si="125"/>
        <v>44101</v>
      </c>
      <c r="I623" s="30">
        <v>621</v>
      </c>
      <c r="J623" s="17">
        <f t="shared" si="119"/>
        <v>441</v>
      </c>
      <c r="K623" s="27">
        <f t="shared" ca="1" si="121"/>
        <v>2.7453460432399344</v>
      </c>
      <c r="L623" s="34">
        <f t="shared" ca="1" si="122"/>
        <v>2.708561381211966</v>
      </c>
      <c r="M623" s="29">
        <f t="shared" si="126"/>
        <v>44116</v>
      </c>
      <c r="N623" s="27">
        <v>621</v>
      </c>
      <c r="O623" s="17">
        <f t="shared" si="127"/>
        <v>441</v>
      </c>
      <c r="P623" s="27">
        <f t="shared" ca="1" si="128"/>
        <v>2.742249871926798</v>
      </c>
      <c r="Q623" s="34">
        <f t="shared" ca="1" si="123"/>
        <v>2.7055330301286324</v>
      </c>
      <c r="R623" s="17">
        <f t="shared" ca="1" si="129"/>
        <v>2.6271053417481482</v>
      </c>
    </row>
    <row r="624" spans="1:18" x14ac:dyDescent="0.25">
      <c r="A624" s="18">
        <f t="shared" si="124"/>
        <v>44074</v>
      </c>
      <c r="B624" s="17">
        <f ca="1">+IFERROR(VLOOKUP(A624,BBG_CLP!$A$2:$B$30,2,FALSE),B623)</f>
        <v>6</v>
      </c>
      <c r="C624" s="17">
        <f ca="1">+VLOOKUP(B624,OWN_Curve!$B$2:$E$30,4,FALSE)</f>
        <v>6.9982132221560017E-7</v>
      </c>
      <c r="D624" s="17">
        <v>622</v>
      </c>
      <c r="E624" s="17">
        <f t="shared" si="117"/>
        <v>442</v>
      </c>
      <c r="F624" s="17">
        <f t="shared" ca="1" si="120"/>
        <v>2.7511465942042514</v>
      </c>
      <c r="G624" s="2">
        <f t="shared" ca="1" si="118"/>
        <v>2.7142215139272179</v>
      </c>
      <c r="H624" s="28">
        <f t="shared" si="125"/>
        <v>44102</v>
      </c>
      <c r="I624" s="30">
        <v>622</v>
      </c>
      <c r="J624" s="17">
        <f t="shared" si="119"/>
        <v>442</v>
      </c>
      <c r="K624" s="27">
        <f t="shared" ca="1" si="121"/>
        <v>2.7453466887075271</v>
      </c>
      <c r="L624" s="34">
        <f t="shared" ca="1" si="122"/>
        <v>2.70856142392365</v>
      </c>
      <c r="M624" s="29">
        <f t="shared" si="126"/>
        <v>44117</v>
      </c>
      <c r="N624" s="27">
        <v>622</v>
      </c>
      <c r="O624" s="17">
        <f t="shared" si="127"/>
        <v>442</v>
      </c>
      <c r="P624" s="27">
        <f t="shared" ca="1" si="128"/>
        <v>2.7422504872147409</v>
      </c>
      <c r="Q624" s="34">
        <f t="shared" ca="1" si="123"/>
        <v>2.705533064686064</v>
      </c>
      <c r="R624" s="17">
        <f t="shared" ca="1" si="129"/>
        <v>2.6269149785669299</v>
      </c>
    </row>
    <row r="625" spans="1:18" x14ac:dyDescent="0.25">
      <c r="A625" s="18">
        <f t="shared" si="124"/>
        <v>44075</v>
      </c>
      <c r="B625" s="17">
        <f ca="1">+IFERROR(VLOOKUP(A625,BBG_CLP!$A$2:$B$30,2,FALSE),B624)</f>
        <v>6</v>
      </c>
      <c r="C625" s="17">
        <f ca="1">+VLOOKUP(B625,OWN_Curve!$B$2:$E$30,4,FALSE)</f>
        <v>6.9982132221560017E-7</v>
      </c>
      <c r="D625" s="17">
        <v>623</v>
      </c>
      <c r="E625" s="17">
        <f t="shared" si="117"/>
        <v>443</v>
      </c>
      <c r="F625" s="17">
        <f t="shared" ca="1" si="120"/>
        <v>2.7511472940255737</v>
      </c>
      <c r="G625" s="2">
        <f t="shared" ca="1" si="118"/>
        <v>2.7142215990281939</v>
      </c>
      <c r="H625" s="28">
        <f t="shared" si="125"/>
        <v>44103</v>
      </c>
      <c r="I625" s="30">
        <v>623</v>
      </c>
      <c r="J625" s="17">
        <f t="shared" si="119"/>
        <v>443</v>
      </c>
      <c r="K625" s="27">
        <f t="shared" ca="1" si="121"/>
        <v>2.7453473343448209</v>
      </c>
      <c r="L625" s="34">
        <f t="shared" ca="1" si="122"/>
        <v>2.7085614695525595</v>
      </c>
      <c r="M625" s="29">
        <f t="shared" si="126"/>
        <v>44118</v>
      </c>
      <c r="N625" s="27">
        <v>623</v>
      </c>
      <c r="O625" s="17">
        <f t="shared" si="127"/>
        <v>443</v>
      </c>
      <c r="P625" s="27">
        <f t="shared" ca="1" si="128"/>
        <v>2.7422511027667031</v>
      </c>
      <c r="Q625" s="34">
        <f t="shared" ca="1" si="123"/>
        <v>2.7055331021939981</v>
      </c>
      <c r="R625" s="17">
        <f t="shared" ca="1" si="129"/>
        <v>2.6267246430675684</v>
      </c>
    </row>
    <row r="626" spans="1:18" x14ac:dyDescent="0.25">
      <c r="A626" s="18">
        <f t="shared" si="124"/>
        <v>44076</v>
      </c>
      <c r="B626" s="17">
        <f ca="1">+IFERROR(VLOOKUP(A626,BBG_CLP!$A$2:$B$30,2,FALSE),B625)</f>
        <v>6</v>
      </c>
      <c r="C626" s="17">
        <f ca="1">+VLOOKUP(B626,OWN_Curve!$B$2:$E$30,4,FALSE)</f>
        <v>6.9982132221560017E-7</v>
      </c>
      <c r="D626" s="17">
        <v>624</v>
      </c>
      <c r="E626" s="17">
        <f t="shared" si="117"/>
        <v>444</v>
      </c>
      <c r="F626" s="17">
        <f t="shared" ca="1" si="120"/>
        <v>2.7511479938468959</v>
      </c>
      <c r="G626" s="2">
        <f t="shared" ca="1" si="118"/>
        <v>2.7142216868554345</v>
      </c>
      <c r="H626" s="28">
        <f t="shared" si="125"/>
        <v>44104</v>
      </c>
      <c r="I626" s="30">
        <v>624</v>
      </c>
      <c r="J626" s="17">
        <f t="shared" si="119"/>
        <v>444</v>
      </c>
      <c r="K626" s="27">
        <f t="shared" ca="1" si="121"/>
        <v>2.7453479801509992</v>
      </c>
      <c r="L626" s="34">
        <f t="shared" ca="1" si="122"/>
        <v>2.7085615180789819</v>
      </c>
      <c r="M626" s="29">
        <f t="shared" si="126"/>
        <v>44119</v>
      </c>
      <c r="N626" s="27">
        <v>624</v>
      </c>
      <c r="O626" s="17">
        <f t="shared" si="127"/>
        <v>444</v>
      </c>
      <c r="P626" s="27">
        <f t="shared" ca="1" si="128"/>
        <v>2.7422517185814153</v>
      </c>
      <c r="Q626" s="34">
        <f t="shared" ca="1" si="123"/>
        <v>2.7055331426325337</v>
      </c>
      <c r="R626" s="17">
        <f t="shared" ca="1" si="129"/>
        <v>2.62653433524207</v>
      </c>
    </row>
    <row r="627" spans="1:18" x14ac:dyDescent="0.25">
      <c r="A627" s="18">
        <f t="shared" si="124"/>
        <v>44077</v>
      </c>
      <c r="B627" s="17">
        <f ca="1">+IFERROR(VLOOKUP(A627,BBG_CLP!$A$2:$B$30,2,FALSE),B626)</f>
        <v>6</v>
      </c>
      <c r="C627" s="17">
        <f ca="1">+VLOOKUP(B627,OWN_Curve!$B$2:$E$30,4,FALSE)</f>
        <v>6.9982132221560017E-7</v>
      </c>
      <c r="D627" s="17">
        <v>625</v>
      </c>
      <c r="E627" s="17">
        <f t="shared" si="117"/>
        <v>445</v>
      </c>
      <c r="F627" s="17">
        <f t="shared" ca="1" si="120"/>
        <v>2.7511486936682181</v>
      </c>
      <c r="G627" s="2">
        <f t="shared" ca="1" si="118"/>
        <v>2.714221777390561</v>
      </c>
      <c r="H627" s="28">
        <f t="shared" si="125"/>
        <v>44105</v>
      </c>
      <c r="I627" s="30">
        <v>625</v>
      </c>
      <c r="J627" s="17">
        <f t="shared" si="119"/>
        <v>445</v>
      </c>
      <c r="K627" s="27">
        <f t="shared" ca="1" si="121"/>
        <v>2.7453486261252396</v>
      </c>
      <c r="L627" s="34">
        <f t="shared" ca="1" si="122"/>
        <v>2.7085615694833667</v>
      </c>
      <c r="M627" s="29">
        <f t="shared" si="126"/>
        <v>44120</v>
      </c>
      <c r="N627" s="27">
        <v>625</v>
      </c>
      <c r="O627" s="17">
        <f t="shared" si="127"/>
        <v>445</v>
      </c>
      <c r="P627" s="27">
        <f t="shared" ca="1" si="128"/>
        <v>2.7422523346576169</v>
      </c>
      <c r="Q627" s="34">
        <f t="shared" ca="1" si="123"/>
        <v>2.7055331859818965</v>
      </c>
      <c r="R627" s="17">
        <f t="shared" ca="1" si="129"/>
        <v>2.6263440550824413</v>
      </c>
    </row>
    <row r="628" spans="1:18" x14ac:dyDescent="0.25">
      <c r="A628" s="18">
        <f t="shared" si="124"/>
        <v>44078</v>
      </c>
      <c r="B628" s="17">
        <f ca="1">+IFERROR(VLOOKUP(A628,BBG_CLP!$A$2:$B$30,2,FALSE),B627)</f>
        <v>6</v>
      </c>
      <c r="C628" s="17">
        <f ca="1">+VLOOKUP(B628,OWN_Curve!$B$2:$E$30,4,FALSE)</f>
        <v>6.9982132221560017E-7</v>
      </c>
      <c r="D628" s="17">
        <v>626</v>
      </c>
      <c r="E628" s="17">
        <f t="shared" si="117"/>
        <v>446</v>
      </c>
      <c r="F628" s="17">
        <f t="shared" ca="1" si="120"/>
        <v>2.7511493934895404</v>
      </c>
      <c r="G628" s="2">
        <f t="shared" ca="1" si="118"/>
        <v>2.7142218706153227</v>
      </c>
      <c r="H628" s="28">
        <f t="shared" si="125"/>
        <v>44106</v>
      </c>
      <c r="I628" s="30">
        <v>626</v>
      </c>
      <c r="J628" s="17">
        <f t="shared" si="119"/>
        <v>446</v>
      </c>
      <c r="K628" s="27">
        <f t="shared" ca="1" si="121"/>
        <v>2.7453492722667483</v>
      </c>
      <c r="L628" s="34">
        <f t="shared" ca="1" si="122"/>
        <v>2.7085616237463723</v>
      </c>
      <c r="M628" s="29">
        <f t="shared" si="126"/>
        <v>44121</v>
      </c>
      <c r="N628" s="27">
        <v>626</v>
      </c>
      <c r="O628" s="17">
        <f t="shared" si="127"/>
        <v>446</v>
      </c>
      <c r="P628" s="27">
        <f t="shared" ca="1" si="128"/>
        <v>2.7422529509940543</v>
      </c>
      <c r="Q628" s="34">
        <f t="shared" ca="1" si="123"/>
        <v>2.705533232222507</v>
      </c>
      <c r="R628" s="17">
        <f t="shared" ca="1" si="129"/>
        <v>2.6261538025806885</v>
      </c>
    </row>
    <row r="629" spans="1:18" x14ac:dyDescent="0.25">
      <c r="A629" s="18">
        <f t="shared" si="124"/>
        <v>44079</v>
      </c>
      <c r="B629" s="17">
        <f ca="1">+IFERROR(VLOOKUP(A629,BBG_CLP!$A$2:$B$30,2,FALSE),B628)</f>
        <v>6</v>
      </c>
      <c r="C629" s="17">
        <f ca="1">+VLOOKUP(B629,OWN_Curve!$B$2:$E$30,4,FALSE)</f>
        <v>6.9982132221560017E-7</v>
      </c>
      <c r="D629" s="17">
        <v>627</v>
      </c>
      <c r="E629" s="17">
        <f t="shared" si="117"/>
        <v>447</v>
      </c>
      <c r="F629" s="17">
        <f t="shared" ca="1" si="120"/>
        <v>2.7511500933108626</v>
      </c>
      <c r="G629" s="2">
        <f t="shared" ca="1" si="118"/>
        <v>2.714221966511686</v>
      </c>
      <c r="H629" s="28">
        <f t="shared" si="125"/>
        <v>44107</v>
      </c>
      <c r="I629" s="30">
        <v>627</v>
      </c>
      <c r="J629" s="17">
        <f t="shared" si="119"/>
        <v>447</v>
      </c>
      <c r="K629" s="27">
        <f t="shared" ca="1" si="121"/>
        <v>2.7453499185747128</v>
      </c>
      <c r="L629" s="34">
        <f t="shared" ca="1" si="122"/>
        <v>2.7085616808487782</v>
      </c>
      <c r="M629" s="29">
        <f t="shared" si="126"/>
        <v>44122</v>
      </c>
      <c r="N629" s="27">
        <v>627</v>
      </c>
      <c r="O629" s="17">
        <f t="shared" si="127"/>
        <v>447</v>
      </c>
      <c r="P629" s="27">
        <f t="shared" ca="1" si="128"/>
        <v>2.7422535675894952</v>
      </c>
      <c r="Q629" s="34">
        <f t="shared" ca="1" si="123"/>
        <v>2.7055332813349784</v>
      </c>
      <c r="R629" s="17">
        <f t="shared" ca="1" si="129"/>
        <v>2.6259635777607926</v>
      </c>
    </row>
    <row r="630" spans="1:18" x14ac:dyDescent="0.25">
      <c r="A630" s="18">
        <f t="shared" si="124"/>
        <v>44080</v>
      </c>
      <c r="B630" s="17">
        <f ca="1">+IFERROR(VLOOKUP(A630,BBG_CLP!$A$2:$B$30,2,FALSE),B629)</f>
        <v>6</v>
      </c>
      <c r="C630" s="17">
        <f ca="1">+VLOOKUP(B630,OWN_Curve!$B$2:$E$30,4,FALSE)</f>
        <v>6.9982132221560017E-7</v>
      </c>
      <c r="D630" s="17">
        <v>628</v>
      </c>
      <c r="E630" s="17">
        <f t="shared" si="117"/>
        <v>448</v>
      </c>
      <c r="F630" s="17">
        <f t="shared" ca="1" si="120"/>
        <v>2.7511507931321848</v>
      </c>
      <c r="G630" s="2">
        <f t="shared" ca="1" si="118"/>
        <v>2.7142220650617621</v>
      </c>
      <c r="H630" s="28">
        <f t="shared" si="125"/>
        <v>44108</v>
      </c>
      <c r="I630" s="30">
        <v>628</v>
      </c>
      <c r="J630" s="17">
        <f t="shared" si="119"/>
        <v>448</v>
      </c>
      <c r="K630" s="27">
        <f t="shared" ca="1" si="121"/>
        <v>2.745350565048351</v>
      </c>
      <c r="L630" s="34">
        <f t="shared" ca="1" si="122"/>
        <v>2.7085617407716249</v>
      </c>
      <c r="M630" s="29">
        <f t="shared" si="126"/>
        <v>44123</v>
      </c>
      <c r="N630" s="27">
        <v>628</v>
      </c>
      <c r="O630" s="17">
        <f t="shared" si="127"/>
        <v>448</v>
      </c>
      <c r="P630" s="27">
        <f t="shared" ca="1" si="128"/>
        <v>2.7422541844426771</v>
      </c>
      <c r="Q630" s="34">
        <f t="shared" ca="1" si="123"/>
        <v>2.7055333333000622</v>
      </c>
      <c r="R630" s="17">
        <f t="shared" ca="1" si="129"/>
        <v>2.6257733805667982</v>
      </c>
    </row>
    <row r="631" spans="1:18" x14ac:dyDescent="0.25">
      <c r="A631" s="18">
        <f t="shared" si="124"/>
        <v>44081</v>
      </c>
      <c r="B631" s="17">
        <f ca="1">+IFERROR(VLOOKUP(A631,BBG_CLP!$A$2:$B$30,2,FALSE),B630)</f>
        <v>6</v>
      </c>
      <c r="C631" s="17">
        <f ca="1">+VLOOKUP(B631,OWN_Curve!$B$2:$E$30,4,FALSE)</f>
        <v>6.9982132221560017E-7</v>
      </c>
      <c r="D631" s="17">
        <v>629</v>
      </c>
      <c r="E631" s="17">
        <f t="shared" si="117"/>
        <v>449</v>
      </c>
      <c r="F631" s="17">
        <f t="shared" ca="1" si="120"/>
        <v>2.751151492953507</v>
      </c>
      <c r="G631" s="2">
        <f t="shared" ca="1" si="118"/>
        <v>2.7142221662478359</v>
      </c>
      <c r="H631" s="28">
        <f t="shared" si="125"/>
        <v>44109</v>
      </c>
      <c r="I631" s="30">
        <v>629</v>
      </c>
      <c r="J631" s="17">
        <f t="shared" si="119"/>
        <v>449</v>
      </c>
      <c r="K631" s="27">
        <f t="shared" ca="1" si="121"/>
        <v>2.7453512116868595</v>
      </c>
      <c r="L631" s="34">
        <f t="shared" ca="1" si="122"/>
        <v>2.7085618034960124</v>
      </c>
      <c r="M631" s="29">
        <f t="shared" si="126"/>
        <v>44124</v>
      </c>
      <c r="N631" s="27">
        <v>629</v>
      </c>
      <c r="O631" s="17">
        <f t="shared" si="127"/>
        <v>449</v>
      </c>
      <c r="P631" s="27">
        <f t="shared" ca="1" si="128"/>
        <v>2.7422548015523827</v>
      </c>
      <c r="Q631" s="34">
        <f t="shared" ca="1" si="123"/>
        <v>2.7055333880986803</v>
      </c>
      <c r="R631" s="17">
        <f t="shared" ca="1" si="129"/>
        <v>2.6255832110386734</v>
      </c>
    </row>
    <row r="632" spans="1:18" x14ac:dyDescent="0.25">
      <c r="A632" s="18">
        <f t="shared" si="124"/>
        <v>44082</v>
      </c>
      <c r="B632" s="17">
        <f ca="1">+IFERROR(VLOOKUP(A632,BBG_CLP!$A$2:$B$30,2,FALSE),B631)</f>
        <v>6</v>
      </c>
      <c r="C632" s="17">
        <f ca="1">+VLOOKUP(B632,OWN_Curve!$B$2:$E$30,4,FALSE)</f>
        <v>6.9982132221560017E-7</v>
      </c>
      <c r="D632" s="17">
        <v>630</v>
      </c>
      <c r="E632" s="17">
        <f t="shared" si="117"/>
        <v>450</v>
      </c>
      <c r="F632" s="17">
        <f t="shared" ca="1" si="120"/>
        <v>2.7511521927748293</v>
      </c>
      <c r="G632" s="2">
        <f t="shared" ca="1" si="118"/>
        <v>2.7142222700523</v>
      </c>
      <c r="H632" s="28">
        <f t="shared" si="125"/>
        <v>44110</v>
      </c>
      <c r="I632" s="30">
        <v>630</v>
      </c>
      <c r="J632" s="17">
        <f t="shared" si="119"/>
        <v>450</v>
      </c>
      <c r="K632" s="27">
        <f t="shared" ca="1" si="121"/>
        <v>2.7453518584894661</v>
      </c>
      <c r="L632" s="34">
        <f t="shared" ca="1" si="122"/>
        <v>2.7085618690033186</v>
      </c>
      <c r="M632" s="29">
        <f t="shared" si="126"/>
        <v>44125</v>
      </c>
      <c r="N632" s="27">
        <v>630</v>
      </c>
      <c r="O632" s="17">
        <f t="shared" si="127"/>
        <v>450</v>
      </c>
      <c r="P632" s="27">
        <f t="shared" ca="1" si="128"/>
        <v>2.7422554189173911</v>
      </c>
      <c r="Q632" s="34">
        <f t="shared" ca="1" si="123"/>
        <v>2.7055334457119784</v>
      </c>
      <c r="R632" s="17">
        <f t="shared" ca="1" si="129"/>
        <v>2.6253930691364502</v>
      </c>
    </row>
    <row r="633" spans="1:18" x14ac:dyDescent="0.25">
      <c r="A633" s="18">
        <f t="shared" si="124"/>
        <v>44083</v>
      </c>
      <c r="B633" s="17">
        <f ca="1">+IFERROR(VLOOKUP(A633,BBG_CLP!$A$2:$B$30,2,FALSE),B632)</f>
        <v>6</v>
      </c>
      <c r="C633" s="17">
        <f ca="1">+VLOOKUP(B633,OWN_Curve!$B$2:$E$30,4,FALSE)</f>
        <v>6.9982132221560017E-7</v>
      </c>
      <c r="D633" s="17">
        <v>631</v>
      </c>
      <c r="E633" s="17">
        <f t="shared" si="117"/>
        <v>451</v>
      </c>
      <c r="F633" s="17">
        <f t="shared" ca="1" si="120"/>
        <v>2.7511528925961515</v>
      </c>
      <c r="G633" s="2">
        <f t="shared" ca="1" si="118"/>
        <v>2.7142223764577902</v>
      </c>
      <c r="H633" s="28">
        <f t="shared" si="125"/>
        <v>44111</v>
      </c>
      <c r="I633" s="30">
        <v>631</v>
      </c>
      <c r="J633" s="17">
        <f t="shared" si="119"/>
        <v>451</v>
      </c>
      <c r="K633" s="27">
        <f t="shared" ca="1" si="121"/>
        <v>2.7453525054554029</v>
      </c>
      <c r="L633" s="34">
        <f t="shared" ca="1" si="122"/>
        <v>2.7085619372750136</v>
      </c>
      <c r="M633" s="29">
        <f t="shared" si="126"/>
        <v>44126</v>
      </c>
      <c r="N633" s="27">
        <v>631</v>
      </c>
      <c r="O633" s="17">
        <f t="shared" si="127"/>
        <v>451</v>
      </c>
      <c r="P633" s="27">
        <f t="shared" ca="1" si="128"/>
        <v>2.7422560365365007</v>
      </c>
      <c r="Q633" s="34">
        <f t="shared" ca="1" si="123"/>
        <v>2.7055335061212333</v>
      </c>
      <c r="R633" s="17">
        <f t="shared" ca="1" si="129"/>
        <v>2.6252029548841094</v>
      </c>
    </row>
    <row r="634" spans="1:18" x14ac:dyDescent="0.25">
      <c r="A634" s="18">
        <f t="shared" si="124"/>
        <v>44084</v>
      </c>
      <c r="B634" s="17">
        <f ca="1">+IFERROR(VLOOKUP(A634,BBG_CLP!$A$2:$B$30,2,FALSE),B633)</f>
        <v>6</v>
      </c>
      <c r="C634" s="17">
        <f ca="1">+VLOOKUP(B634,OWN_Curve!$B$2:$E$30,4,FALSE)</f>
        <v>6.9982132221560017E-7</v>
      </c>
      <c r="D634" s="17">
        <v>632</v>
      </c>
      <c r="E634" s="17">
        <f t="shared" si="117"/>
        <v>452</v>
      </c>
      <c r="F634" s="17">
        <f t="shared" ca="1" si="120"/>
        <v>2.7511535924174737</v>
      </c>
      <c r="G634" s="2">
        <f t="shared" ca="1" si="118"/>
        <v>2.7142224854469892</v>
      </c>
      <c r="H634" s="28">
        <f t="shared" si="125"/>
        <v>44112</v>
      </c>
      <c r="I634" s="30">
        <v>632</v>
      </c>
      <c r="J634" s="17">
        <f t="shared" si="119"/>
        <v>452</v>
      </c>
      <c r="K634" s="27">
        <f t="shared" ca="1" si="121"/>
        <v>2.7453531525838448</v>
      </c>
      <c r="L634" s="34">
        <f t="shared" ca="1" si="122"/>
        <v>2.708562008292696</v>
      </c>
      <c r="M634" s="29">
        <f t="shared" si="126"/>
        <v>44127</v>
      </c>
      <c r="N634" s="27">
        <v>632</v>
      </c>
      <c r="O634" s="17">
        <f t="shared" si="127"/>
        <v>452</v>
      </c>
      <c r="P634" s="27">
        <f t="shared" ca="1" si="128"/>
        <v>2.7422566544084939</v>
      </c>
      <c r="Q634" s="34">
        <f t="shared" ca="1" si="123"/>
        <v>2.7055335693078879</v>
      </c>
      <c r="R634" s="17">
        <f t="shared" ca="1" si="129"/>
        <v>2.6250128682336893</v>
      </c>
    </row>
    <row r="635" spans="1:18" x14ac:dyDescent="0.25">
      <c r="A635" s="18">
        <f t="shared" si="124"/>
        <v>44085</v>
      </c>
      <c r="B635" s="17">
        <f ca="1">+IFERROR(VLOOKUP(A635,BBG_CLP!$A$2:$B$30,2,FALSE),B634)</f>
        <v>6</v>
      </c>
      <c r="C635" s="17">
        <f ca="1">+VLOOKUP(B635,OWN_Curve!$B$2:$E$30,4,FALSE)</f>
        <v>6.9982132221560017E-7</v>
      </c>
      <c r="D635" s="17">
        <v>633</v>
      </c>
      <c r="E635" s="17">
        <f t="shared" si="117"/>
        <v>453</v>
      </c>
      <c r="F635" s="17">
        <f t="shared" ca="1" si="120"/>
        <v>2.7511542922387959</v>
      </c>
      <c r="G635" s="2">
        <f t="shared" ca="1" si="118"/>
        <v>2.7142225970028222</v>
      </c>
      <c r="H635" s="28">
        <f t="shared" si="125"/>
        <v>44113</v>
      </c>
      <c r="I635" s="30">
        <v>633</v>
      </c>
      <c r="J635" s="17">
        <f t="shared" si="119"/>
        <v>453</v>
      </c>
      <c r="K635" s="27">
        <f t="shared" ca="1" si="121"/>
        <v>2.7453537998740716</v>
      </c>
      <c r="L635" s="34">
        <f t="shared" ca="1" si="122"/>
        <v>2.7085620820382692</v>
      </c>
      <c r="M635" s="29">
        <f t="shared" si="126"/>
        <v>44128</v>
      </c>
      <c r="N635" s="27">
        <v>633</v>
      </c>
      <c r="O635" s="17">
        <f t="shared" si="127"/>
        <v>453</v>
      </c>
      <c r="P635" s="27">
        <f t="shared" ca="1" si="128"/>
        <v>2.7422572725321577</v>
      </c>
      <c r="Q635" s="34">
        <f t="shared" ca="1" si="123"/>
        <v>2.7055336352534956</v>
      </c>
      <c r="R635" s="17">
        <f t="shared" ca="1" si="129"/>
        <v>2.6248228092331516</v>
      </c>
    </row>
    <row r="636" spans="1:18" x14ac:dyDescent="0.25">
      <c r="A636" s="18">
        <f t="shared" si="124"/>
        <v>44086</v>
      </c>
      <c r="B636" s="17">
        <f ca="1">+IFERROR(VLOOKUP(A636,BBG_CLP!$A$2:$B$30,2,FALSE),B635)</f>
        <v>6</v>
      </c>
      <c r="C636" s="17">
        <f ca="1">+VLOOKUP(B636,OWN_Curve!$B$2:$E$30,4,FALSE)</f>
        <v>6.9982132221560017E-7</v>
      </c>
      <c r="D636" s="17">
        <v>634</v>
      </c>
      <c r="E636" s="17">
        <f t="shared" si="117"/>
        <v>454</v>
      </c>
      <c r="F636" s="17">
        <f t="shared" ca="1" si="120"/>
        <v>2.7511549920601182</v>
      </c>
      <c r="G636" s="2">
        <f t="shared" ca="1" si="118"/>
        <v>2.7142227111083117</v>
      </c>
      <c r="H636" s="28">
        <f t="shared" si="125"/>
        <v>44114</v>
      </c>
      <c r="I636" s="30">
        <v>634</v>
      </c>
      <c r="J636" s="17">
        <f t="shared" si="119"/>
        <v>454</v>
      </c>
      <c r="K636" s="27">
        <f t="shared" ca="1" si="121"/>
        <v>2.7453544473252922</v>
      </c>
      <c r="L636" s="34">
        <f t="shared" ca="1" si="122"/>
        <v>2.7085621584936375</v>
      </c>
      <c r="M636" s="29">
        <f t="shared" si="126"/>
        <v>44129</v>
      </c>
      <c r="N636" s="27">
        <v>634</v>
      </c>
      <c r="O636" s="17">
        <f t="shared" si="127"/>
        <v>454</v>
      </c>
      <c r="P636" s="27">
        <f t="shared" ca="1" si="128"/>
        <v>2.7422578909063149</v>
      </c>
      <c r="Q636" s="34">
        <f t="shared" ca="1" si="123"/>
        <v>2.7055337039398788</v>
      </c>
      <c r="R636" s="17">
        <f t="shared" ca="1" si="129"/>
        <v>2.6246327778345346</v>
      </c>
    </row>
    <row r="637" spans="1:18" x14ac:dyDescent="0.25">
      <c r="A637" s="18">
        <f t="shared" si="124"/>
        <v>44087</v>
      </c>
      <c r="B637" s="17">
        <f ca="1">+IFERROR(VLOOKUP(A637,BBG_CLP!$A$2:$B$30,2,FALSE),B636)</f>
        <v>6</v>
      </c>
      <c r="C637" s="17">
        <f ca="1">+VLOOKUP(B637,OWN_Curve!$B$2:$E$30,4,FALSE)</f>
        <v>6.9982132221560017E-7</v>
      </c>
      <c r="D637" s="17">
        <v>635</v>
      </c>
      <c r="E637" s="17">
        <f t="shared" si="117"/>
        <v>455</v>
      </c>
      <c r="F637" s="17">
        <f t="shared" ca="1" si="120"/>
        <v>2.7511556918814404</v>
      </c>
      <c r="G637" s="2">
        <f t="shared" ca="1" si="118"/>
        <v>2.7142228277466462</v>
      </c>
      <c r="H637" s="28">
        <f t="shared" si="125"/>
        <v>44115</v>
      </c>
      <c r="I637" s="30">
        <v>635</v>
      </c>
      <c r="J637" s="17">
        <f t="shared" si="119"/>
        <v>455</v>
      </c>
      <c r="K637" s="27">
        <f t="shared" ca="1" si="121"/>
        <v>2.7453550949367593</v>
      </c>
      <c r="L637" s="34">
        <f t="shared" ca="1" si="122"/>
        <v>2.7085622376409684</v>
      </c>
      <c r="M637" s="29">
        <f t="shared" si="126"/>
        <v>44130</v>
      </c>
      <c r="N637" s="27">
        <v>635</v>
      </c>
      <c r="O637" s="17">
        <f t="shared" si="127"/>
        <v>455</v>
      </c>
      <c r="P637" s="27">
        <f t="shared" ca="1" si="128"/>
        <v>2.7422585095297949</v>
      </c>
      <c r="Q637" s="34">
        <f t="shared" ca="1" si="123"/>
        <v>2.7055337753489659</v>
      </c>
      <c r="R637" s="17">
        <f t="shared" ca="1" si="129"/>
        <v>2.6244427740378384</v>
      </c>
    </row>
    <row r="638" spans="1:18" x14ac:dyDescent="0.25">
      <c r="A638" s="18">
        <f t="shared" si="124"/>
        <v>44088</v>
      </c>
      <c r="B638" s="17">
        <f ca="1">+IFERROR(VLOOKUP(A638,BBG_CLP!$A$2:$B$30,2,FALSE),B637)</f>
        <v>6</v>
      </c>
      <c r="C638" s="17">
        <f ca="1">+VLOOKUP(B638,OWN_Curve!$B$2:$E$30,4,FALSE)</f>
        <v>6.9982132221560017E-7</v>
      </c>
      <c r="D638" s="17">
        <v>636</v>
      </c>
      <c r="E638" s="17">
        <f t="shared" si="117"/>
        <v>456</v>
      </c>
      <c r="F638" s="17">
        <f t="shared" ca="1" si="120"/>
        <v>2.7511563917027626</v>
      </c>
      <c r="G638" s="2">
        <f t="shared" ca="1" si="118"/>
        <v>2.7142229469011805</v>
      </c>
      <c r="H638" s="28">
        <f t="shared" si="125"/>
        <v>44116</v>
      </c>
      <c r="I638" s="30">
        <v>636</v>
      </c>
      <c r="J638" s="17">
        <f t="shared" si="119"/>
        <v>456</v>
      </c>
      <c r="K638" s="27">
        <f t="shared" ca="1" si="121"/>
        <v>2.7453557427077167</v>
      </c>
      <c r="L638" s="34">
        <f t="shared" ca="1" si="122"/>
        <v>2.7085623194625521</v>
      </c>
      <c r="M638" s="29">
        <f t="shared" si="126"/>
        <v>44131</v>
      </c>
      <c r="N638" s="27">
        <v>636</v>
      </c>
      <c r="O638" s="17">
        <f t="shared" si="127"/>
        <v>456</v>
      </c>
      <c r="P638" s="27">
        <f t="shared" ca="1" si="128"/>
        <v>2.742259128401396</v>
      </c>
      <c r="Q638" s="34">
        <f t="shared" ca="1" si="123"/>
        <v>2.7055338494628098</v>
      </c>
      <c r="R638" s="17">
        <f t="shared" ca="1" si="129"/>
        <v>2.6242527978590502</v>
      </c>
    </row>
    <row r="639" spans="1:18" x14ac:dyDescent="0.25">
      <c r="A639" s="18">
        <f t="shared" si="124"/>
        <v>44089</v>
      </c>
      <c r="B639" s="17">
        <f ca="1">+IFERROR(VLOOKUP(A639,BBG_CLP!$A$2:$B$30,2,FALSE),B638)</f>
        <v>6</v>
      </c>
      <c r="C639" s="17">
        <f ca="1">+VLOOKUP(B639,OWN_Curve!$B$2:$E$30,4,FALSE)</f>
        <v>6.9982132221560017E-7</v>
      </c>
      <c r="D639" s="17">
        <v>637</v>
      </c>
      <c r="E639" s="17">
        <f t="shared" si="117"/>
        <v>457</v>
      </c>
      <c r="F639" s="17">
        <f t="shared" ca="1" si="120"/>
        <v>2.7511570915240848</v>
      </c>
      <c r="G639" s="2">
        <f t="shared" ca="1" si="118"/>
        <v>2.714223068555361</v>
      </c>
      <c r="H639" s="28">
        <f t="shared" si="125"/>
        <v>44117</v>
      </c>
      <c r="I639" s="30">
        <v>637</v>
      </c>
      <c r="J639" s="17">
        <f t="shared" si="119"/>
        <v>457</v>
      </c>
      <c r="K639" s="27">
        <f t="shared" ca="1" si="121"/>
        <v>2.7453563906374012</v>
      </c>
      <c r="L639" s="34">
        <f t="shared" ca="1" si="122"/>
        <v>2.708562403940816</v>
      </c>
      <c r="M639" s="29">
        <f t="shared" si="126"/>
        <v>44132</v>
      </c>
      <c r="N639" s="27">
        <v>637</v>
      </c>
      <c r="O639" s="17">
        <f t="shared" si="127"/>
        <v>457</v>
      </c>
      <c r="P639" s="27">
        <f t="shared" ca="1" si="128"/>
        <v>2.7422597475199626</v>
      </c>
      <c r="Q639" s="34">
        <f t="shared" ca="1" si="123"/>
        <v>2.7055339262636897</v>
      </c>
      <c r="R639" s="17">
        <f t="shared" ca="1" si="129"/>
        <v>2.6240628492741891</v>
      </c>
    </row>
    <row r="640" spans="1:18" x14ac:dyDescent="0.25">
      <c r="A640" s="18">
        <f t="shared" si="124"/>
        <v>44090</v>
      </c>
      <c r="B640" s="17">
        <f ca="1">+IFERROR(VLOOKUP(A640,BBG_CLP!$A$2:$B$30,2,FALSE),B639)</f>
        <v>6</v>
      </c>
      <c r="C640" s="17">
        <f ca="1">+VLOOKUP(B640,OWN_Curve!$B$2:$E$30,4,FALSE)</f>
        <v>6.9982132221560017E-7</v>
      </c>
      <c r="D640" s="17">
        <v>638</v>
      </c>
      <c r="E640" s="17">
        <f t="shared" si="117"/>
        <v>458</v>
      </c>
      <c r="F640" s="17">
        <f t="shared" ca="1" si="120"/>
        <v>2.7511577913454071</v>
      </c>
      <c r="G640" s="2">
        <f t="shared" ca="1" si="118"/>
        <v>2.7142231926928502</v>
      </c>
      <c r="H640" s="28">
        <f t="shared" si="125"/>
        <v>44118</v>
      </c>
      <c r="I640" s="30">
        <v>638</v>
      </c>
      <c r="J640" s="17">
        <f t="shared" si="119"/>
        <v>458</v>
      </c>
      <c r="K640" s="27">
        <f t="shared" ca="1" si="121"/>
        <v>2.7453570387250656</v>
      </c>
      <c r="L640" s="34">
        <f t="shared" ca="1" si="122"/>
        <v>2.7085624910583403</v>
      </c>
      <c r="M640" s="29">
        <f t="shared" si="126"/>
        <v>44133</v>
      </c>
      <c r="N640" s="27">
        <v>638</v>
      </c>
      <c r="O640" s="17">
        <f t="shared" si="127"/>
        <v>458</v>
      </c>
      <c r="P640" s="27">
        <f t="shared" ca="1" si="128"/>
        <v>2.742260366884345</v>
      </c>
      <c r="Q640" s="34">
        <f t="shared" ca="1" si="123"/>
        <v>2.7055340057340049</v>
      </c>
      <c r="R640" s="17">
        <f t="shared" ca="1" si="129"/>
        <v>2.6238729282752615</v>
      </c>
    </row>
    <row r="641" spans="1:18" x14ac:dyDescent="0.25">
      <c r="A641" s="18">
        <f t="shared" si="124"/>
        <v>44091</v>
      </c>
      <c r="B641" s="17">
        <f ca="1">+IFERROR(VLOOKUP(A641,BBG_CLP!$A$2:$B$30,2,FALSE),B640)</f>
        <v>6</v>
      </c>
      <c r="C641" s="17">
        <f ca="1">+VLOOKUP(B641,OWN_Curve!$B$2:$E$30,4,FALSE)</f>
        <v>6.9982132221560017E-7</v>
      </c>
      <c r="D641" s="17">
        <v>639</v>
      </c>
      <c r="E641" s="17">
        <f t="shared" si="117"/>
        <v>459</v>
      </c>
      <c r="F641" s="17">
        <f t="shared" ca="1" si="120"/>
        <v>2.7511584911667293</v>
      </c>
      <c r="G641" s="2">
        <f t="shared" ca="1" si="118"/>
        <v>2.7142233192973997</v>
      </c>
      <c r="H641" s="28">
        <f t="shared" si="125"/>
        <v>44119</v>
      </c>
      <c r="I641" s="30">
        <v>639</v>
      </c>
      <c r="J641" s="17">
        <f t="shared" si="119"/>
        <v>459</v>
      </c>
      <c r="K641" s="27">
        <f t="shared" ca="1" si="121"/>
        <v>2.7453576869699932</v>
      </c>
      <c r="L641" s="34">
        <f t="shared" ca="1" si="122"/>
        <v>2.708562580797945</v>
      </c>
      <c r="M641" s="29">
        <f t="shared" si="126"/>
        <v>44134</v>
      </c>
      <c r="N641" s="27">
        <v>639</v>
      </c>
      <c r="O641" s="17">
        <f t="shared" si="127"/>
        <v>459</v>
      </c>
      <c r="P641" s="27">
        <f t="shared" ca="1" si="128"/>
        <v>2.742260986493378</v>
      </c>
      <c r="Q641" s="34">
        <f t="shared" ca="1" si="123"/>
        <v>2.7055340878562735</v>
      </c>
      <c r="R641" s="17">
        <f t="shared" ca="1" si="129"/>
        <v>2.6236830348702611</v>
      </c>
    </row>
    <row r="642" spans="1:18" x14ac:dyDescent="0.25">
      <c r="A642" s="18">
        <f t="shared" si="124"/>
        <v>44092</v>
      </c>
      <c r="B642" s="17">
        <f ca="1">+IFERROR(VLOOKUP(A642,BBG_CLP!$A$2:$B$30,2,FALSE),B641)</f>
        <v>6</v>
      </c>
      <c r="C642" s="17">
        <f ca="1">+VLOOKUP(B642,OWN_Curve!$B$2:$E$30,4,FALSE)</f>
        <v>6.9982132221560017E-7</v>
      </c>
      <c r="D642" s="17">
        <v>640</v>
      </c>
      <c r="E642" s="17">
        <f t="shared" ref="E642:E705" si="130">+IF(D642-$W$5&lt;0,NA(),D642-$W$5)</f>
        <v>460</v>
      </c>
      <c r="F642" s="17">
        <f t="shared" ca="1" si="120"/>
        <v>2.7511591909880515</v>
      </c>
      <c r="G642" s="2">
        <f t="shared" ref="G642:G705" ca="1" si="131">++IF(E642&gt;0,((1+F642*D642/36000)/(1+$X$2*$W$5/36000)-1)*(36000/(D642-$W$5)),NA())</f>
        <v>2.7142234483529193</v>
      </c>
      <c r="H642" s="28">
        <f t="shared" si="125"/>
        <v>44120</v>
      </c>
      <c r="I642" s="30">
        <v>640</v>
      </c>
      <c r="J642" s="17">
        <f t="shared" ref="J642:J705" si="132">+IF(I642-$W$5&lt;0,NA(),I642-$W$5)</f>
        <v>460</v>
      </c>
      <c r="K642" s="27">
        <f t="shared" ca="1" si="121"/>
        <v>2.7453583353714102</v>
      </c>
      <c r="L642" s="34">
        <f t="shared" ca="1" si="122"/>
        <v>2.7085626731424601</v>
      </c>
      <c r="M642" s="29">
        <f t="shared" si="126"/>
        <v>44135</v>
      </c>
      <c r="N642" s="27">
        <v>640</v>
      </c>
      <c r="O642" s="17">
        <f t="shared" si="127"/>
        <v>460</v>
      </c>
      <c r="P642" s="27">
        <f t="shared" ca="1" si="128"/>
        <v>2.742261606345914</v>
      </c>
      <c r="Q642" s="34">
        <f t="shared" ca="1" si="123"/>
        <v>2.7055341726132514</v>
      </c>
      <c r="R642" s="17">
        <f t="shared" ca="1" si="129"/>
        <v>2.623493169035207</v>
      </c>
    </row>
    <row r="643" spans="1:18" x14ac:dyDescent="0.25">
      <c r="A643" s="18">
        <f t="shared" si="124"/>
        <v>44093</v>
      </c>
      <c r="B643" s="17">
        <f ca="1">+IFERROR(VLOOKUP(A643,BBG_CLP!$A$2:$B$30,2,FALSE),B642)</f>
        <v>6</v>
      </c>
      <c r="C643" s="17">
        <f ca="1">+VLOOKUP(B643,OWN_Curve!$B$2:$E$30,4,FALSE)</f>
        <v>6.9982132221560017E-7</v>
      </c>
      <c r="D643" s="17">
        <v>641</v>
      </c>
      <c r="E643" s="17">
        <f t="shared" si="130"/>
        <v>461</v>
      </c>
      <c r="F643" s="17">
        <f t="shared" ref="F643:F706" ca="1" si="133">+F642+C642*1</f>
        <v>2.7511598908093737</v>
      </c>
      <c r="G643" s="2">
        <f t="shared" ca="1" si="131"/>
        <v>2.7142235798434773</v>
      </c>
      <c r="H643" s="28">
        <f t="shared" si="125"/>
        <v>44121</v>
      </c>
      <c r="I643" s="30">
        <v>641</v>
      </c>
      <c r="J643" s="17">
        <f t="shared" si="132"/>
        <v>461</v>
      </c>
      <c r="K643" s="27">
        <f t="shared" ref="K643:K706" ca="1" si="134">+((1+VLOOKUP(H643,$A$2:$F$930,6,FALSE)*($Y$3+I643)/36000)/(1+$Z$3*$Y$3/36000)-1)*36000/I643</f>
        <v>2.7453589839286088</v>
      </c>
      <c r="L643" s="34">
        <f t="shared" ref="L643:L706" ca="1" si="135">++IF(J643&gt;0,((1+K643*I643/36000)/(1+$X$3*$W$5/36000)-1)*(36000/(I643-$W$5)),NA())</f>
        <v>2.7085627680749509</v>
      </c>
      <c r="M643" s="29">
        <f t="shared" si="126"/>
        <v>44136</v>
      </c>
      <c r="N643" s="27">
        <v>641</v>
      </c>
      <c r="O643" s="17">
        <f t="shared" si="127"/>
        <v>461</v>
      </c>
      <c r="P643" s="27">
        <f t="shared" ca="1" si="128"/>
        <v>2.742262226440801</v>
      </c>
      <c r="Q643" s="34">
        <f t="shared" ref="Q643:Q706" ca="1" si="136">++IF(O643&gt;0,((1+P643*N643/36000)/(1+$X$4*$W$5/36000)-1)*(36000/(N643-$W$5)),NA())</f>
        <v>2.7055342599877252</v>
      </c>
      <c r="R643" s="17">
        <f t="shared" ca="1" si="129"/>
        <v>2.6233033307780929</v>
      </c>
    </row>
    <row r="644" spans="1:18" x14ac:dyDescent="0.25">
      <c r="A644" s="18">
        <f t="shared" ref="A644:A707" si="137">+A643+1</f>
        <v>44094</v>
      </c>
      <c r="B644" s="17">
        <f ca="1">+IFERROR(VLOOKUP(A644,BBG_CLP!$A$2:$B$30,2,FALSE),B643)</f>
        <v>6</v>
      </c>
      <c r="C644" s="17">
        <f ca="1">+VLOOKUP(B644,OWN_Curve!$B$2:$E$30,4,FALSE)</f>
        <v>6.9982132221560017E-7</v>
      </c>
      <c r="D644" s="17">
        <v>642</v>
      </c>
      <c r="E644" s="17">
        <f t="shared" si="130"/>
        <v>462</v>
      </c>
      <c r="F644" s="17">
        <f t="shared" ca="1" si="133"/>
        <v>2.751160590630696</v>
      </c>
      <c r="G644" s="2">
        <f t="shared" ca="1" si="131"/>
        <v>2.7142237137532437</v>
      </c>
      <c r="H644" s="28">
        <f t="shared" ref="H644:H707" si="138">+H643+1</f>
        <v>44122</v>
      </c>
      <c r="I644" s="30">
        <v>642</v>
      </c>
      <c r="J644" s="17">
        <f t="shared" si="132"/>
        <v>462</v>
      </c>
      <c r="K644" s="27">
        <f t="shared" ca="1" si="134"/>
        <v>2.7453596326408731</v>
      </c>
      <c r="L644" s="34">
        <f t="shared" ca="1" si="135"/>
        <v>2.7085628655786644</v>
      </c>
      <c r="M644" s="29">
        <f t="shared" ref="M644:M707" si="139">+M643+1</f>
        <v>44137</v>
      </c>
      <c r="N644" s="27">
        <v>642</v>
      </c>
      <c r="O644" s="17">
        <f t="shared" ref="O644:O707" si="140">+IF(N644-$W$5&lt;0,NA(),N644-$W$5)</f>
        <v>462</v>
      </c>
      <c r="P644" s="27">
        <f t="shared" ref="P644:P707" ca="1" si="141">+((1+VLOOKUP(M644,$A$2:$F$930,6,FALSE)*($Y$4+N644)/36000)/(1+$Z$4*$Y$4/36000)-1)*36000/N644</f>
        <v>2.7422628467769186</v>
      </c>
      <c r="Q644" s="34">
        <f t="shared" ca="1" si="136"/>
        <v>2.7055343499627313</v>
      </c>
      <c r="R644" s="17">
        <f t="shared" ref="R644:R707" ca="1" si="142">+((1+F644/100*D644/360)/(1+F643/100*D643/360)-1)*36000</f>
        <v>2.6231135200989186</v>
      </c>
    </row>
    <row r="645" spans="1:18" x14ac:dyDescent="0.25">
      <c r="A645" s="18">
        <f t="shared" si="137"/>
        <v>44095</v>
      </c>
      <c r="B645" s="17">
        <f ca="1">+IFERROR(VLOOKUP(A645,BBG_CLP!$A$2:$B$30,2,FALSE),B644)</f>
        <v>6</v>
      </c>
      <c r="C645" s="17">
        <f ca="1">+VLOOKUP(B645,OWN_Curve!$B$2:$E$30,4,FALSE)</f>
        <v>6.9982132221560017E-7</v>
      </c>
      <c r="D645" s="17">
        <v>643</v>
      </c>
      <c r="E645" s="17">
        <f t="shared" si="130"/>
        <v>463</v>
      </c>
      <c r="F645" s="17">
        <f t="shared" ca="1" si="133"/>
        <v>2.7511612904520182</v>
      </c>
      <c r="G645" s="2">
        <f t="shared" ca="1" si="131"/>
        <v>2.714223850066527</v>
      </c>
      <c r="H645" s="28">
        <f t="shared" si="138"/>
        <v>44123</v>
      </c>
      <c r="I645" s="30">
        <v>643</v>
      </c>
      <c r="J645" s="17">
        <f t="shared" si="132"/>
        <v>463</v>
      </c>
      <c r="K645" s="27">
        <f t="shared" ca="1" si="134"/>
        <v>2.7453602815074305</v>
      </c>
      <c r="L645" s="34">
        <f t="shared" ca="1" si="135"/>
        <v>2.7085629656368373</v>
      </c>
      <c r="M645" s="29">
        <f t="shared" si="139"/>
        <v>44138</v>
      </c>
      <c r="N645" s="27">
        <v>643</v>
      </c>
      <c r="O645" s="17">
        <f t="shared" si="140"/>
        <v>463</v>
      </c>
      <c r="P645" s="27">
        <f t="shared" ca="1" si="141"/>
        <v>2.7422634673531543</v>
      </c>
      <c r="Q645" s="34">
        <f t="shared" ca="1" si="136"/>
        <v>2.7055344425214551</v>
      </c>
      <c r="R645" s="17">
        <f t="shared" ca="1" si="142"/>
        <v>2.6229237369577163</v>
      </c>
    </row>
    <row r="646" spans="1:18" x14ac:dyDescent="0.25">
      <c r="A646" s="18">
        <f t="shared" si="137"/>
        <v>44096</v>
      </c>
      <c r="B646" s="17">
        <f ca="1">+IFERROR(VLOOKUP(A646,BBG_CLP!$A$2:$B$30,2,FALSE),B645)</f>
        <v>6</v>
      </c>
      <c r="C646" s="17">
        <f ca="1">+VLOOKUP(B646,OWN_Curve!$B$2:$E$30,4,FALSE)</f>
        <v>6.9982132221560017E-7</v>
      </c>
      <c r="D646" s="17">
        <v>644</v>
      </c>
      <c r="E646" s="17">
        <f t="shared" si="130"/>
        <v>464</v>
      </c>
      <c r="F646" s="17">
        <f t="shared" ca="1" si="133"/>
        <v>2.7511619902733404</v>
      </c>
      <c r="G646" s="2">
        <f t="shared" ca="1" si="131"/>
        <v>2.714223988767821</v>
      </c>
      <c r="H646" s="28">
        <f t="shared" si="138"/>
        <v>44124</v>
      </c>
      <c r="I646" s="30">
        <v>644</v>
      </c>
      <c r="J646" s="17">
        <f t="shared" si="132"/>
        <v>464</v>
      </c>
      <c r="K646" s="27">
        <f t="shared" ca="1" si="134"/>
        <v>2.7453609305276117</v>
      </c>
      <c r="L646" s="34">
        <f t="shared" ca="1" si="135"/>
        <v>2.7085630682330391</v>
      </c>
      <c r="M646" s="29">
        <f t="shared" si="139"/>
        <v>44139</v>
      </c>
      <c r="N646" s="27">
        <v>644</v>
      </c>
      <c r="O646" s="17">
        <f t="shared" si="140"/>
        <v>464</v>
      </c>
      <c r="P646" s="27">
        <f t="shared" ca="1" si="141"/>
        <v>2.7422640881683771</v>
      </c>
      <c r="Q646" s="34">
        <f t="shared" ca="1" si="136"/>
        <v>2.7055345376471567</v>
      </c>
      <c r="R646" s="17">
        <f t="shared" ca="1" si="142"/>
        <v>2.6227339813944539</v>
      </c>
    </row>
    <row r="647" spans="1:18" x14ac:dyDescent="0.25">
      <c r="A647" s="18">
        <f t="shared" si="137"/>
        <v>44097</v>
      </c>
      <c r="B647" s="17">
        <f ca="1">+IFERROR(VLOOKUP(A647,BBG_CLP!$A$2:$B$30,2,FALSE),B646)</f>
        <v>6</v>
      </c>
      <c r="C647" s="17">
        <f ca="1">+VLOOKUP(B647,OWN_Curve!$B$2:$E$30,4,FALSE)</f>
        <v>6.9982132221560017E-7</v>
      </c>
      <c r="D647" s="17">
        <v>645</v>
      </c>
      <c r="E647" s="17">
        <f t="shared" si="130"/>
        <v>465</v>
      </c>
      <c r="F647" s="17">
        <f t="shared" ca="1" si="133"/>
        <v>2.7511626900946626</v>
      </c>
      <c r="G647" s="2">
        <f t="shared" ca="1" si="131"/>
        <v>2.7142241298417362</v>
      </c>
      <c r="H647" s="28">
        <f t="shared" si="138"/>
        <v>44125</v>
      </c>
      <c r="I647" s="30">
        <v>645</v>
      </c>
      <c r="J647" s="17">
        <f t="shared" si="132"/>
        <v>465</v>
      </c>
      <c r="K647" s="27">
        <f t="shared" ca="1" si="134"/>
        <v>2.7453615797006896</v>
      </c>
      <c r="L647" s="34">
        <f t="shared" ca="1" si="135"/>
        <v>2.7085631733508784</v>
      </c>
      <c r="M647" s="29">
        <f t="shared" si="139"/>
        <v>44140</v>
      </c>
      <c r="N647" s="27">
        <v>645</v>
      </c>
      <c r="O647" s="17">
        <f t="shared" si="140"/>
        <v>465</v>
      </c>
      <c r="P647" s="27">
        <f t="shared" ca="1" si="141"/>
        <v>2.7422647092214754</v>
      </c>
      <c r="Q647" s="34">
        <f t="shared" ca="1" si="136"/>
        <v>2.705534635323275</v>
      </c>
      <c r="R647" s="17">
        <f t="shared" ca="1" si="142"/>
        <v>2.622544253377157</v>
      </c>
    </row>
    <row r="648" spans="1:18" x14ac:dyDescent="0.25">
      <c r="A648" s="18">
        <f t="shared" si="137"/>
        <v>44098</v>
      </c>
      <c r="B648" s="17">
        <f ca="1">+IFERROR(VLOOKUP(A648,BBG_CLP!$A$2:$B$30,2,FALSE),B647)</f>
        <v>6</v>
      </c>
      <c r="C648" s="17">
        <f ca="1">+VLOOKUP(B648,OWN_Curve!$B$2:$E$30,4,FALSE)</f>
        <v>6.9982132221560017E-7</v>
      </c>
      <c r="D648" s="17">
        <v>646</v>
      </c>
      <c r="E648" s="17">
        <f t="shared" si="130"/>
        <v>466</v>
      </c>
      <c r="F648" s="17">
        <f t="shared" ca="1" si="133"/>
        <v>2.7511633899159849</v>
      </c>
      <c r="G648" s="2">
        <f t="shared" ca="1" si="131"/>
        <v>2.7142242732729298</v>
      </c>
      <c r="H648" s="28">
        <f t="shared" si="138"/>
        <v>44126</v>
      </c>
      <c r="I648" s="30">
        <v>646</v>
      </c>
      <c r="J648" s="17">
        <f t="shared" si="132"/>
        <v>466</v>
      </c>
      <c r="K648" s="27">
        <f t="shared" ca="1" si="134"/>
        <v>2.7453622290259543</v>
      </c>
      <c r="L648" s="34">
        <f t="shared" ca="1" si="135"/>
        <v>2.708563280974122</v>
      </c>
      <c r="M648" s="29">
        <f t="shared" si="139"/>
        <v>44141</v>
      </c>
      <c r="N648" s="27">
        <v>646</v>
      </c>
      <c r="O648" s="17">
        <f t="shared" si="140"/>
        <v>466</v>
      </c>
      <c r="P648" s="27">
        <f t="shared" ca="1" si="141"/>
        <v>2.7422653305113318</v>
      </c>
      <c r="Q648" s="34">
        <f t="shared" ca="1" si="136"/>
        <v>2.7055347355333907</v>
      </c>
      <c r="R648" s="17">
        <f t="shared" ca="1" si="142"/>
        <v>2.6223545528898384</v>
      </c>
    </row>
    <row r="649" spans="1:18" x14ac:dyDescent="0.25">
      <c r="A649" s="18">
        <f t="shared" si="137"/>
        <v>44099</v>
      </c>
      <c r="B649" s="17">
        <f ca="1">+IFERROR(VLOOKUP(A649,BBG_CLP!$A$2:$B$30,2,FALSE),B648)</f>
        <v>6</v>
      </c>
      <c r="C649" s="17">
        <f ca="1">+VLOOKUP(B649,OWN_Curve!$B$2:$E$30,4,FALSE)</f>
        <v>6.9982132221560017E-7</v>
      </c>
      <c r="D649" s="17">
        <v>647</v>
      </c>
      <c r="E649" s="17">
        <f t="shared" si="130"/>
        <v>467</v>
      </c>
      <c r="F649" s="17">
        <f t="shared" ca="1" si="133"/>
        <v>2.7511640897373071</v>
      </c>
      <c r="G649" s="2">
        <f t="shared" ca="1" si="131"/>
        <v>2.7142244190463103</v>
      </c>
      <c r="H649" s="28">
        <f t="shared" si="138"/>
        <v>44127</v>
      </c>
      <c r="I649" s="30">
        <v>647</v>
      </c>
      <c r="J649" s="17">
        <f t="shared" si="132"/>
        <v>467</v>
      </c>
      <c r="K649" s="27">
        <f t="shared" ca="1" si="134"/>
        <v>2.7453628785026876</v>
      </c>
      <c r="L649" s="34">
        <f t="shared" ca="1" si="135"/>
        <v>2.7085633910866576</v>
      </c>
      <c r="M649" s="29">
        <f t="shared" si="139"/>
        <v>44142</v>
      </c>
      <c r="N649" s="27">
        <v>647</v>
      </c>
      <c r="O649" s="17">
        <f t="shared" si="140"/>
        <v>467</v>
      </c>
      <c r="P649" s="27">
        <f t="shared" ca="1" si="141"/>
        <v>2.7422659520368735</v>
      </c>
      <c r="Q649" s="34">
        <f t="shared" ca="1" si="136"/>
        <v>2.7055348382612259</v>
      </c>
      <c r="R649" s="17">
        <f t="shared" ca="1" si="142"/>
        <v>2.622164879956479</v>
      </c>
    </row>
    <row r="650" spans="1:18" x14ac:dyDescent="0.25">
      <c r="A650" s="18">
        <f t="shared" si="137"/>
        <v>44100</v>
      </c>
      <c r="B650" s="17">
        <f ca="1">+IFERROR(VLOOKUP(A650,BBG_CLP!$A$2:$B$30,2,FALSE),B649)</f>
        <v>6</v>
      </c>
      <c r="C650" s="17">
        <f ca="1">+VLOOKUP(B650,OWN_Curve!$B$2:$E$30,4,FALSE)</f>
        <v>6.9982132221560017E-7</v>
      </c>
      <c r="D650" s="17">
        <v>648</v>
      </c>
      <c r="E650" s="17">
        <f t="shared" si="130"/>
        <v>468</v>
      </c>
      <c r="F650" s="17">
        <f t="shared" ca="1" si="133"/>
        <v>2.7511647895586293</v>
      </c>
      <c r="G650" s="2">
        <f t="shared" ca="1" si="131"/>
        <v>2.7142245671468466</v>
      </c>
      <c r="H650" s="28">
        <f t="shared" si="138"/>
        <v>44128</v>
      </c>
      <c r="I650" s="30">
        <v>648</v>
      </c>
      <c r="J650" s="17">
        <f t="shared" si="132"/>
        <v>468</v>
      </c>
      <c r="K650" s="27">
        <f t="shared" ca="1" si="134"/>
        <v>2.7453635281301882</v>
      </c>
      <c r="L650" s="34">
        <f t="shared" ca="1" si="135"/>
        <v>2.708563503672528</v>
      </c>
      <c r="M650" s="29">
        <f t="shared" si="139"/>
        <v>44143</v>
      </c>
      <c r="N650" s="27">
        <v>648</v>
      </c>
      <c r="O650" s="17">
        <f t="shared" si="140"/>
        <v>468</v>
      </c>
      <c r="P650" s="27">
        <f t="shared" ca="1" si="141"/>
        <v>2.7422665737969845</v>
      </c>
      <c r="Q650" s="34">
        <f t="shared" ca="1" si="136"/>
        <v>2.7055349434906413</v>
      </c>
      <c r="R650" s="17">
        <f t="shared" ca="1" si="142"/>
        <v>2.6219752345451042</v>
      </c>
    </row>
    <row r="651" spans="1:18" x14ac:dyDescent="0.25">
      <c r="A651" s="18">
        <f t="shared" si="137"/>
        <v>44101</v>
      </c>
      <c r="B651" s="17">
        <f ca="1">+IFERROR(VLOOKUP(A651,BBG_CLP!$A$2:$B$30,2,FALSE),B650)</f>
        <v>6</v>
      </c>
      <c r="C651" s="17">
        <f ca="1">+VLOOKUP(B651,OWN_Curve!$B$2:$E$30,4,FALSE)</f>
        <v>6.9982132221560017E-7</v>
      </c>
      <c r="D651" s="17">
        <v>649</v>
      </c>
      <c r="E651" s="17">
        <f t="shared" si="130"/>
        <v>469</v>
      </c>
      <c r="F651" s="17">
        <f t="shared" ca="1" si="133"/>
        <v>2.7511654893799515</v>
      </c>
      <c r="G651" s="2">
        <f t="shared" ca="1" si="131"/>
        <v>2.7142247175596697</v>
      </c>
      <c r="H651" s="28">
        <f t="shared" si="138"/>
        <v>44129</v>
      </c>
      <c r="I651" s="30">
        <v>649</v>
      </c>
      <c r="J651" s="17">
        <f t="shared" si="132"/>
        <v>469</v>
      </c>
      <c r="K651" s="27">
        <f t="shared" ca="1" si="134"/>
        <v>2.7453641779077596</v>
      </c>
      <c r="L651" s="34">
        <f t="shared" ca="1" si="135"/>
        <v>2.7085636187159134</v>
      </c>
      <c r="M651" s="29">
        <f t="shared" si="139"/>
        <v>44144</v>
      </c>
      <c r="N651" s="27">
        <v>649</v>
      </c>
      <c r="O651" s="17">
        <f t="shared" si="140"/>
        <v>469</v>
      </c>
      <c r="P651" s="27">
        <f t="shared" ca="1" si="141"/>
        <v>2.742267195790618</v>
      </c>
      <c r="Q651" s="34">
        <f t="shared" ca="1" si="136"/>
        <v>2.7055350512056693</v>
      </c>
      <c r="R651" s="17">
        <f t="shared" ca="1" si="142"/>
        <v>2.6217856166637077</v>
      </c>
    </row>
    <row r="652" spans="1:18" x14ac:dyDescent="0.25">
      <c r="A652" s="18">
        <f t="shared" si="137"/>
        <v>44102</v>
      </c>
      <c r="B652" s="17">
        <f ca="1">+IFERROR(VLOOKUP(A652,BBG_CLP!$A$2:$B$30,2,FALSE),B651)</f>
        <v>6</v>
      </c>
      <c r="C652" s="17">
        <f ca="1">+VLOOKUP(B652,OWN_Curve!$B$2:$E$30,4,FALSE)</f>
        <v>6.9982132221560017E-7</v>
      </c>
      <c r="D652" s="17">
        <v>650</v>
      </c>
      <c r="E652" s="17">
        <f t="shared" si="130"/>
        <v>470</v>
      </c>
      <c r="F652" s="17">
        <f t="shared" ca="1" si="133"/>
        <v>2.7511661892012738</v>
      </c>
      <c r="G652" s="2">
        <f t="shared" ca="1" si="131"/>
        <v>2.7142248702699865</v>
      </c>
      <c r="H652" s="28">
        <f t="shared" si="138"/>
        <v>44130</v>
      </c>
      <c r="I652" s="30">
        <v>650</v>
      </c>
      <c r="J652" s="17">
        <f t="shared" si="132"/>
        <v>470</v>
      </c>
      <c r="K652" s="27">
        <f t="shared" ca="1" si="134"/>
        <v>2.745364827834734</v>
      </c>
      <c r="L652" s="34">
        <f t="shared" ca="1" si="135"/>
        <v>2.7085637362011603</v>
      </c>
      <c r="M652" s="29">
        <f t="shared" si="139"/>
        <v>44145</v>
      </c>
      <c r="N652" s="27">
        <v>650</v>
      </c>
      <c r="O652" s="17">
        <f t="shared" si="140"/>
        <v>470</v>
      </c>
      <c r="P652" s="27">
        <f t="shared" ca="1" si="141"/>
        <v>2.7422678180166584</v>
      </c>
      <c r="Q652" s="34">
        <f t="shared" ca="1" si="136"/>
        <v>2.7055351613903933</v>
      </c>
      <c r="R652" s="17">
        <f t="shared" ca="1" si="142"/>
        <v>2.6215960262883087</v>
      </c>
    </row>
    <row r="653" spans="1:18" x14ac:dyDescent="0.25">
      <c r="A653" s="18">
        <f t="shared" si="137"/>
        <v>44103</v>
      </c>
      <c r="B653" s="17">
        <f ca="1">+IFERROR(VLOOKUP(A653,BBG_CLP!$A$2:$B$30,2,FALSE),B652)</f>
        <v>6</v>
      </c>
      <c r="C653" s="17">
        <f ca="1">+VLOOKUP(B653,OWN_Curve!$B$2:$E$30,4,FALSE)</f>
        <v>6.9982132221560017E-7</v>
      </c>
      <c r="D653" s="17">
        <v>651</v>
      </c>
      <c r="E653" s="17">
        <f t="shared" si="130"/>
        <v>471</v>
      </c>
      <c r="F653" s="17">
        <f t="shared" ca="1" si="133"/>
        <v>2.751166889022596</v>
      </c>
      <c r="G653" s="2">
        <f t="shared" ca="1" si="131"/>
        <v>2.7142250252631794</v>
      </c>
      <c r="H653" s="28">
        <f t="shared" si="138"/>
        <v>44131</v>
      </c>
      <c r="I653" s="30">
        <v>651</v>
      </c>
      <c r="J653" s="17">
        <f t="shared" si="132"/>
        <v>471</v>
      </c>
      <c r="K653" s="27">
        <f t="shared" ca="1" si="134"/>
        <v>2.7453654779103847</v>
      </c>
      <c r="L653" s="34">
        <f t="shared" ca="1" si="135"/>
        <v>2.708563856112665</v>
      </c>
      <c r="M653" s="29">
        <f t="shared" si="139"/>
        <v>44146</v>
      </c>
      <c r="N653" s="27">
        <v>651</v>
      </c>
      <c r="O653" s="17">
        <f t="shared" si="140"/>
        <v>471</v>
      </c>
      <c r="P653" s="27">
        <f t="shared" ca="1" si="141"/>
        <v>2.7422684404740356</v>
      </c>
      <c r="Q653" s="34">
        <f t="shared" ca="1" si="136"/>
        <v>2.7055352740290997</v>
      </c>
      <c r="R653" s="17">
        <f t="shared" ca="1" si="142"/>
        <v>2.621406463442888</v>
      </c>
    </row>
    <row r="654" spans="1:18" x14ac:dyDescent="0.25">
      <c r="A654" s="18">
        <f t="shared" si="137"/>
        <v>44104</v>
      </c>
      <c r="B654" s="17">
        <f ca="1">+IFERROR(VLOOKUP(A654,BBG_CLP!$A$2:$B$30,2,FALSE),B653)</f>
        <v>6</v>
      </c>
      <c r="C654" s="17">
        <f ca="1">+VLOOKUP(B654,OWN_Curve!$B$2:$E$30,4,FALSE)</f>
        <v>6.9982132221560017E-7</v>
      </c>
      <c r="D654" s="17">
        <v>652</v>
      </c>
      <c r="E654" s="17">
        <f t="shared" si="130"/>
        <v>472</v>
      </c>
      <c r="F654" s="17">
        <f t="shared" ca="1" si="133"/>
        <v>2.7511675888439182</v>
      </c>
      <c r="G654" s="2">
        <f t="shared" ca="1" si="131"/>
        <v>2.7142251825247734</v>
      </c>
      <c r="H654" s="28">
        <f t="shared" si="138"/>
        <v>44132</v>
      </c>
      <c r="I654" s="30">
        <v>652</v>
      </c>
      <c r="J654" s="17">
        <f t="shared" si="132"/>
        <v>472</v>
      </c>
      <c r="K654" s="27">
        <f t="shared" ca="1" si="134"/>
        <v>2.7453661281340658</v>
      </c>
      <c r="L654" s="34">
        <f t="shared" ca="1" si="135"/>
        <v>2.7085639784350399</v>
      </c>
      <c r="M654" s="29">
        <f t="shared" si="139"/>
        <v>44147</v>
      </c>
      <c r="N654" s="27">
        <v>652</v>
      </c>
      <c r="O654" s="17">
        <f t="shared" si="140"/>
        <v>472</v>
      </c>
      <c r="P654" s="27">
        <f t="shared" ca="1" si="141"/>
        <v>2.742269063161709</v>
      </c>
      <c r="Q654" s="34">
        <f t="shared" ca="1" si="136"/>
        <v>2.7055353891062075</v>
      </c>
      <c r="R654" s="17">
        <f t="shared" ca="1" si="142"/>
        <v>2.6212169281034647</v>
      </c>
    </row>
    <row r="655" spans="1:18" x14ac:dyDescent="0.25">
      <c r="A655" s="18">
        <f t="shared" si="137"/>
        <v>44105</v>
      </c>
      <c r="B655" s="17">
        <f ca="1">+IFERROR(VLOOKUP(A655,BBG_CLP!$A$2:$B$30,2,FALSE),B654)</f>
        <v>6</v>
      </c>
      <c r="C655" s="17">
        <f ca="1">+VLOOKUP(B655,OWN_Curve!$B$2:$E$30,4,FALSE)</f>
        <v>6.9982132221560017E-7</v>
      </c>
      <c r="D655" s="17">
        <v>653</v>
      </c>
      <c r="E655" s="17">
        <f t="shared" si="130"/>
        <v>473</v>
      </c>
      <c r="F655" s="17">
        <f t="shared" ca="1" si="133"/>
        <v>2.7511682886652404</v>
      </c>
      <c r="G655" s="2">
        <f t="shared" ca="1" si="131"/>
        <v>2.7142253420403306</v>
      </c>
      <c r="H655" s="28">
        <f t="shared" si="138"/>
        <v>44133</v>
      </c>
      <c r="I655" s="30">
        <v>653</v>
      </c>
      <c r="J655" s="17">
        <f t="shared" si="132"/>
        <v>473</v>
      </c>
      <c r="K655" s="27">
        <f t="shared" ca="1" si="134"/>
        <v>2.7453667785050841</v>
      </c>
      <c r="L655" s="34">
        <f t="shared" ca="1" si="135"/>
        <v>2.7085641031530119</v>
      </c>
      <c r="M655" s="29">
        <f t="shared" si="139"/>
        <v>44148</v>
      </c>
      <c r="N655" s="27">
        <v>653</v>
      </c>
      <c r="O655" s="17">
        <f t="shared" si="140"/>
        <v>473</v>
      </c>
      <c r="P655" s="27">
        <f t="shared" ca="1" si="141"/>
        <v>2.7422696860786089</v>
      </c>
      <c r="Q655" s="34">
        <f t="shared" ca="1" si="136"/>
        <v>2.7055355066062186</v>
      </c>
      <c r="R655" s="17">
        <f t="shared" ca="1" si="142"/>
        <v>2.6210274202540518</v>
      </c>
    </row>
    <row r="656" spans="1:18" x14ac:dyDescent="0.25">
      <c r="A656" s="18">
        <f t="shared" si="137"/>
        <v>44106</v>
      </c>
      <c r="B656" s="17">
        <f ca="1">+IFERROR(VLOOKUP(A656,BBG_CLP!$A$2:$B$30,2,FALSE),B655)</f>
        <v>6</v>
      </c>
      <c r="C656" s="17">
        <f ca="1">+VLOOKUP(B656,OWN_Curve!$B$2:$E$30,4,FALSE)</f>
        <v>6.9982132221560017E-7</v>
      </c>
      <c r="D656" s="17">
        <v>654</v>
      </c>
      <c r="E656" s="17">
        <f t="shared" si="130"/>
        <v>474</v>
      </c>
      <c r="F656" s="17">
        <f t="shared" ca="1" si="133"/>
        <v>2.7511689884865627</v>
      </c>
      <c r="G656" s="2">
        <f t="shared" ca="1" si="131"/>
        <v>2.7142255037956184</v>
      </c>
      <c r="H656" s="28">
        <f t="shared" si="138"/>
        <v>44134</v>
      </c>
      <c r="I656" s="30">
        <v>654</v>
      </c>
      <c r="J656" s="17">
        <f t="shared" si="132"/>
        <v>474</v>
      </c>
      <c r="K656" s="27">
        <f t="shared" ca="1" si="134"/>
        <v>2.7453674290227523</v>
      </c>
      <c r="L656" s="34">
        <f t="shared" ca="1" si="135"/>
        <v>2.7085642302513682</v>
      </c>
      <c r="M656" s="29">
        <f t="shared" si="139"/>
        <v>44149</v>
      </c>
      <c r="N656" s="27">
        <v>654</v>
      </c>
      <c r="O656" s="17">
        <f t="shared" si="140"/>
        <v>474</v>
      </c>
      <c r="P656" s="27">
        <f t="shared" ca="1" si="141"/>
        <v>2.7422703092236831</v>
      </c>
      <c r="Q656" s="34">
        <f t="shared" ca="1" si="136"/>
        <v>2.7055356265138482</v>
      </c>
      <c r="R656" s="17">
        <f t="shared" ca="1" si="142"/>
        <v>2.6208379399186299</v>
      </c>
    </row>
    <row r="657" spans="1:18" x14ac:dyDescent="0.25">
      <c r="A657" s="18">
        <f t="shared" si="137"/>
        <v>44107</v>
      </c>
      <c r="B657" s="17">
        <f ca="1">+IFERROR(VLOOKUP(A657,BBG_CLP!$A$2:$B$30,2,FALSE),B656)</f>
        <v>6</v>
      </c>
      <c r="C657" s="17">
        <f ca="1">+VLOOKUP(B657,OWN_Curve!$B$2:$E$30,4,FALSE)</f>
        <v>6.9982132221560017E-7</v>
      </c>
      <c r="D657" s="17">
        <v>655</v>
      </c>
      <c r="E657" s="17">
        <f t="shared" si="130"/>
        <v>475</v>
      </c>
      <c r="F657" s="17">
        <f t="shared" ca="1" si="133"/>
        <v>2.7511696883078849</v>
      </c>
      <c r="G657" s="2">
        <f t="shared" ca="1" si="131"/>
        <v>2.7142256677764576</v>
      </c>
      <c r="H657" s="28">
        <f t="shared" si="138"/>
        <v>44135</v>
      </c>
      <c r="I657" s="30">
        <v>655</v>
      </c>
      <c r="J657" s="17">
        <f t="shared" si="132"/>
        <v>475</v>
      </c>
      <c r="K657" s="27">
        <f t="shared" ca="1" si="134"/>
        <v>2.745368079686398</v>
      </c>
      <c r="L657" s="34">
        <f t="shared" ca="1" si="135"/>
        <v>2.708564359715107</v>
      </c>
      <c r="M657" s="29">
        <f t="shared" si="139"/>
        <v>44150</v>
      </c>
      <c r="N657" s="27">
        <v>655</v>
      </c>
      <c r="O657" s="17">
        <f t="shared" si="140"/>
        <v>475</v>
      </c>
      <c r="P657" s="27">
        <f t="shared" ca="1" si="141"/>
        <v>2.7422709325958872</v>
      </c>
      <c r="Q657" s="34">
        <f t="shared" ca="1" si="136"/>
        <v>2.7055357488138392</v>
      </c>
      <c r="R657" s="17">
        <f t="shared" ca="1" si="142"/>
        <v>2.6206484870572311</v>
      </c>
    </row>
    <row r="658" spans="1:18" x14ac:dyDescent="0.25">
      <c r="A658" s="18">
        <f t="shared" si="137"/>
        <v>44108</v>
      </c>
      <c r="B658" s="17">
        <f ca="1">+IFERROR(VLOOKUP(A658,BBG_CLP!$A$2:$B$30,2,FALSE),B657)</f>
        <v>6</v>
      </c>
      <c r="C658" s="17">
        <f ca="1">+VLOOKUP(B658,OWN_Curve!$B$2:$E$30,4,FALSE)</f>
        <v>6.9982132221560017E-7</v>
      </c>
      <c r="D658" s="17">
        <v>656</v>
      </c>
      <c r="E658" s="17">
        <f t="shared" si="130"/>
        <v>476</v>
      </c>
      <c r="F658" s="17">
        <f t="shared" ca="1" si="133"/>
        <v>2.7511703881292071</v>
      </c>
      <c r="G658" s="2">
        <f t="shared" ca="1" si="131"/>
        <v>2.7142258339688725</v>
      </c>
      <c r="H658" s="28">
        <f t="shared" si="138"/>
        <v>44136</v>
      </c>
      <c r="I658" s="30">
        <v>656</v>
      </c>
      <c r="J658" s="17">
        <f t="shared" si="132"/>
        <v>476</v>
      </c>
      <c r="K658" s="27">
        <f t="shared" ca="1" si="134"/>
        <v>2.7453687304953664</v>
      </c>
      <c r="L658" s="34">
        <f t="shared" ca="1" si="135"/>
        <v>2.7085644915293052</v>
      </c>
      <c r="M658" s="29">
        <f t="shared" si="139"/>
        <v>44151</v>
      </c>
      <c r="N658" s="27">
        <v>656</v>
      </c>
      <c r="O658" s="17">
        <f t="shared" si="140"/>
        <v>476</v>
      </c>
      <c r="P658" s="27">
        <f t="shared" ca="1" si="141"/>
        <v>2.74227155619417</v>
      </c>
      <c r="Q658" s="34">
        <f t="shared" ca="1" si="136"/>
        <v>2.7055358734911144</v>
      </c>
      <c r="R658" s="17">
        <f t="shared" ca="1" si="142"/>
        <v>2.6204590616938361</v>
      </c>
    </row>
    <row r="659" spans="1:18" x14ac:dyDescent="0.25">
      <c r="A659" s="18">
        <f t="shared" si="137"/>
        <v>44109</v>
      </c>
      <c r="B659" s="17">
        <f ca="1">+IFERROR(VLOOKUP(A659,BBG_CLP!$A$2:$B$30,2,FALSE),B658)</f>
        <v>6</v>
      </c>
      <c r="C659" s="17">
        <f ca="1">+VLOOKUP(B659,OWN_Curve!$B$2:$E$30,4,FALSE)</f>
        <v>6.9982132221560017E-7</v>
      </c>
      <c r="D659" s="17">
        <v>657</v>
      </c>
      <c r="E659" s="17">
        <f t="shared" si="130"/>
        <v>477</v>
      </c>
      <c r="F659" s="17">
        <f t="shared" ca="1" si="133"/>
        <v>2.7511710879505293</v>
      </c>
      <c r="G659" s="2">
        <f t="shared" ca="1" si="131"/>
        <v>2.7142260023588869</v>
      </c>
      <c r="H659" s="28">
        <f t="shared" si="138"/>
        <v>44137</v>
      </c>
      <c r="I659" s="30">
        <v>657</v>
      </c>
      <c r="J659" s="17">
        <f t="shared" si="132"/>
        <v>477</v>
      </c>
      <c r="K659" s="27">
        <f t="shared" ca="1" si="134"/>
        <v>2.7453693814489686</v>
      </c>
      <c r="L659" s="34">
        <f t="shared" ca="1" si="135"/>
        <v>2.7085646256791631</v>
      </c>
      <c r="M659" s="29">
        <f t="shared" si="139"/>
        <v>44152</v>
      </c>
      <c r="N659" s="27">
        <v>657</v>
      </c>
      <c r="O659" s="17">
        <f t="shared" si="140"/>
        <v>477</v>
      </c>
      <c r="P659" s="27">
        <f t="shared" ca="1" si="141"/>
        <v>2.7422721800175358</v>
      </c>
      <c r="Q659" s="34">
        <f t="shared" ca="1" si="136"/>
        <v>2.7055360005307896</v>
      </c>
      <c r="R659" s="17">
        <f t="shared" ca="1" si="142"/>
        <v>2.620269663788477</v>
      </c>
    </row>
    <row r="660" spans="1:18" x14ac:dyDescent="0.25">
      <c r="A660" s="18">
        <f t="shared" si="137"/>
        <v>44110</v>
      </c>
      <c r="B660" s="17">
        <f ca="1">+IFERROR(VLOOKUP(A660,BBG_CLP!$A$2:$B$30,2,FALSE),B659)</f>
        <v>6</v>
      </c>
      <c r="C660" s="17">
        <f ca="1">+VLOOKUP(B660,OWN_Curve!$B$2:$E$30,4,FALSE)</f>
        <v>6.9982132221560017E-7</v>
      </c>
      <c r="D660" s="17">
        <v>658</v>
      </c>
      <c r="E660" s="17">
        <f t="shared" si="130"/>
        <v>478</v>
      </c>
      <c r="F660" s="17">
        <f t="shared" ca="1" si="133"/>
        <v>2.7511717877718516</v>
      </c>
      <c r="G660" s="2">
        <f t="shared" ca="1" si="131"/>
        <v>2.7142261729327739</v>
      </c>
      <c r="H660" s="28">
        <f t="shared" si="138"/>
        <v>44138</v>
      </c>
      <c r="I660" s="30">
        <v>658</v>
      </c>
      <c r="J660" s="17">
        <f t="shared" si="132"/>
        <v>478</v>
      </c>
      <c r="K660" s="27">
        <f t="shared" ca="1" si="134"/>
        <v>2.7453700325465951</v>
      </c>
      <c r="L660" s="34">
        <f t="shared" ca="1" si="135"/>
        <v>2.7085647621500875</v>
      </c>
      <c r="M660" s="29">
        <f t="shared" si="139"/>
        <v>44153</v>
      </c>
      <c r="N660" s="27">
        <v>658</v>
      </c>
      <c r="O660" s="17">
        <f t="shared" si="140"/>
        <v>478</v>
      </c>
      <c r="P660" s="27">
        <f t="shared" ca="1" si="141"/>
        <v>2.742272804064922</v>
      </c>
      <c r="Q660" s="34">
        <f t="shared" ca="1" si="136"/>
        <v>2.7055361299179697</v>
      </c>
      <c r="R660" s="17">
        <f t="shared" ca="1" si="142"/>
        <v>2.6200802933731282</v>
      </c>
    </row>
    <row r="661" spans="1:18" x14ac:dyDescent="0.25">
      <c r="A661" s="18">
        <f t="shared" si="137"/>
        <v>44111</v>
      </c>
      <c r="B661" s="17">
        <f ca="1">+IFERROR(VLOOKUP(A661,BBG_CLP!$A$2:$B$30,2,FALSE),B660)</f>
        <v>6</v>
      </c>
      <c r="C661" s="17">
        <f ca="1">+VLOOKUP(B661,OWN_Curve!$B$2:$E$30,4,FALSE)</f>
        <v>6.9982132221560017E-7</v>
      </c>
      <c r="D661" s="17">
        <v>659</v>
      </c>
      <c r="E661" s="17">
        <f t="shared" si="130"/>
        <v>479</v>
      </c>
      <c r="F661" s="17">
        <f t="shared" ca="1" si="133"/>
        <v>2.7511724875931738</v>
      </c>
      <c r="G661" s="2">
        <f t="shared" ca="1" si="131"/>
        <v>2.7142263456768241</v>
      </c>
      <c r="H661" s="28">
        <f t="shared" si="138"/>
        <v>44139</v>
      </c>
      <c r="I661" s="30">
        <v>659</v>
      </c>
      <c r="J661" s="17">
        <f t="shared" si="132"/>
        <v>479</v>
      </c>
      <c r="K661" s="27">
        <f t="shared" ca="1" si="134"/>
        <v>2.7453706837875411</v>
      </c>
      <c r="L661" s="34">
        <f t="shared" ca="1" si="135"/>
        <v>2.7085649009274761</v>
      </c>
      <c r="M661" s="29">
        <f t="shared" si="139"/>
        <v>44154</v>
      </c>
      <c r="N661" s="27">
        <v>659</v>
      </c>
      <c r="O661" s="17">
        <f t="shared" si="140"/>
        <v>479</v>
      </c>
      <c r="P661" s="27">
        <f t="shared" ca="1" si="141"/>
        <v>2.7422734283353085</v>
      </c>
      <c r="Q661" s="34">
        <f t="shared" ca="1" si="136"/>
        <v>2.7055362616379539</v>
      </c>
      <c r="R661" s="17">
        <f t="shared" ca="1" si="142"/>
        <v>2.6198909504158152</v>
      </c>
    </row>
    <row r="662" spans="1:18" x14ac:dyDescent="0.25">
      <c r="A662" s="18">
        <f t="shared" si="137"/>
        <v>44112</v>
      </c>
      <c r="B662" s="17">
        <f ca="1">+IFERROR(VLOOKUP(A662,BBG_CLP!$A$2:$B$30,2,FALSE),B661)</f>
        <v>6</v>
      </c>
      <c r="C662" s="17">
        <f ca="1">+VLOOKUP(B662,OWN_Curve!$B$2:$E$30,4,FALSE)</f>
        <v>6.9982132221560017E-7</v>
      </c>
      <c r="D662" s="17">
        <v>660</v>
      </c>
      <c r="E662" s="17">
        <f t="shared" si="130"/>
        <v>480</v>
      </c>
      <c r="F662" s="17">
        <f t="shared" ca="1" si="133"/>
        <v>2.751173187414496</v>
      </c>
      <c r="G662" s="2">
        <f t="shared" ca="1" si="131"/>
        <v>2.7142265205774727</v>
      </c>
      <c r="H662" s="28">
        <f t="shared" si="138"/>
        <v>44140</v>
      </c>
      <c r="I662" s="30">
        <v>660</v>
      </c>
      <c r="J662" s="17">
        <f t="shared" si="132"/>
        <v>480</v>
      </c>
      <c r="K662" s="27">
        <f t="shared" ca="1" si="134"/>
        <v>2.7453713351711913</v>
      </c>
      <c r="L662" s="34">
        <f t="shared" ca="1" si="135"/>
        <v>2.7085650419969634</v>
      </c>
      <c r="M662" s="29">
        <f t="shared" si="139"/>
        <v>44155</v>
      </c>
      <c r="N662" s="27">
        <v>660</v>
      </c>
      <c r="O662" s="17">
        <f t="shared" si="140"/>
        <v>480</v>
      </c>
      <c r="P662" s="27">
        <f t="shared" ca="1" si="141"/>
        <v>2.7422740528277179</v>
      </c>
      <c r="Q662" s="34">
        <f t="shared" ca="1" si="136"/>
        <v>2.7055363956762282</v>
      </c>
      <c r="R662" s="17">
        <f t="shared" ca="1" si="142"/>
        <v>2.6197016349165381</v>
      </c>
    </row>
    <row r="663" spans="1:18" x14ac:dyDescent="0.25">
      <c r="A663" s="18">
        <f t="shared" si="137"/>
        <v>44113</v>
      </c>
      <c r="B663" s="17">
        <f ca="1">+IFERROR(VLOOKUP(A663,BBG_CLP!$A$2:$B$30,2,FALSE),B662)</f>
        <v>6</v>
      </c>
      <c r="C663" s="17">
        <f ca="1">+VLOOKUP(B663,OWN_Curve!$B$2:$E$30,4,FALSE)</f>
        <v>6.9982132221560017E-7</v>
      </c>
      <c r="D663" s="17">
        <v>661</v>
      </c>
      <c r="E663" s="17">
        <f t="shared" si="130"/>
        <v>481</v>
      </c>
      <c r="F663" s="17">
        <f t="shared" ca="1" si="133"/>
        <v>2.7511738872358182</v>
      </c>
      <c r="G663" s="2">
        <f t="shared" ca="1" si="131"/>
        <v>2.7142266976212697</v>
      </c>
      <c r="H663" s="28">
        <f t="shared" si="138"/>
        <v>44141</v>
      </c>
      <c r="I663" s="30">
        <v>661</v>
      </c>
      <c r="J663" s="17">
        <f t="shared" si="132"/>
        <v>481</v>
      </c>
      <c r="K663" s="27">
        <f t="shared" ca="1" si="134"/>
        <v>2.745371986696862</v>
      </c>
      <c r="L663" s="34">
        <f t="shared" ca="1" si="135"/>
        <v>2.7085651853442023</v>
      </c>
      <c r="M663" s="29">
        <f t="shared" si="139"/>
        <v>44156</v>
      </c>
      <c r="N663" s="27">
        <v>661</v>
      </c>
      <c r="O663" s="17">
        <f t="shared" si="140"/>
        <v>481</v>
      </c>
      <c r="P663" s="27">
        <f t="shared" ca="1" si="141"/>
        <v>2.7422746775411069</v>
      </c>
      <c r="Q663" s="34">
        <f t="shared" ca="1" si="136"/>
        <v>2.7055365320182494</v>
      </c>
      <c r="R663" s="17">
        <f t="shared" ca="1" si="142"/>
        <v>2.6195123468752968</v>
      </c>
    </row>
    <row r="664" spans="1:18" x14ac:dyDescent="0.25">
      <c r="A664" s="18">
        <f t="shared" si="137"/>
        <v>44114</v>
      </c>
      <c r="B664" s="17">
        <f ca="1">+IFERROR(VLOOKUP(A664,BBG_CLP!$A$2:$B$30,2,FALSE),B663)</f>
        <v>6</v>
      </c>
      <c r="C664" s="17">
        <f ca="1">+VLOOKUP(B664,OWN_Curve!$B$2:$E$30,4,FALSE)</f>
        <v>6.9982132221560017E-7</v>
      </c>
      <c r="D664" s="17">
        <v>662</v>
      </c>
      <c r="E664" s="17">
        <f t="shared" si="130"/>
        <v>482</v>
      </c>
      <c r="F664" s="17">
        <f t="shared" ca="1" si="133"/>
        <v>2.7511745870571405</v>
      </c>
      <c r="G664" s="2">
        <f t="shared" ca="1" si="131"/>
        <v>2.7142268767948763</v>
      </c>
      <c r="H664" s="28">
        <f t="shared" si="138"/>
        <v>44142</v>
      </c>
      <c r="I664" s="30">
        <v>662</v>
      </c>
      <c r="J664" s="17">
        <f t="shared" si="132"/>
        <v>482</v>
      </c>
      <c r="K664" s="27">
        <f t="shared" ca="1" si="134"/>
        <v>2.7453726383639339</v>
      </c>
      <c r="L664" s="34">
        <f t="shared" ca="1" si="135"/>
        <v>2.7085653309550506</v>
      </c>
      <c r="M664" s="29">
        <f t="shared" si="139"/>
        <v>44157</v>
      </c>
      <c r="N664" s="27">
        <v>662</v>
      </c>
      <c r="O664" s="17">
        <f t="shared" si="140"/>
        <v>482</v>
      </c>
      <c r="P664" s="27">
        <f t="shared" ca="1" si="141"/>
        <v>2.7422753024744857</v>
      </c>
      <c r="Q664" s="34">
        <f t="shared" ca="1" si="136"/>
        <v>2.7055366706497299</v>
      </c>
      <c r="R664" s="17">
        <f t="shared" ca="1" si="142"/>
        <v>2.6193230862761041</v>
      </c>
    </row>
    <row r="665" spans="1:18" x14ac:dyDescent="0.25">
      <c r="A665" s="18">
        <f t="shared" si="137"/>
        <v>44115</v>
      </c>
      <c r="B665" s="17">
        <f ca="1">+IFERROR(VLOOKUP(A665,BBG_CLP!$A$2:$B$30,2,FALSE),B664)</f>
        <v>6</v>
      </c>
      <c r="C665" s="17">
        <f ca="1">+VLOOKUP(B665,OWN_Curve!$B$2:$E$30,4,FALSE)</f>
        <v>6.9982132221560017E-7</v>
      </c>
      <c r="D665" s="17">
        <v>663</v>
      </c>
      <c r="E665" s="17">
        <f t="shared" si="130"/>
        <v>483</v>
      </c>
      <c r="F665" s="17">
        <f t="shared" ca="1" si="133"/>
        <v>2.7511752868784627</v>
      </c>
      <c r="G665" s="2">
        <f t="shared" ca="1" si="131"/>
        <v>2.7142270580850631</v>
      </c>
      <c r="H665" s="28">
        <f t="shared" si="138"/>
        <v>44143</v>
      </c>
      <c r="I665" s="30">
        <v>663</v>
      </c>
      <c r="J665" s="17">
        <f t="shared" si="132"/>
        <v>483</v>
      </c>
      <c r="K665" s="27">
        <f t="shared" ca="1" si="134"/>
        <v>2.7453732901717665</v>
      </c>
      <c r="L665" s="34">
        <f t="shared" ca="1" si="135"/>
        <v>2.708565478815431</v>
      </c>
      <c r="M665" s="29">
        <f t="shared" si="139"/>
        <v>44158</v>
      </c>
      <c r="N665" s="27">
        <v>663</v>
      </c>
      <c r="O665" s="17">
        <f t="shared" si="140"/>
        <v>483</v>
      </c>
      <c r="P665" s="27">
        <f t="shared" ca="1" si="141"/>
        <v>2.7422759276268587</v>
      </c>
      <c r="Q665" s="34">
        <f t="shared" ca="1" si="136"/>
        <v>2.7055368115564322</v>
      </c>
      <c r="R665" s="17">
        <f t="shared" ca="1" si="142"/>
        <v>2.6191338531189601</v>
      </c>
    </row>
    <row r="666" spans="1:18" x14ac:dyDescent="0.25">
      <c r="A666" s="18">
        <f t="shared" si="137"/>
        <v>44116</v>
      </c>
      <c r="B666" s="17">
        <f ca="1">+IFERROR(VLOOKUP(A666,BBG_CLP!$A$2:$B$30,2,FALSE),B665)</f>
        <v>6</v>
      </c>
      <c r="C666" s="17">
        <f ca="1">+VLOOKUP(B666,OWN_Curve!$B$2:$E$30,4,FALSE)</f>
        <v>6.9982132221560017E-7</v>
      </c>
      <c r="D666" s="17">
        <v>664</v>
      </c>
      <c r="E666" s="17">
        <f t="shared" si="130"/>
        <v>484</v>
      </c>
      <c r="F666" s="17">
        <f t="shared" ca="1" si="133"/>
        <v>2.7511759866997849</v>
      </c>
      <c r="G666" s="2">
        <f t="shared" ca="1" si="131"/>
        <v>2.7142272414787438</v>
      </c>
      <c r="H666" s="28">
        <f t="shared" si="138"/>
        <v>44144</v>
      </c>
      <c r="I666" s="30">
        <v>664</v>
      </c>
      <c r="J666" s="17">
        <f t="shared" si="132"/>
        <v>484</v>
      </c>
      <c r="K666" s="27">
        <f t="shared" ca="1" si="134"/>
        <v>2.7453739421197243</v>
      </c>
      <c r="L666" s="34">
        <f t="shared" ca="1" si="135"/>
        <v>2.7085656289114337</v>
      </c>
      <c r="M666" s="29">
        <f t="shared" si="139"/>
        <v>44159</v>
      </c>
      <c r="N666" s="27">
        <v>664</v>
      </c>
      <c r="O666" s="17">
        <f t="shared" si="140"/>
        <v>484</v>
      </c>
      <c r="P666" s="27">
        <f t="shared" ca="1" si="141"/>
        <v>2.7422765529972368</v>
      </c>
      <c r="Q666" s="34">
        <f t="shared" ca="1" si="136"/>
        <v>2.7055369547242538</v>
      </c>
      <c r="R666" s="17">
        <f t="shared" ca="1" si="142"/>
        <v>2.6189446474118583</v>
      </c>
    </row>
    <row r="667" spans="1:18" x14ac:dyDescent="0.25">
      <c r="A667" s="18">
        <f t="shared" si="137"/>
        <v>44117</v>
      </c>
      <c r="B667" s="17">
        <f ca="1">+IFERROR(VLOOKUP(A667,BBG_CLP!$A$2:$B$30,2,FALSE),B666)</f>
        <v>6</v>
      </c>
      <c r="C667" s="17">
        <f ca="1">+VLOOKUP(B667,OWN_Curve!$B$2:$E$30,4,FALSE)</f>
        <v>6.9982132221560017E-7</v>
      </c>
      <c r="D667" s="17">
        <v>665</v>
      </c>
      <c r="E667" s="17">
        <f t="shared" si="130"/>
        <v>485</v>
      </c>
      <c r="F667" s="17">
        <f t="shared" ca="1" si="133"/>
        <v>2.7511766865211071</v>
      </c>
      <c r="G667" s="2">
        <f t="shared" ca="1" si="131"/>
        <v>2.7142274269628586</v>
      </c>
      <c r="H667" s="28">
        <f t="shared" si="138"/>
        <v>44145</v>
      </c>
      <c r="I667" s="30">
        <v>665</v>
      </c>
      <c r="J667" s="17">
        <f t="shared" si="132"/>
        <v>485</v>
      </c>
      <c r="K667" s="27">
        <f t="shared" ca="1" si="134"/>
        <v>2.7453745942071635</v>
      </c>
      <c r="L667" s="34">
        <f t="shared" ca="1" si="135"/>
        <v>2.708565781229181</v>
      </c>
      <c r="M667" s="29">
        <f t="shared" si="139"/>
        <v>44160</v>
      </c>
      <c r="N667" s="27">
        <v>665</v>
      </c>
      <c r="O667" s="17">
        <f t="shared" si="140"/>
        <v>485</v>
      </c>
      <c r="P667" s="27">
        <f t="shared" ca="1" si="141"/>
        <v>2.7422771785846369</v>
      </c>
      <c r="Q667" s="34">
        <f t="shared" ca="1" si="136"/>
        <v>2.7055371001392254</v>
      </c>
      <c r="R667" s="17">
        <f t="shared" ca="1" si="142"/>
        <v>2.6187554691228243</v>
      </c>
    </row>
    <row r="668" spans="1:18" x14ac:dyDescent="0.25">
      <c r="A668" s="18">
        <f t="shared" si="137"/>
        <v>44118</v>
      </c>
      <c r="B668" s="17">
        <f ca="1">+IFERROR(VLOOKUP(A668,BBG_CLP!$A$2:$B$30,2,FALSE),B667)</f>
        <v>6</v>
      </c>
      <c r="C668" s="17">
        <f ca="1">+VLOOKUP(B668,OWN_Curve!$B$2:$E$30,4,FALSE)</f>
        <v>6.9982132221560017E-7</v>
      </c>
      <c r="D668" s="17">
        <v>666</v>
      </c>
      <c r="E668" s="17">
        <f t="shared" si="130"/>
        <v>486</v>
      </c>
      <c r="F668" s="17">
        <f t="shared" ca="1" si="133"/>
        <v>2.7511773863424294</v>
      </c>
      <c r="G668" s="2">
        <f t="shared" ca="1" si="131"/>
        <v>2.714227614524519</v>
      </c>
      <c r="H668" s="28">
        <f t="shared" si="138"/>
        <v>44146</v>
      </c>
      <c r="I668" s="30">
        <v>666</v>
      </c>
      <c r="J668" s="17">
        <f t="shared" si="132"/>
        <v>486</v>
      </c>
      <c r="K668" s="27">
        <f t="shared" ca="1" si="134"/>
        <v>2.7453752464334671</v>
      </c>
      <c r="L668" s="34">
        <f t="shared" ca="1" si="135"/>
        <v>2.7085659357550069</v>
      </c>
      <c r="M668" s="29">
        <f t="shared" si="139"/>
        <v>44161</v>
      </c>
      <c r="N668" s="27">
        <v>666</v>
      </c>
      <c r="O668" s="17">
        <f t="shared" si="140"/>
        <v>486</v>
      </c>
      <c r="P668" s="27">
        <f t="shared" ca="1" si="141"/>
        <v>2.7422778043880802</v>
      </c>
      <c r="Q668" s="34">
        <f t="shared" ca="1" si="136"/>
        <v>2.7055372477874577</v>
      </c>
      <c r="R668" s="17">
        <f t="shared" ca="1" si="142"/>
        <v>2.6185663182518581</v>
      </c>
    </row>
    <row r="669" spans="1:18" x14ac:dyDescent="0.25">
      <c r="A669" s="18">
        <f t="shared" si="137"/>
        <v>44119</v>
      </c>
      <c r="B669" s="17">
        <f ca="1">+IFERROR(VLOOKUP(A669,BBG_CLP!$A$2:$B$30,2,FALSE),B668)</f>
        <v>6</v>
      </c>
      <c r="C669" s="17">
        <f ca="1">+VLOOKUP(B669,OWN_Curve!$B$2:$E$30,4,FALSE)</f>
        <v>6.9982132221560017E-7</v>
      </c>
      <c r="D669" s="17">
        <v>667</v>
      </c>
      <c r="E669" s="17">
        <f t="shared" si="130"/>
        <v>487</v>
      </c>
      <c r="F669" s="17">
        <f t="shared" ca="1" si="133"/>
        <v>2.7511780861637516</v>
      </c>
      <c r="G669" s="2">
        <f t="shared" ca="1" si="131"/>
        <v>2.7142278041509438</v>
      </c>
      <c r="H669" s="28">
        <f t="shared" si="138"/>
        <v>44147</v>
      </c>
      <c r="I669" s="30">
        <v>667</v>
      </c>
      <c r="J669" s="17">
        <f t="shared" si="132"/>
        <v>487</v>
      </c>
      <c r="K669" s="27">
        <f t="shared" ca="1" si="134"/>
        <v>2.7453758987979868</v>
      </c>
      <c r="L669" s="34">
        <f t="shared" ca="1" si="135"/>
        <v>2.7085660924752437</v>
      </c>
      <c r="M669" s="29">
        <f t="shared" si="139"/>
        <v>44162</v>
      </c>
      <c r="N669" s="27">
        <v>667</v>
      </c>
      <c r="O669" s="17">
        <f t="shared" si="140"/>
        <v>487</v>
      </c>
      <c r="P669" s="27">
        <f t="shared" ca="1" si="141"/>
        <v>2.7422784304066083</v>
      </c>
      <c r="Q669" s="34">
        <f t="shared" ca="1" si="136"/>
        <v>2.7055373976552115</v>
      </c>
      <c r="R669" s="17">
        <f t="shared" ca="1" si="142"/>
        <v>2.618377194814947</v>
      </c>
    </row>
    <row r="670" spans="1:18" x14ac:dyDescent="0.25">
      <c r="A670" s="18">
        <f t="shared" si="137"/>
        <v>44120</v>
      </c>
      <c r="B670" s="17">
        <f ca="1">+IFERROR(VLOOKUP(A670,BBG_CLP!$A$2:$B$30,2,FALSE),B669)</f>
        <v>6</v>
      </c>
      <c r="C670" s="17">
        <f ca="1">+VLOOKUP(B670,OWN_Curve!$B$2:$E$30,4,FALSE)</f>
        <v>6.9982132221560017E-7</v>
      </c>
      <c r="D670" s="17">
        <v>668</v>
      </c>
      <c r="E670" s="17">
        <f t="shared" si="130"/>
        <v>488</v>
      </c>
      <c r="F670" s="17">
        <f t="shared" ca="1" si="133"/>
        <v>2.7511787859850738</v>
      </c>
      <c r="G670" s="2">
        <f t="shared" ca="1" si="131"/>
        <v>2.7142279958294071</v>
      </c>
      <c r="H670" s="28">
        <f t="shared" si="138"/>
        <v>44148</v>
      </c>
      <c r="I670" s="30">
        <v>668</v>
      </c>
      <c r="J670" s="17">
        <f t="shared" si="132"/>
        <v>488</v>
      </c>
      <c r="K670" s="27">
        <f t="shared" ca="1" si="134"/>
        <v>2.7453765513001382</v>
      </c>
      <c r="L670" s="34">
        <f t="shared" ca="1" si="135"/>
        <v>2.7085662513764674</v>
      </c>
      <c r="M670" s="29">
        <f t="shared" si="139"/>
        <v>44163</v>
      </c>
      <c r="N670" s="27">
        <v>668</v>
      </c>
      <c r="O670" s="17">
        <f t="shared" si="140"/>
        <v>488</v>
      </c>
      <c r="P670" s="27">
        <f t="shared" ca="1" si="141"/>
        <v>2.7422790566392301</v>
      </c>
      <c r="Q670" s="34">
        <f t="shared" ca="1" si="136"/>
        <v>2.7055375497288092</v>
      </c>
      <c r="R670" s="17">
        <f t="shared" ca="1" si="142"/>
        <v>2.6181880987721229</v>
      </c>
    </row>
    <row r="671" spans="1:18" x14ac:dyDescent="0.25">
      <c r="A671" s="18">
        <f t="shared" si="137"/>
        <v>44121</v>
      </c>
      <c r="B671" s="17">
        <f ca="1">+IFERROR(VLOOKUP(A671,BBG_CLP!$A$2:$B$30,2,FALSE),B670)</f>
        <v>6</v>
      </c>
      <c r="C671" s="17">
        <f ca="1">+VLOOKUP(B671,OWN_Curve!$B$2:$E$30,4,FALSE)</f>
        <v>6.9982132221560017E-7</v>
      </c>
      <c r="D671" s="17">
        <v>669</v>
      </c>
      <c r="E671" s="17">
        <f t="shared" si="130"/>
        <v>489</v>
      </c>
      <c r="F671" s="17">
        <f t="shared" ca="1" si="133"/>
        <v>2.751179485806396</v>
      </c>
      <c r="G671" s="2">
        <f t="shared" ca="1" si="131"/>
        <v>2.7142281895473523</v>
      </c>
      <c r="H671" s="28">
        <f t="shared" si="138"/>
        <v>44149</v>
      </c>
      <c r="I671" s="30">
        <v>669</v>
      </c>
      <c r="J671" s="17">
        <f t="shared" si="132"/>
        <v>489</v>
      </c>
      <c r="K671" s="27">
        <f t="shared" ca="1" si="134"/>
        <v>2.7453772039392916</v>
      </c>
      <c r="L671" s="34">
        <f t="shared" ca="1" si="135"/>
        <v>2.7085664124452977</v>
      </c>
      <c r="M671" s="29">
        <f t="shared" si="139"/>
        <v>44164</v>
      </c>
      <c r="N671" s="27">
        <v>669</v>
      </c>
      <c r="O671" s="17">
        <f t="shared" si="140"/>
        <v>489</v>
      </c>
      <c r="P671" s="27">
        <f t="shared" ca="1" si="141"/>
        <v>2.7422796830849987</v>
      </c>
      <c r="Q671" s="34">
        <f t="shared" ca="1" si="136"/>
        <v>2.7055377039947337</v>
      </c>
      <c r="R671" s="17">
        <f t="shared" ca="1" si="142"/>
        <v>2.6179990301473666</v>
      </c>
    </row>
    <row r="672" spans="1:18" x14ac:dyDescent="0.25">
      <c r="A672" s="18">
        <f t="shared" si="137"/>
        <v>44122</v>
      </c>
      <c r="B672" s="17">
        <f ca="1">+IFERROR(VLOOKUP(A672,BBG_CLP!$A$2:$B$30,2,FALSE),B671)</f>
        <v>6</v>
      </c>
      <c r="C672" s="17">
        <f ca="1">+VLOOKUP(B672,OWN_Curve!$B$2:$E$30,4,FALSE)</f>
        <v>6.9982132221560017E-7</v>
      </c>
      <c r="D672" s="17">
        <v>670</v>
      </c>
      <c r="E672" s="17">
        <f t="shared" si="130"/>
        <v>490</v>
      </c>
      <c r="F672" s="17">
        <f t="shared" ca="1" si="133"/>
        <v>2.7511801856277183</v>
      </c>
      <c r="G672" s="2">
        <f t="shared" ca="1" si="131"/>
        <v>2.7142283852922926</v>
      </c>
      <c r="H672" s="28">
        <f t="shared" si="138"/>
        <v>44150</v>
      </c>
      <c r="I672" s="30">
        <v>670</v>
      </c>
      <c r="J672" s="17">
        <f t="shared" si="132"/>
        <v>490</v>
      </c>
      <c r="K672" s="27">
        <f t="shared" ca="1" si="134"/>
        <v>2.7453778567148102</v>
      </c>
      <c r="L672" s="34">
        <f t="shared" ca="1" si="135"/>
        <v>2.7085665756683976</v>
      </c>
      <c r="M672" s="29">
        <f t="shared" si="139"/>
        <v>44165</v>
      </c>
      <c r="N672" s="27">
        <v>670</v>
      </c>
      <c r="O672" s="17">
        <f t="shared" si="140"/>
        <v>490</v>
      </c>
      <c r="P672" s="27">
        <f t="shared" ca="1" si="141"/>
        <v>2.7422803097429593</v>
      </c>
      <c r="Q672" s="34">
        <f t="shared" ca="1" si="136"/>
        <v>2.7055378604395792</v>
      </c>
      <c r="R672" s="17">
        <f t="shared" ca="1" si="142"/>
        <v>2.6178099889246909</v>
      </c>
    </row>
    <row r="673" spans="1:18" x14ac:dyDescent="0.25">
      <c r="A673" s="18">
        <f t="shared" si="137"/>
        <v>44123</v>
      </c>
      <c r="B673" s="17">
        <f ca="1">+IFERROR(VLOOKUP(A673,BBG_CLP!$A$2:$B$30,2,FALSE),B672)</f>
        <v>6</v>
      </c>
      <c r="C673" s="17">
        <f ca="1">+VLOOKUP(B673,OWN_Curve!$B$2:$E$30,4,FALSE)</f>
        <v>6.9982132221560017E-7</v>
      </c>
      <c r="D673" s="17">
        <v>671</v>
      </c>
      <c r="E673" s="17">
        <f t="shared" si="130"/>
        <v>491</v>
      </c>
      <c r="F673" s="17">
        <f t="shared" ca="1" si="133"/>
        <v>2.7511808854490405</v>
      </c>
      <c r="G673" s="2">
        <f t="shared" ca="1" si="131"/>
        <v>2.7142285830517943</v>
      </c>
      <c r="H673" s="28">
        <f t="shared" si="138"/>
        <v>44151</v>
      </c>
      <c r="I673" s="30">
        <v>671</v>
      </c>
      <c r="J673" s="17">
        <f t="shared" si="132"/>
        <v>491</v>
      </c>
      <c r="K673" s="27">
        <f t="shared" ca="1" si="134"/>
        <v>2.7453785096261076</v>
      </c>
      <c r="L673" s="34">
        <f t="shared" ca="1" si="135"/>
        <v>2.7085667410326537</v>
      </c>
      <c r="M673" s="29">
        <f t="shared" si="139"/>
        <v>44166</v>
      </c>
      <c r="N673" s="27">
        <v>671</v>
      </c>
      <c r="O673" s="17">
        <f t="shared" si="140"/>
        <v>491</v>
      </c>
      <c r="P673" s="27">
        <f t="shared" ca="1" si="141"/>
        <v>2.7422809366121745</v>
      </c>
      <c r="Q673" s="34">
        <f t="shared" ca="1" si="136"/>
        <v>2.705538019050016</v>
      </c>
      <c r="R673" s="17">
        <f t="shared" ca="1" si="142"/>
        <v>2.6176209750801149</v>
      </c>
    </row>
    <row r="674" spans="1:18" x14ac:dyDescent="0.25">
      <c r="A674" s="18">
        <f t="shared" si="137"/>
        <v>44124</v>
      </c>
      <c r="B674" s="17">
        <f ca="1">+IFERROR(VLOOKUP(A674,BBG_CLP!$A$2:$B$30,2,FALSE),B673)</f>
        <v>6</v>
      </c>
      <c r="C674" s="17">
        <f ca="1">+VLOOKUP(B674,OWN_Curve!$B$2:$E$30,4,FALSE)</f>
        <v>6.9982132221560017E-7</v>
      </c>
      <c r="D674" s="17">
        <v>672</v>
      </c>
      <c r="E674" s="17">
        <f t="shared" si="130"/>
        <v>492</v>
      </c>
      <c r="F674" s="17">
        <f t="shared" ca="1" si="133"/>
        <v>2.7511815852703627</v>
      </c>
      <c r="G674" s="2">
        <f t="shared" ca="1" si="131"/>
        <v>2.7142287828136391</v>
      </c>
      <c r="H674" s="28">
        <f t="shared" si="138"/>
        <v>44152</v>
      </c>
      <c r="I674" s="30">
        <v>672</v>
      </c>
      <c r="J674" s="17">
        <f t="shared" si="132"/>
        <v>492</v>
      </c>
      <c r="K674" s="27">
        <f t="shared" ca="1" si="134"/>
        <v>2.7453791626725899</v>
      </c>
      <c r="L674" s="34">
        <f t="shared" ca="1" si="135"/>
        <v>2.7085669085250266</v>
      </c>
      <c r="M674" s="29">
        <f t="shared" si="139"/>
        <v>44167</v>
      </c>
      <c r="N674" s="27">
        <v>672</v>
      </c>
      <c r="O674" s="17">
        <f t="shared" si="140"/>
        <v>492</v>
      </c>
      <c r="P674" s="27">
        <f t="shared" ca="1" si="141"/>
        <v>2.742281563691678</v>
      </c>
      <c r="Q674" s="34">
        <f t="shared" ca="1" si="136"/>
        <v>2.7055381798128399</v>
      </c>
      <c r="R674" s="17">
        <f t="shared" ca="1" si="142"/>
        <v>2.6174319886456132</v>
      </c>
    </row>
    <row r="675" spans="1:18" x14ac:dyDescent="0.25">
      <c r="A675" s="18">
        <f t="shared" si="137"/>
        <v>44125</v>
      </c>
      <c r="B675" s="17">
        <f ca="1">+IFERROR(VLOOKUP(A675,BBG_CLP!$A$2:$B$30,2,FALSE),B674)</f>
        <v>6</v>
      </c>
      <c r="C675" s="17">
        <f ca="1">+VLOOKUP(B675,OWN_Curve!$B$2:$E$30,4,FALSE)</f>
        <v>6.9982132221560017E-7</v>
      </c>
      <c r="D675" s="17">
        <v>673</v>
      </c>
      <c r="E675" s="17">
        <f t="shared" si="130"/>
        <v>493</v>
      </c>
      <c r="F675" s="17">
        <f t="shared" ca="1" si="133"/>
        <v>2.7511822850916849</v>
      </c>
      <c r="G675" s="2">
        <f t="shared" ca="1" si="131"/>
        <v>2.7142289845656093</v>
      </c>
      <c r="H675" s="28">
        <f t="shared" si="138"/>
        <v>44153</v>
      </c>
      <c r="I675" s="30">
        <v>673</v>
      </c>
      <c r="J675" s="17">
        <f t="shared" si="132"/>
        <v>493</v>
      </c>
      <c r="K675" s="27">
        <f t="shared" ca="1" si="134"/>
        <v>2.7453798158536187</v>
      </c>
      <c r="L675" s="34">
        <f t="shared" ca="1" si="135"/>
        <v>2.7085670781325173</v>
      </c>
      <c r="M675" s="29">
        <f t="shared" si="139"/>
        <v>44168</v>
      </c>
      <c r="N675" s="27">
        <v>673</v>
      </c>
      <c r="O675" s="17">
        <f t="shared" si="140"/>
        <v>493</v>
      </c>
      <c r="P675" s="27">
        <f t="shared" ca="1" si="141"/>
        <v>2.7422821909805437</v>
      </c>
      <c r="Q675" s="34">
        <f t="shared" ca="1" si="136"/>
        <v>2.7055383427149691</v>
      </c>
      <c r="R675" s="17">
        <f t="shared" ca="1" si="142"/>
        <v>2.6172430295812177</v>
      </c>
    </row>
    <row r="676" spans="1:18" x14ac:dyDescent="0.25">
      <c r="A676" s="18">
        <f t="shared" si="137"/>
        <v>44126</v>
      </c>
      <c r="B676" s="17">
        <f ca="1">+IFERROR(VLOOKUP(A676,BBG_CLP!$A$2:$B$30,2,FALSE),B675)</f>
        <v>6</v>
      </c>
      <c r="C676" s="17">
        <f ca="1">+VLOOKUP(B676,OWN_Curve!$B$2:$E$30,4,FALSE)</f>
        <v>6.9982132221560017E-7</v>
      </c>
      <c r="D676" s="17">
        <v>674</v>
      </c>
      <c r="E676" s="17">
        <f t="shared" si="130"/>
        <v>494</v>
      </c>
      <c r="F676" s="17">
        <f t="shared" ca="1" si="133"/>
        <v>2.7511829849130072</v>
      </c>
      <c r="G676" s="2">
        <f t="shared" ca="1" si="131"/>
        <v>2.7142291882956355</v>
      </c>
      <c r="H676" s="28">
        <f t="shared" si="138"/>
        <v>44154</v>
      </c>
      <c r="I676" s="30">
        <v>674</v>
      </c>
      <c r="J676" s="17">
        <f t="shared" si="132"/>
        <v>494</v>
      </c>
      <c r="K676" s="27">
        <f t="shared" ca="1" si="134"/>
        <v>2.745380469168619</v>
      </c>
      <c r="L676" s="34">
        <f t="shared" ca="1" si="135"/>
        <v>2.7085672498422975</v>
      </c>
      <c r="M676" s="29">
        <f t="shared" si="139"/>
        <v>44169</v>
      </c>
      <c r="N676" s="27">
        <v>674</v>
      </c>
      <c r="O676" s="17">
        <f t="shared" si="140"/>
        <v>494</v>
      </c>
      <c r="P676" s="27">
        <f t="shared" ca="1" si="141"/>
        <v>2.7422828184778405</v>
      </c>
      <c r="Q676" s="34">
        <f t="shared" ca="1" si="136"/>
        <v>2.7055385077433791</v>
      </c>
      <c r="R676" s="17">
        <f t="shared" ca="1" si="142"/>
        <v>2.6170540978949219</v>
      </c>
    </row>
    <row r="677" spans="1:18" x14ac:dyDescent="0.25">
      <c r="A677" s="18">
        <f t="shared" si="137"/>
        <v>44127</v>
      </c>
      <c r="B677" s="17">
        <f ca="1">+IFERROR(VLOOKUP(A677,BBG_CLP!$A$2:$B$30,2,FALSE),B676)</f>
        <v>6</v>
      </c>
      <c r="C677" s="17">
        <f ca="1">+VLOOKUP(B677,OWN_Curve!$B$2:$E$30,4,FALSE)</f>
        <v>6.9982132221560017E-7</v>
      </c>
      <c r="D677" s="17">
        <v>675</v>
      </c>
      <c r="E677" s="17">
        <f t="shared" si="130"/>
        <v>495</v>
      </c>
      <c r="F677" s="17">
        <f t="shared" ca="1" si="133"/>
        <v>2.7511836847343294</v>
      </c>
      <c r="G677" s="2">
        <f t="shared" ca="1" si="131"/>
        <v>2.7142293939916975</v>
      </c>
      <c r="H677" s="28">
        <f t="shared" si="138"/>
        <v>44155</v>
      </c>
      <c r="I677" s="30">
        <v>675</v>
      </c>
      <c r="J677" s="17">
        <f t="shared" si="132"/>
        <v>495</v>
      </c>
      <c r="K677" s="27">
        <f t="shared" ca="1" si="134"/>
        <v>2.7453811226169949</v>
      </c>
      <c r="L677" s="34">
        <f t="shared" ca="1" si="135"/>
        <v>2.7085674236416586</v>
      </c>
      <c r="M677" s="29">
        <f t="shared" si="139"/>
        <v>44170</v>
      </c>
      <c r="N677" s="27">
        <v>675</v>
      </c>
      <c r="O677" s="17">
        <f t="shared" si="140"/>
        <v>495</v>
      </c>
      <c r="P677" s="27">
        <f t="shared" ca="1" si="141"/>
        <v>2.742283446182654</v>
      </c>
      <c r="Q677" s="34">
        <f t="shared" ca="1" si="136"/>
        <v>2.7055386748852333</v>
      </c>
      <c r="R677" s="17">
        <f t="shared" ca="1" si="142"/>
        <v>2.6168651935787324</v>
      </c>
    </row>
    <row r="678" spans="1:18" x14ac:dyDescent="0.25">
      <c r="A678" s="18">
        <f t="shared" si="137"/>
        <v>44128</v>
      </c>
      <c r="B678" s="17">
        <f ca="1">+IFERROR(VLOOKUP(A678,BBG_CLP!$A$2:$B$30,2,FALSE),B677)</f>
        <v>6</v>
      </c>
      <c r="C678" s="17">
        <f ca="1">+VLOOKUP(B678,OWN_Curve!$B$2:$E$30,4,FALSE)</f>
        <v>6.9982132221560017E-7</v>
      </c>
      <c r="D678" s="17">
        <v>676</v>
      </c>
      <c r="E678" s="17">
        <f t="shared" si="130"/>
        <v>496</v>
      </c>
      <c r="F678" s="17">
        <f t="shared" ca="1" si="133"/>
        <v>2.7511843845556516</v>
      </c>
      <c r="G678" s="2">
        <f t="shared" ca="1" si="131"/>
        <v>2.7142296016419349</v>
      </c>
      <c r="H678" s="28">
        <f t="shared" si="138"/>
        <v>44156</v>
      </c>
      <c r="I678" s="30">
        <v>676</v>
      </c>
      <c r="J678" s="17">
        <f t="shared" si="132"/>
        <v>496</v>
      </c>
      <c r="K678" s="27">
        <f t="shared" ca="1" si="134"/>
        <v>2.7453817761981436</v>
      </c>
      <c r="L678" s="34">
        <f t="shared" ca="1" si="135"/>
        <v>2.7085675995179286</v>
      </c>
      <c r="M678" s="29">
        <f t="shared" si="139"/>
        <v>44171</v>
      </c>
      <c r="N678" s="27">
        <v>676</v>
      </c>
      <c r="O678" s="17">
        <f t="shared" si="140"/>
        <v>496</v>
      </c>
      <c r="P678" s="27">
        <f t="shared" ca="1" si="141"/>
        <v>2.7422840740940391</v>
      </c>
      <c r="Q678" s="34">
        <f t="shared" ca="1" si="136"/>
        <v>2.7055388441276818</v>
      </c>
      <c r="R678" s="17">
        <f t="shared" ca="1" si="142"/>
        <v>2.6166763166246554</v>
      </c>
    </row>
    <row r="679" spans="1:18" x14ac:dyDescent="0.25">
      <c r="A679" s="18">
        <f t="shared" si="137"/>
        <v>44129</v>
      </c>
      <c r="B679" s="17">
        <f ca="1">+IFERROR(VLOOKUP(A679,BBG_CLP!$A$2:$B$30,2,FALSE),B678)</f>
        <v>6</v>
      </c>
      <c r="C679" s="17">
        <f ca="1">+VLOOKUP(B679,OWN_Curve!$B$2:$E$30,4,FALSE)</f>
        <v>6.9982132221560017E-7</v>
      </c>
      <c r="D679" s="17">
        <v>677</v>
      </c>
      <c r="E679" s="17">
        <f t="shared" si="130"/>
        <v>497</v>
      </c>
      <c r="F679" s="17">
        <f t="shared" ca="1" si="133"/>
        <v>2.7511850843769738</v>
      </c>
      <c r="G679" s="2">
        <f t="shared" ca="1" si="131"/>
        <v>2.7142298112345213</v>
      </c>
      <c r="H679" s="28">
        <f t="shared" si="138"/>
        <v>44157</v>
      </c>
      <c r="I679" s="30">
        <v>677</v>
      </c>
      <c r="J679" s="17">
        <f t="shared" si="132"/>
        <v>497</v>
      </c>
      <c r="K679" s="27">
        <f t="shared" ca="1" si="134"/>
        <v>2.7453824299114875</v>
      </c>
      <c r="L679" s="34">
        <f t="shared" ca="1" si="135"/>
        <v>2.7085677774585717</v>
      </c>
      <c r="M679" s="29">
        <f t="shared" si="139"/>
        <v>44172</v>
      </c>
      <c r="N679" s="27">
        <v>677</v>
      </c>
      <c r="O679" s="17">
        <f t="shared" si="140"/>
        <v>497</v>
      </c>
      <c r="P679" s="27">
        <f t="shared" ca="1" si="141"/>
        <v>2.7422847022111037</v>
      </c>
      <c r="Q679" s="34">
        <f t="shared" ca="1" si="136"/>
        <v>2.7055390154581112</v>
      </c>
      <c r="R679" s="17">
        <f t="shared" ca="1" si="142"/>
        <v>2.616487467032691</v>
      </c>
    </row>
    <row r="680" spans="1:18" x14ac:dyDescent="0.25">
      <c r="A680" s="18">
        <f t="shared" si="137"/>
        <v>44130</v>
      </c>
      <c r="B680" s="17">
        <f ca="1">+IFERROR(VLOOKUP(A680,BBG_CLP!$A$2:$B$30,2,FALSE),B679)</f>
        <v>6</v>
      </c>
      <c r="C680" s="17">
        <f ca="1">+VLOOKUP(B680,OWN_Curve!$B$2:$E$30,4,FALSE)</f>
        <v>6.9982132221560017E-7</v>
      </c>
      <c r="D680" s="17">
        <v>678</v>
      </c>
      <c r="E680" s="17">
        <f t="shared" si="130"/>
        <v>498</v>
      </c>
      <c r="F680" s="17">
        <f t="shared" ca="1" si="133"/>
        <v>2.7511857841982961</v>
      </c>
      <c r="G680" s="2">
        <f t="shared" ca="1" si="131"/>
        <v>2.7142300227578033</v>
      </c>
      <c r="H680" s="28">
        <f t="shared" si="138"/>
        <v>44158</v>
      </c>
      <c r="I680" s="30">
        <v>678</v>
      </c>
      <c r="J680" s="17">
        <f t="shared" si="132"/>
        <v>498</v>
      </c>
      <c r="K680" s="27">
        <f t="shared" ca="1" si="134"/>
        <v>2.745383083756431</v>
      </c>
      <c r="L680" s="34">
        <f t="shared" ca="1" si="135"/>
        <v>2.7085679574511525</v>
      </c>
      <c r="M680" s="29">
        <f t="shared" si="139"/>
        <v>44173</v>
      </c>
      <c r="N680" s="27">
        <v>678</v>
      </c>
      <c r="O680" s="17">
        <f t="shared" si="140"/>
        <v>498</v>
      </c>
      <c r="P680" s="27">
        <f t="shared" ca="1" si="141"/>
        <v>2.7422853305329142</v>
      </c>
      <c r="Q680" s="34">
        <f t="shared" ca="1" si="136"/>
        <v>2.7055391888639111</v>
      </c>
      <c r="R680" s="17">
        <f t="shared" ca="1" si="142"/>
        <v>2.6162986447948455</v>
      </c>
    </row>
    <row r="681" spans="1:18" x14ac:dyDescent="0.25">
      <c r="A681" s="18">
        <f t="shared" si="137"/>
        <v>44131</v>
      </c>
      <c r="B681" s="17">
        <f ca="1">+IFERROR(VLOOKUP(A681,BBG_CLP!$A$2:$B$30,2,FALSE),B680)</f>
        <v>6</v>
      </c>
      <c r="C681" s="17">
        <f ca="1">+VLOOKUP(B681,OWN_Curve!$B$2:$E$30,4,FALSE)</f>
        <v>6.9982132221560017E-7</v>
      </c>
      <c r="D681" s="17">
        <v>679</v>
      </c>
      <c r="E681" s="17">
        <f t="shared" si="130"/>
        <v>499</v>
      </c>
      <c r="F681" s="17">
        <f t="shared" ca="1" si="133"/>
        <v>2.7511864840196183</v>
      </c>
      <c r="G681" s="2">
        <f t="shared" ca="1" si="131"/>
        <v>2.7142302362001094</v>
      </c>
      <c r="H681" s="28">
        <f t="shared" si="138"/>
        <v>44159</v>
      </c>
      <c r="I681" s="30">
        <v>679</v>
      </c>
      <c r="J681" s="17">
        <f t="shared" si="132"/>
        <v>499</v>
      </c>
      <c r="K681" s="27">
        <f t="shared" ca="1" si="134"/>
        <v>2.7453837377324035</v>
      </c>
      <c r="L681" s="34">
        <f t="shared" ca="1" si="135"/>
        <v>2.7085681394833654</v>
      </c>
      <c r="M681" s="29">
        <f t="shared" si="139"/>
        <v>44174</v>
      </c>
      <c r="N681" s="27">
        <v>679</v>
      </c>
      <c r="O681" s="17">
        <f t="shared" si="140"/>
        <v>499</v>
      </c>
      <c r="P681" s="27">
        <f t="shared" ca="1" si="141"/>
        <v>2.7422859590585906</v>
      </c>
      <c r="Q681" s="34">
        <f t="shared" ca="1" si="136"/>
        <v>2.7055393643326036</v>
      </c>
      <c r="R681" s="17">
        <f t="shared" ca="1" si="142"/>
        <v>2.6161098498951318</v>
      </c>
    </row>
    <row r="682" spans="1:18" x14ac:dyDescent="0.25">
      <c r="A682" s="18">
        <f t="shared" si="137"/>
        <v>44132</v>
      </c>
      <c r="B682" s="17">
        <f ca="1">+IFERROR(VLOOKUP(A682,BBG_CLP!$A$2:$B$30,2,FALSE),B681)</f>
        <v>6</v>
      </c>
      <c r="C682" s="17">
        <f ca="1">+VLOOKUP(B682,OWN_Curve!$B$2:$E$30,4,FALSE)</f>
        <v>6.9982132221560017E-7</v>
      </c>
      <c r="D682" s="17">
        <v>680</v>
      </c>
      <c r="E682" s="17">
        <f t="shared" si="130"/>
        <v>500</v>
      </c>
      <c r="F682" s="17">
        <f t="shared" ca="1" si="133"/>
        <v>2.7511871838409405</v>
      </c>
      <c r="G682" s="2">
        <f t="shared" ca="1" si="131"/>
        <v>2.7142304515499891</v>
      </c>
      <c r="H682" s="28">
        <f t="shared" si="138"/>
        <v>44160</v>
      </c>
      <c r="I682" s="30">
        <v>680</v>
      </c>
      <c r="J682" s="17">
        <f t="shared" si="132"/>
        <v>500</v>
      </c>
      <c r="K682" s="27">
        <f t="shared" ca="1" si="134"/>
        <v>2.7453843918388272</v>
      </c>
      <c r="L682" s="34">
        <f t="shared" ca="1" si="135"/>
        <v>2.7085683235429414</v>
      </c>
      <c r="M682" s="29">
        <f t="shared" si="139"/>
        <v>44175</v>
      </c>
      <c r="N682" s="27">
        <v>680</v>
      </c>
      <c r="O682" s="17">
        <f t="shared" si="140"/>
        <v>500</v>
      </c>
      <c r="P682" s="27">
        <f t="shared" ca="1" si="141"/>
        <v>2.7422865877872087</v>
      </c>
      <c r="Q682" s="34">
        <f t="shared" ca="1" si="136"/>
        <v>2.7055395418518113</v>
      </c>
      <c r="R682" s="17">
        <f t="shared" ca="1" si="142"/>
        <v>2.6159210823415435</v>
      </c>
    </row>
    <row r="683" spans="1:18" x14ac:dyDescent="0.25">
      <c r="A683" s="18">
        <f t="shared" si="137"/>
        <v>44133</v>
      </c>
      <c r="B683" s="17">
        <f ca="1">+IFERROR(VLOOKUP(A683,BBG_CLP!$A$2:$B$30,2,FALSE),B682)</f>
        <v>6</v>
      </c>
      <c r="C683" s="17">
        <f ca="1">+VLOOKUP(B683,OWN_Curve!$B$2:$E$30,4,FALSE)</f>
        <v>6.9982132221560017E-7</v>
      </c>
      <c r="D683" s="17">
        <v>681</v>
      </c>
      <c r="E683" s="17">
        <f t="shared" si="130"/>
        <v>501</v>
      </c>
      <c r="F683" s="17">
        <f t="shared" ca="1" si="133"/>
        <v>2.7511878836622627</v>
      </c>
      <c r="G683" s="2">
        <f t="shared" ca="1" si="131"/>
        <v>2.7142306687959885</v>
      </c>
      <c r="H683" s="28">
        <f t="shared" si="138"/>
        <v>44161</v>
      </c>
      <c r="I683" s="30">
        <v>681</v>
      </c>
      <c r="J683" s="17">
        <f t="shared" si="132"/>
        <v>501</v>
      </c>
      <c r="K683" s="27">
        <f t="shared" ca="1" si="134"/>
        <v>2.7453850460751155</v>
      </c>
      <c r="L683" s="34">
        <f t="shared" ca="1" si="135"/>
        <v>2.7085685096177405</v>
      </c>
      <c r="M683" s="29">
        <f t="shared" si="139"/>
        <v>44176</v>
      </c>
      <c r="N683" s="27">
        <v>681</v>
      </c>
      <c r="O683" s="17">
        <f t="shared" si="140"/>
        <v>501</v>
      </c>
      <c r="P683" s="27">
        <f t="shared" ca="1" si="141"/>
        <v>2.7422872167178989</v>
      </c>
      <c r="Q683" s="34">
        <f t="shared" ca="1" si="136"/>
        <v>2.7055397214092722</v>
      </c>
      <c r="R683" s="17">
        <f t="shared" ca="1" si="142"/>
        <v>2.615732342126087</v>
      </c>
    </row>
    <row r="684" spans="1:18" x14ac:dyDescent="0.25">
      <c r="A684" s="18">
        <f t="shared" si="137"/>
        <v>44134</v>
      </c>
      <c r="B684" s="17">
        <f ca="1">+IFERROR(VLOOKUP(A684,BBG_CLP!$A$2:$B$30,2,FALSE),B683)</f>
        <v>6</v>
      </c>
      <c r="C684" s="17">
        <f ca="1">+VLOOKUP(B684,OWN_Curve!$B$2:$E$30,4,FALSE)</f>
        <v>6.9982132221560017E-7</v>
      </c>
      <c r="D684" s="17">
        <v>682</v>
      </c>
      <c r="E684" s="17">
        <f t="shared" si="130"/>
        <v>502</v>
      </c>
      <c r="F684" s="17">
        <f t="shared" ca="1" si="133"/>
        <v>2.751188583483585</v>
      </c>
      <c r="G684" s="2">
        <f t="shared" ca="1" si="131"/>
        <v>2.7142308879267754</v>
      </c>
      <c r="H684" s="28">
        <f t="shared" si="138"/>
        <v>44162</v>
      </c>
      <c r="I684" s="30">
        <v>682</v>
      </c>
      <c r="J684" s="17">
        <f t="shared" si="132"/>
        <v>502</v>
      </c>
      <c r="K684" s="27">
        <f t="shared" ca="1" si="134"/>
        <v>2.7453857004407096</v>
      </c>
      <c r="L684" s="34">
        <f t="shared" ca="1" si="135"/>
        <v>2.7085686976957355</v>
      </c>
      <c r="M684" s="29">
        <f t="shared" si="139"/>
        <v>44177</v>
      </c>
      <c r="N684" s="27">
        <v>682</v>
      </c>
      <c r="O684" s="17">
        <f t="shared" si="140"/>
        <v>502</v>
      </c>
      <c r="P684" s="27">
        <f t="shared" ca="1" si="141"/>
        <v>2.7422878458497597</v>
      </c>
      <c r="Q684" s="34">
        <f t="shared" ca="1" si="136"/>
        <v>2.7055399029927893</v>
      </c>
      <c r="R684" s="17">
        <f t="shared" ca="1" si="142"/>
        <v>2.6155436292407686</v>
      </c>
    </row>
    <row r="685" spans="1:18" x14ac:dyDescent="0.25">
      <c r="A685" s="18">
        <f t="shared" si="137"/>
        <v>44135</v>
      </c>
      <c r="B685" s="17">
        <f ca="1">+IFERROR(VLOOKUP(A685,BBG_CLP!$A$2:$B$30,2,FALSE),B684)</f>
        <v>6</v>
      </c>
      <c r="C685" s="17">
        <f ca="1">+VLOOKUP(B685,OWN_Curve!$B$2:$E$30,4,FALSE)</f>
        <v>6.9982132221560017E-7</v>
      </c>
      <c r="D685" s="17">
        <v>683</v>
      </c>
      <c r="E685" s="17">
        <f t="shared" si="130"/>
        <v>503</v>
      </c>
      <c r="F685" s="17">
        <f t="shared" ca="1" si="133"/>
        <v>2.7511892833049072</v>
      </c>
      <c r="G685" s="2">
        <f t="shared" ca="1" si="131"/>
        <v>2.7142311089311257</v>
      </c>
      <c r="H685" s="28">
        <f t="shared" si="138"/>
        <v>44163</v>
      </c>
      <c r="I685" s="30">
        <v>683</v>
      </c>
      <c r="J685" s="17">
        <f t="shared" si="132"/>
        <v>503</v>
      </c>
      <c r="K685" s="27">
        <f t="shared" ca="1" si="134"/>
        <v>2.7453863549350288</v>
      </c>
      <c r="L685" s="34">
        <f t="shared" ca="1" si="135"/>
        <v>2.708568887764963</v>
      </c>
      <c r="M685" s="29">
        <f t="shared" si="139"/>
        <v>44178</v>
      </c>
      <c r="N685" s="27">
        <v>683</v>
      </c>
      <c r="O685" s="17">
        <f t="shared" si="140"/>
        <v>503</v>
      </c>
      <c r="P685" s="27">
        <f t="shared" ca="1" si="141"/>
        <v>2.7422884751819083</v>
      </c>
      <c r="Q685" s="34">
        <f t="shared" ca="1" si="136"/>
        <v>2.705540086590279</v>
      </c>
      <c r="R685" s="17">
        <f t="shared" ca="1" si="142"/>
        <v>2.6153549436696011</v>
      </c>
    </row>
    <row r="686" spans="1:18" x14ac:dyDescent="0.25">
      <c r="A686" s="18">
        <f t="shared" si="137"/>
        <v>44136</v>
      </c>
      <c r="B686" s="17">
        <f ca="1">+IFERROR(VLOOKUP(A686,BBG_CLP!$A$2:$B$30,2,FALSE),B685)</f>
        <v>6</v>
      </c>
      <c r="C686" s="17">
        <f ca="1">+VLOOKUP(B686,OWN_Curve!$B$2:$E$30,4,FALSE)</f>
        <v>6.9982132221560017E-7</v>
      </c>
      <c r="D686" s="17">
        <v>684</v>
      </c>
      <c r="E686" s="17">
        <f t="shared" si="130"/>
        <v>504</v>
      </c>
      <c r="F686" s="17">
        <f t="shared" ca="1" si="133"/>
        <v>2.7511899831262294</v>
      </c>
      <c r="G686" s="2">
        <f t="shared" ca="1" si="131"/>
        <v>2.7142313317978548</v>
      </c>
      <c r="H686" s="28">
        <f t="shared" si="138"/>
        <v>44164</v>
      </c>
      <c r="I686" s="30">
        <v>684</v>
      </c>
      <c r="J686" s="17">
        <f t="shared" si="132"/>
        <v>504</v>
      </c>
      <c r="K686" s="27">
        <f t="shared" ca="1" si="134"/>
        <v>2.7453870095575215</v>
      </c>
      <c r="L686" s="34">
        <f t="shared" ca="1" si="135"/>
        <v>2.7085690798135862</v>
      </c>
      <c r="M686" s="29">
        <f t="shared" si="139"/>
        <v>44179</v>
      </c>
      <c r="N686" s="27">
        <v>684</v>
      </c>
      <c r="O686" s="17">
        <f t="shared" si="140"/>
        <v>504</v>
      </c>
      <c r="P686" s="27">
        <f t="shared" ca="1" si="141"/>
        <v>2.7422891047134543</v>
      </c>
      <c r="Q686" s="34">
        <f t="shared" ca="1" si="136"/>
        <v>2.7055402721897535</v>
      </c>
      <c r="R686" s="17">
        <f t="shared" ca="1" si="142"/>
        <v>2.6151662854125846</v>
      </c>
    </row>
    <row r="687" spans="1:18" x14ac:dyDescent="0.25">
      <c r="A687" s="18">
        <f t="shared" si="137"/>
        <v>44137</v>
      </c>
      <c r="B687" s="17">
        <f ca="1">+IFERROR(VLOOKUP(A687,BBG_CLP!$A$2:$B$30,2,FALSE),B686)</f>
        <v>6</v>
      </c>
      <c r="C687" s="17">
        <f ca="1">+VLOOKUP(B687,OWN_Curve!$B$2:$E$30,4,FALSE)</f>
        <v>6.9982132221560017E-7</v>
      </c>
      <c r="D687" s="17">
        <v>685</v>
      </c>
      <c r="E687" s="17">
        <f t="shared" si="130"/>
        <v>505</v>
      </c>
      <c r="F687" s="17">
        <f t="shared" ca="1" si="133"/>
        <v>2.7511906829475516</v>
      </c>
      <c r="G687" s="2">
        <f t="shared" ca="1" si="131"/>
        <v>2.7142315565159145</v>
      </c>
      <c r="H687" s="28">
        <f t="shared" si="138"/>
        <v>44165</v>
      </c>
      <c r="I687" s="30">
        <v>685</v>
      </c>
      <c r="J687" s="17">
        <f t="shared" si="132"/>
        <v>505</v>
      </c>
      <c r="K687" s="27">
        <f t="shared" ca="1" si="134"/>
        <v>2.7453876643076129</v>
      </c>
      <c r="L687" s="34">
        <f t="shared" ca="1" si="135"/>
        <v>2.708569273829831</v>
      </c>
      <c r="M687" s="29">
        <f t="shared" si="139"/>
        <v>44180</v>
      </c>
      <c r="N687" s="27">
        <v>685</v>
      </c>
      <c r="O687" s="17">
        <f t="shared" si="140"/>
        <v>505</v>
      </c>
      <c r="P687" s="27">
        <f t="shared" ca="1" si="141"/>
        <v>2.7422897344435477</v>
      </c>
      <c r="Q687" s="34">
        <f t="shared" ca="1" si="136"/>
        <v>2.7055404597793347</v>
      </c>
      <c r="R687" s="17">
        <f t="shared" ca="1" si="142"/>
        <v>2.6149776544777126</v>
      </c>
    </row>
    <row r="688" spans="1:18" x14ac:dyDescent="0.25">
      <c r="A688" s="18">
        <f t="shared" si="137"/>
        <v>44138</v>
      </c>
      <c r="B688" s="17">
        <f ca="1">+IFERROR(VLOOKUP(A688,BBG_CLP!$A$2:$B$30,2,FALSE),B687)</f>
        <v>6</v>
      </c>
      <c r="C688" s="17">
        <f ca="1">+VLOOKUP(B688,OWN_Curve!$B$2:$E$30,4,FALSE)</f>
        <v>6.9982132221560017E-7</v>
      </c>
      <c r="D688" s="17">
        <v>686</v>
      </c>
      <c r="E688" s="17">
        <f t="shared" si="130"/>
        <v>506</v>
      </c>
      <c r="F688" s="17">
        <f t="shared" ca="1" si="133"/>
        <v>2.7511913827688739</v>
      </c>
      <c r="G688" s="2">
        <f t="shared" ca="1" si="131"/>
        <v>2.7142317830743443</v>
      </c>
      <c r="H688" s="28">
        <f t="shared" si="138"/>
        <v>44166</v>
      </c>
      <c r="I688" s="30">
        <v>686</v>
      </c>
      <c r="J688" s="17">
        <f t="shared" si="132"/>
        <v>506</v>
      </c>
      <c r="K688" s="27">
        <f t="shared" ca="1" si="134"/>
        <v>2.7453883191847583</v>
      </c>
      <c r="L688" s="34">
        <f t="shared" ca="1" si="135"/>
        <v>2.7085694698020459</v>
      </c>
      <c r="M688" s="29">
        <f t="shared" si="139"/>
        <v>44181</v>
      </c>
      <c r="N688" s="27">
        <v>686</v>
      </c>
      <c r="O688" s="17">
        <f t="shared" si="140"/>
        <v>506</v>
      </c>
      <c r="P688" s="27">
        <f t="shared" ca="1" si="141"/>
        <v>2.7422903643712968</v>
      </c>
      <c r="Q688" s="34">
        <f t="shared" ca="1" si="136"/>
        <v>2.7055406493471925</v>
      </c>
      <c r="R688" s="17">
        <f t="shared" ca="1" si="142"/>
        <v>2.6147890508489979</v>
      </c>
    </row>
    <row r="689" spans="1:18" x14ac:dyDescent="0.25">
      <c r="A689" s="18">
        <f t="shared" si="137"/>
        <v>44139</v>
      </c>
      <c r="B689" s="17">
        <f ca="1">+IFERROR(VLOOKUP(A689,BBG_CLP!$A$2:$B$30,2,FALSE),B688)</f>
        <v>6</v>
      </c>
      <c r="C689" s="17">
        <f ca="1">+VLOOKUP(B689,OWN_Curve!$B$2:$E$30,4,FALSE)</f>
        <v>6.9982132221560017E-7</v>
      </c>
      <c r="D689" s="17">
        <v>687</v>
      </c>
      <c r="E689" s="17">
        <f t="shared" si="130"/>
        <v>507</v>
      </c>
      <c r="F689" s="17">
        <f t="shared" ca="1" si="133"/>
        <v>2.7511920825901961</v>
      </c>
      <c r="G689" s="2">
        <f t="shared" ca="1" si="131"/>
        <v>2.7142320114622396</v>
      </c>
      <c r="H689" s="28">
        <f t="shared" si="138"/>
        <v>44167</v>
      </c>
      <c r="I689" s="30">
        <v>687</v>
      </c>
      <c r="J689" s="17">
        <f t="shared" si="132"/>
        <v>507</v>
      </c>
      <c r="K689" s="27">
        <f t="shared" ca="1" si="134"/>
        <v>2.7453889741884021</v>
      </c>
      <c r="L689" s="34">
        <f t="shared" ca="1" si="135"/>
        <v>2.7085696677186433</v>
      </c>
      <c r="M689" s="29">
        <f t="shared" si="139"/>
        <v>44182</v>
      </c>
      <c r="N689" s="27">
        <v>687</v>
      </c>
      <c r="O689" s="17">
        <f t="shared" si="140"/>
        <v>507</v>
      </c>
      <c r="P689" s="27">
        <f t="shared" ca="1" si="141"/>
        <v>2.7422909944958618</v>
      </c>
      <c r="Q689" s="34">
        <f t="shared" ca="1" si="136"/>
        <v>2.7055408408816533</v>
      </c>
      <c r="R689" s="17">
        <f t="shared" ca="1" si="142"/>
        <v>2.6146004745104534</v>
      </c>
    </row>
    <row r="690" spans="1:18" x14ac:dyDescent="0.25">
      <c r="A690" s="18">
        <f t="shared" si="137"/>
        <v>44140</v>
      </c>
      <c r="B690" s="17">
        <f ca="1">+IFERROR(VLOOKUP(A690,BBG_CLP!$A$2:$B$30,2,FALSE),B689)</f>
        <v>6</v>
      </c>
      <c r="C690" s="17">
        <f ca="1">+VLOOKUP(B690,OWN_Curve!$B$2:$E$30,4,FALSE)</f>
        <v>6.9982132221560017E-7</v>
      </c>
      <c r="D690" s="17">
        <v>688</v>
      </c>
      <c r="E690" s="17">
        <f t="shared" si="130"/>
        <v>508</v>
      </c>
      <c r="F690" s="17">
        <f t="shared" ca="1" si="133"/>
        <v>2.7511927824115183</v>
      </c>
      <c r="G690" s="2">
        <f t="shared" ca="1" si="131"/>
        <v>2.7142322416688116</v>
      </c>
      <c r="H690" s="28">
        <f t="shared" si="138"/>
        <v>44168</v>
      </c>
      <c r="I690" s="30">
        <v>688</v>
      </c>
      <c r="J690" s="17">
        <f t="shared" si="132"/>
        <v>508</v>
      </c>
      <c r="K690" s="27">
        <f t="shared" ca="1" si="134"/>
        <v>2.7453896293179816</v>
      </c>
      <c r="L690" s="34">
        <f t="shared" ca="1" si="135"/>
        <v>2.7085698675681553</v>
      </c>
      <c r="M690" s="29">
        <f t="shared" si="139"/>
        <v>44183</v>
      </c>
      <c r="N690" s="27">
        <v>688</v>
      </c>
      <c r="O690" s="17">
        <f t="shared" si="140"/>
        <v>508</v>
      </c>
      <c r="P690" s="27">
        <f t="shared" ca="1" si="141"/>
        <v>2.7422916248163731</v>
      </c>
      <c r="Q690" s="34">
        <f t="shared" ca="1" si="136"/>
        <v>2.7055410343710866</v>
      </c>
      <c r="R690" s="17">
        <f t="shared" ca="1" si="142"/>
        <v>2.6144119254700726</v>
      </c>
    </row>
    <row r="691" spans="1:18" x14ac:dyDescent="0.25">
      <c r="A691" s="18">
        <f t="shared" si="137"/>
        <v>44141</v>
      </c>
      <c r="B691" s="17">
        <f ca="1">+IFERROR(VLOOKUP(A691,BBG_CLP!$A$2:$B$30,2,FALSE),B690)</f>
        <v>6</v>
      </c>
      <c r="C691" s="17">
        <f ca="1">+VLOOKUP(B691,OWN_Curve!$B$2:$E$30,4,FALSE)</f>
        <v>6.9982132221560017E-7</v>
      </c>
      <c r="D691" s="17">
        <v>689</v>
      </c>
      <c r="E691" s="17">
        <f t="shared" si="130"/>
        <v>509</v>
      </c>
      <c r="F691" s="17">
        <f t="shared" ca="1" si="133"/>
        <v>2.7511934822328405</v>
      </c>
      <c r="G691" s="2">
        <f t="shared" ca="1" si="131"/>
        <v>2.7142324736833094</v>
      </c>
      <c r="H691" s="28">
        <f t="shared" si="138"/>
        <v>44169</v>
      </c>
      <c r="I691" s="30">
        <v>689</v>
      </c>
      <c r="J691" s="17">
        <f t="shared" si="132"/>
        <v>509</v>
      </c>
      <c r="K691" s="27">
        <f t="shared" ca="1" si="134"/>
        <v>2.7453902845729474</v>
      </c>
      <c r="L691" s="34">
        <f t="shared" ca="1" si="135"/>
        <v>2.7085700693391739</v>
      </c>
      <c r="M691" s="29">
        <f t="shared" si="139"/>
        <v>44184</v>
      </c>
      <c r="N691" s="27">
        <v>689</v>
      </c>
      <c r="O691" s="17">
        <f t="shared" si="140"/>
        <v>509</v>
      </c>
      <c r="P691" s="27">
        <f t="shared" ca="1" si="141"/>
        <v>2.7422922553319773</v>
      </c>
      <c r="Q691" s="34">
        <f t="shared" ca="1" si="136"/>
        <v>2.7055412298039863</v>
      </c>
      <c r="R691" s="17">
        <f t="shared" ca="1" si="142"/>
        <v>2.6142234037118683</v>
      </c>
    </row>
    <row r="692" spans="1:18" x14ac:dyDescent="0.25">
      <c r="A692" s="18">
        <f t="shared" si="137"/>
        <v>44142</v>
      </c>
      <c r="B692" s="17">
        <f ca="1">+IFERROR(VLOOKUP(A692,BBG_CLP!$A$2:$B$30,2,FALSE),B691)</f>
        <v>6</v>
      </c>
      <c r="C692" s="17">
        <f ca="1">+VLOOKUP(B692,OWN_Curve!$B$2:$E$30,4,FALSE)</f>
        <v>6.9982132221560017E-7</v>
      </c>
      <c r="D692" s="17">
        <v>690</v>
      </c>
      <c r="E692" s="17">
        <f t="shared" si="130"/>
        <v>510</v>
      </c>
      <c r="F692" s="17">
        <f t="shared" ca="1" si="133"/>
        <v>2.7511941820541628</v>
      </c>
      <c r="G692" s="2">
        <f t="shared" ca="1" si="131"/>
        <v>2.7142327074951309</v>
      </c>
      <c r="H692" s="28">
        <f t="shared" si="138"/>
        <v>44170</v>
      </c>
      <c r="I692" s="30">
        <v>690</v>
      </c>
      <c r="J692" s="17">
        <f t="shared" si="132"/>
        <v>510</v>
      </c>
      <c r="K692" s="27">
        <f t="shared" ca="1" si="134"/>
        <v>2.7453909399527787</v>
      </c>
      <c r="L692" s="34">
        <f t="shared" ca="1" si="135"/>
        <v>2.708570273020412</v>
      </c>
      <c r="M692" s="29">
        <f t="shared" si="139"/>
        <v>44185</v>
      </c>
      <c r="N692" s="27">
        <v>690</v>
      </c>
      <c r="O692" s="17">
        <f t="shared" si="140"/>
        <v>510</v>
      </c>
      <c r="P692" s="27">
        <f t="shared" ca="1" si="141"/>
        <v>2.7422928860418261</v>
      </c>
      <c r="Q692" s="34">
        <f t="shared" ca="1" si="136"/>
        <v>2.7055414271689044</v>
      </c>
      <c r="R692" s="17">
        <f t="shared" ca="1" si="142"/>
        <v>2.6140349092438342</v>
      </c>
    </row>
    <row r="693" spans="1:18" x14ac:dyDescent="0.25">
      <c r="A693" s="18">
        <f t="shared" si="137"/>
        <v>44143</v>
      </c>
      <c r="B693" s="17">
        <f ca="1">+IFERROR(VLOOKUP(A693,BBG_CLP!$A$2:$B$30,2,FALSE),B692)</f>
        <v>6</v>
      </c>
      <c r="C693" s="17">
        <f ca="1">+VLOOKUP(B693,OWN_Curve!$B$2:$E$30,4,FALSE)</f>
        <v>6.9982132221560017E-7</v>
      </c>
      <c r="D693" s="17">
        <v>691</v>
      </c>
      <c r="E693" s="17">
        <f t="shared" si="130"/>
        <v>511</v>
      </c>
      <c r="F693" s="17">
        <f t="shared" ca="1" si="133"/>
        <v>2.751194881875485</v>
      </c>
      <c r="G693" s="2">
        <f t="shared" ca="1" si="131"/>
        <v>2.7142329430937067</v>
      </c>
      <c r="H693" s="28">
        <f t="shared" si="138"/>
        <v>44171</v>
      </c>
      <c r="I693" s="30">
        <v>691</v>
      </c>
      <c r="J693" s="17">
        <f t="shared" si="132"/>
        <v>511</v>
      </c>
      <c r="K693" s="27">
        <f t="shared" ca="1" si="134"/>
        <v>2.7453915954568981</v>
      </c>
      <c r="L693" s="34">
        <f t="shared" ca="1" si="135"/>
        <v>2.7085704786006235</v>
      </c>
      <c r="M693" s="29">
        <f t="shared" si="139"/>
        <v>44186</v>
      </c>
      <c r="N693" s="27">
        <v>691</v>
      </c>
      <c r="O693" s="17">
        <f t="shared" si="140"/>
        <v>511</v>
      </c>
      <c r="P693" s="27">
        <f t="shared" ca="1" si="141"/>
        <v>2.7422935169450646</v>
      </c>
      <c r="Q693" s="34">
        <f t="shared" ca="1" si="136"/>
        <v>2.7055416264544827</v>
      </c>
      <c r="R693" s="17">
        <f t="shared" ca="1" si="142"/>
        <v>2.6138464420419893</v>
      </c>
    </row>
    <row r="694" spans="1:18" x14ac:dyDescent="0.25">
      <c r="A694" s="18">
        <f t="shared" si="137"/>
        <v>44144</v>
      </c>
      <c r="B694" s="17">
        <f ca="1">+IFERROR(VLOOKUP(A694,BBG_CLP!$A$2:$B$30,2,FALSE),B693)</f>
        <v>6</v>
      </c>
      <c r="C694" s="17">
        <f ca="1">+VLOOKUP(B694,OWN_Curve!$B$2:$E$30,4,FALSE)</f>
        <v>6.9982132221560017E-7</v>
      </c>
      <c r="D694" s="17">
        <v>692</v>
      </c>
      <c r="E694" s="17">
        <f t="shared" si="130"/>
        <v>512</v>
      </c>
      <c r="F694" s="17">
        <f t="shared" ca="1" si="133"/>
        <v>2.7511955816968072</v>
      </c>
      <c r="G694" s="2">
        <f t="shared" ca="1" si="131"/>
        <v>2.7142331804685687</v>
      </c>
      <c r="H694" s="28">
        <f t="shared" si="138"/>
        <v>44172</v>
      </c>
      <c r="I694" s="30">
        <v>692</v>
      </c>
      <c r="J694" s="17">
        <f t="shared" si="132"/>
        <v>512</v>
      </c>
      <c r="K694" s="27">
        <f t="shared" ca="1" si="134"/>
        <v>2.7453922510848012</v>
      </c>
      <c r="L694" s="34">
        <f t="shared" ca="1" si="135"/>
        <v>2.708570686068744</v>
      </c>
      <c r="M694" s="29">
        <f t="shared" si="139"/>
        <v>44187</v>
      </c>
      <c r="N694" s="27">
        <v>692</v>
      </c>
      <c r="O694" s="17">
        <f t="shared" si="140"/>
        <v>512</v>
      </c>
      <c r="P694" s="27">
        <f t="shared" ca="1" si="141"/>
        <v>2.742294148040878</v>
      </c>
      <c r="Q694" s="34">
        <f t="shared" ca="1" si="136"/>
        <v>2.705541827649498</v>
      </c>
      <c r="R694" s="17">
        <f t="shared" ca="1" si="142"/>
        <v>2.6136580021143274</v>
      </c>
    </row>
    <row r="695" spans="1:18" x14ac:dyDescent="0.25">
      <c r="A695" s="18">
        <f t="shared" si="137"/>
        <v>44145</v>
      </c>
      <c r="B695" s="17">
        <f ca="1">+IFERROR(VLOOKUP(A695,BBG_CLP!$A$2:$B$30,2,FALSE),B694)</f>
        <v>6</v>
      </c>
      <c r="C695" s="17">
        <f ca="1">+VLOOKUP(B695,OWN_Curve!$B$2:$E$30,4,FALSE)</f>
        <v>6.9982132221560017E-7</v>
      </c>
      <c r="D695" s="17">
        <v>693</v>
      </c>
      <c r="E695" s="17">
        <f t="shared" si="130"/>
        <v>513</v>
      </c>
      <c r="F695" s="17">
        <f t="shared" ca="1" si="133"/>
        <v>2.7511962815181294</v>
      </c>
      <c r="G695" s="2">
        <f t="shared" ca="1" si="131"/>
        <v>2.7142334196093452</v>
      </c>
      <c r="H695" s="28">
        <f t="shared" si="138"/>
        <v>44173</v>
      </c>
      <c r="I695" s="30">
        <v>693</v>
      </c>
      <c r="J695" s="17">
        <f t="shared" si="132"/>
        <v>513</v>
      </c>
      <c r="K695" s="27">
        <f t="shared" ca="1" si="134"/>
        <v>2.7453929068359297</v>
      </c>
      <c r="L695" s="34">
        <f t="shared" ca="1" si="135"/>
        <v>2.7085708954136711</v>
      </c>
      <c r="M695" s="29">
        <f t="shared" si="139"/>
        <v>44188</v>
      </c>
      <c r="N695" s="27">
        <v>693</v>
      </c>
      <c r="O695" s="17">
        <f t="shared" si="140"/>
        <v>513</v>
      </c>
      <c r="P695" s="27">
        <f t="shared" ca="1" si="141"/>
        <v>2.7422947793284096</v>
      </c>
      <c r="Q695" s="34">
        <f t="shared" ca="1" si="136"/>
        <v>2.7055420307427696</v>
      </c>
      <c r="R695" s="17">
        <f t="shared" ca="1" si="142"/>
        <v>2.6134695894528548</v>
      </c>
    </row>
    <row r="696" spans="1:18" x14ac:dyDescent="0.25">
      <c r="A696" s="18">
        <f t="shared" si="137"/>
        <v>44146</v>
      </c>
      <c r="B696" s="17">
        <f ca="1">+IFERROR(VLOOKUP(A696,BBG_CLP!$A$2:$B$30,2,FALSE),B695)</f>
        <v>6</v>
      </c>
      <c r="C696" s="17">
        <f ca="1">+VLOOKUP(B696,OWN_Curve!$B$2:$E$30,4,FALSE)</f>
        <v>6.9982132221560017E-7</v>
      </c>
      <c r="D696" s="17">
        <v>694</v>
      </c>
      <c r="E696" s="17">
        <f t="shared" si="130"/>
        <v>514</v>
      </c>
      <c r="F696" s="17">
        <f t="shared" ca="1" si="133"/>
        <v>2.7511969813394517</v>
      </c>
      <c r="G696" s="2">
        <f t="shared" ca="1" si="131"/>
        <v>2.7142336605057129</v>
      </c>
      <c r="H696" s="28">
        <f t="shared" si="138"/>
        <v>44174</v>
      </c>
      <c r="I696" s="30">
        <v>694</v>
      </c>
      <c r="J696" s="17">
        <f t="shared" si="132"/>
        <v>514</v>
      </c>
      <c r="K696" s="27">
        <f t="shared" ca="1" si="134"/>
        <v>2.7453935627097508</v>
      </c>
      <c r="L696" s="34">
        <f t="shared" ca="1" si="135"/>
        <v>2.7085711066244662</v>
      </c>
      <c r="M696" s="29">
        <f t="shared" si="139"/>
        <v>44189</v>
      </c>
      <c r="N696" s="27">
        <v>694</v>
      </c>
      <c r="O696" s="17">
        <f t="shared" si="140"/>
        <v>514</v>
      </c>
      <c r="P696" s="27">
        <f t="shared" ca="1" si="141"/>
        <v>2.7422954108068525</v>
      </c>
      <c r="Q696" s="34">
        <f t="shared" ca="1" si="136"/>
        <v>2.7055422357232173</v>
      </c>
      <c r="R696" s="17">
        <f t="shared" ca="1" si="142"/>
        <v>2.6132812040415843</v>
      </c>
    </row>
    <row r="697" spans="1:18" x14ac:dyDescent="0.25">
      <c r="A697" s="18">
        <f t="shared" si="137"/>
        <v>44147</v>
      </c>
      <c r="B697" s="17">
        <f ca="1">+IFERROR(VLOOKUP(A697,BBG_CLP!$A$2:$B$30,2,FALSE),B696)</f>
        <v>6</v>
      </c>
      <c r="C697" s="17">
        <f ca="1">+VLOOKUP(B697,OWN_Curve!$B$2:$E$30,4,FALSE)</f>
        <v>6.9982132221560017E-7</v>
      </c>
      <c r="D697" s="17">
        <v>695</v>
      </c>
      <c r="E697" s="17">
        <f t="shared" si="130"/>
        <v>515</v>
      </c>
      <c r="F697" s="17">
        <f t="shared" ca="1" si="133"/>
        <v>2.7511976811607739</v>
      </c>
      <c r="G697" s="2">
        <f t="shared" ca="1" si="131"/>
        <v>2.7142339031474294</v>
      </c>
      <c r="H697" s="28">
        <f t="shared" si="138"/>
        <v>44175</v>
      </c>
      <c r="I697" s="30">
        <v>695</v>
      </c>
      <c r="J697" s="17">
        <f t="shared" si="132"/>
        <v>515</v>
      </c>
      <c r="K697" s="27">
        <f t="shared" ca="1" si="134"/>
        <v>2.7453942187057461</v>
      </c>
      <c r="L697" s="34">
        <f t="shared" ca="1" si="135"/>
        <v>2.7085713196902748</v>
      </c>
      <c r="M697" s="29">
        <f t="shared" si="139"/>
        <v>44190</v>
      </c>
      <c r="N697" s="27">
        <v>695</v>
      </c>
      <c r="O697" s="17">
        <f t="shared" si="140"/>
        <v>515</v>
      </c>
      <c r="P697" s="27">
        <f t="shared" ca="1" si="141"/>
        <v>2.7422960424753837</v>
      </c>
      <c r="Q697" s="34">
        <f t="shared" ca="1" si="136"/>
        <v>2.7055424425798784</v>
      </c>
      <c r="R697" s="17">
        <f t="shared" ca="1" si="142"/>
        <v>2.6130928458805158</v>
      </c>
    </row>
    <row r="698" spans="1:18" x14ac:dyDescent="0.25">
      <c r="A698" s="18">
        <f t="shared" si="137"/>
        <v>44148</v>
      </c>
      <c r="B698" s="17">
        <f ca="1">+IFERROR(VLOOKUP(A698,BBG_CLP!$A$2:$B$30,2,FALSE),B697)</f>
        <v>6</v>
      </c>
      <c r="C698" s="17">
        <f ca="1">+VLOOKUP(B698,OWN_Curve!$B$2:$E$30,4,FALSE)</f>
        <v>6.9982132221560017E-7</v>
      </c>
      <c r="D698" s="17">
        <v>696</v>
      </c>
      <c r="E698" s="17">
        <f t="shared" si="130"/>
        <v>516</v>
      </c>
      <c r="F698" s="17">
        <f t="shared" ca="1" si="133"/>
        <v>2.7511983809820961</v>
      </c>
      <c r="G698" s="2">
        <f t="shared" ca="1" si="131"/>
        <v>2.7142341475243943</v>
      </c>
      <c r="H698" s="28">
        <f t="shared" si="138"/>
        <v>44176</v>
      </c>
      <c r="I698" s="30">
        <v>696</v>
      </c>
      <c r="J698" s="17">
        <f t="shared" si="132"/>
        <v>516</v>
      </c>
      <c r="K698" s="27">
        <f t="shared" ca="1" si="134"/>
        <v>2.7453948748233885</v>
      </c>
      <c r="L698" s="34">
        <f t="shared" ca="1" si="135"/>
        <v>2.708571534600313</v>
      </c>
      <c r="M698" s="29">
        <f t="shared" si="139"/>
        <v>44191</v>
      </c>
      <c r="N698" s="27">
        <v>696</v>
      </c>
      <c r="O698" s="17">
        <f t="shared" si="140"/>
        <v>516</v>
      </c>
      <c r="P698" s="27">
        <f t="shared" ca="1" si="141"/>
        <v>2.7422966743331605</v>
      </c>
      <c r="Q698" s="34">
        <f t="shared" ca="1" si="136"/>
        <v>2.7055426513017991</v>
      </c>
      <c r="R698" s="17">
        <f t="shared" ca="1" si="142"/>
        <v>2.6129045149776431</v>
      </c>
    </row>
    <row r="699" spans="1:18" x14ac:dyDescent="0.25">
      <c r="A699" s="18">
        <f t="shared" si="137"/>
        <v>44149</v>
      </c>
      <c r="B699" s="17">
        <f ca="1">+IFERROR(VLOOKUP(A699,BBG_CLP!$A$2:$B$30,2,FALSE),B698)</f>
        <v>6</v>
      </c>
      <c r="C699" s="17">
        <f ca="1">+VLOOKUP(B699,OWN_Curve!$B$2:$E$30,4,FALSE)</f>
        <v>6.9982132221560017E-7</v>
      </c>
      <c r="D699" s="17">
        <v>697</v>
      </c>
      <c r="E699" s="17">
        <f t="shared" si="130"/>
        <v>517</v>
      </c>
      <c r="F699" s="17">
        <f t="shared" ca="1" si="133"/>
        <v>2.7511990808034184</v>
      </c>
      <c r="G699" s="2">
        <f t="shared" ca="1" si="131"/>
        <v>2.7142343936265081</v>
      </c>
      <c r="H699" s="28">
        <f t="shared" si="138"/>
        <v>44177</v>
      </c>
      <c r="I699" s="30">
        <v>697</v>
      </c>
      <c r="J699" s="17">
        <f t="shared" si="132"/>
        <v>517</v>
      </c>
      <c r="K699" s="27">
        <f t="shared" ca="1" si="134"/>
        <v>2.7453955310621558</v>
      </c>
      <c r="L699" s="34">
        <f t="shared" ca="1" si="135"/>
        <v>2.7085717513438792</v>
      </c>
      <c r="M699" s="29">
        <f t="shared" si="139"/>
        <v>44192</v>
      </c>
      <c r="N699" s="27">
        <v>697</v>
      </c>
      <c r="O699" s="17">
        <f t="shared" si="140"/>
        <v>517</v>
      </c>
      <c r="P699" s="27">
        <f t="shared" ca="1" si="141"/>
        <v>2.7422973063793683</v>
      </c>
      <c r="Q699" s="34">
        <f t="shared" ca="1" si="136"/>
        <v>2.7055428618781718</v>
      </c>
      <c r="R699" s="17">
        <f t="shared" ca="1" si="142"/>
        <v>2.6127162113089852</v>
      </c>
    </row>
    <row r="700" spans="1:18" x14ac:dyDescent="0.25">
      <c r="A700" s="18">
        <f t="shared" si="137"/>
        <v>44150</v>
      </c>
      <c r="B700" s="17">
        <f ca="1">+IFERROR(VLOOKUP(A700,BBG_CLP!$A$2:$B$30,2,FALSE),B699)</f>
        <v>6</v>
      </c>
      <c r="C700" s="17">
        <f ca="1">+VLOOKUP(B700,OWN_Curve!$B$2:$E$30,4,FALSE)</f>
        <v>6.9982132221560017E-7</v>
      </c>
      <c r="D700" s="17">
        <v>698</v>
      </c>
      <c r="E700" s="17">
        <f t="shared" si="130"/>
        <v>518</v>
      </c>
      <c r="F700" s="17">
        <f t="shared" ca="1" si="133"/>
        <v>2.7511997806247406</v>
      </c>
      <c r="G700" s="2">
        <f t="shared" ca="1" si="131"/>
        <v>2.7142346414437633</v>
      </c>
      <c r="H700" s="28">
        <f t="shared" si="138"/>
        <v>44178</v>
      </c>
      <c r="I700" s="30">
        <v>698</v>
      </c>
      <c r="J700" s="17">
        <f t="shared" si="132"/>
        <v>518</v>
      </c>
      <c r="K700" s="27">
        <f t="shared" ca="1" si="134"/>
        <v>2.7453961874215147</v>
      </c>
      <c r="L700" s="34">
        <f t="shared" ca="1" si="135"/>
        <v>2.7085719699103232</v>
      </c>
      <c r="M700" s="29">
        <f t="shared" si="139"/>
        <v>44193</v>
      </c>
      <c r="N700" s="27">
        <v>698</v>
      </c>
      <c r="O700" s="17">
        <f t="shared" si="140"/>
        <v>518</v>
      </c>
      <c r="P700" s="27">
        <f t="shared" ca="1" si="141"/>
        <v>2.7422979386132207</v>
      </c>
      <c r="Q700" s="34">
        <f t="shared" ca="1" si="136"/>
        <v>2.7055430742982551</v>
      </c>
      <c r="R700" s="17">
        <f t="shared" ca="1" si="142"/>
        <v>2.6125279348665487</v>
      </c>
    </row>
    <row r="701" spans="1:18" x14ac:dyDescent="0.25">
      <c r="A701" s="18">
        <f t="shared" si="137"/>
        <v>44151</v>
      </c>
      <c r="B701" s="17">
        <f ca="1">+IFERROR(VLOOKUP(A701,BBG_CLP!$A$2:$B$30,2,FALSE),B700)</f>
        <v>6</v>
      </c>
      <c r="C701" s="17">
        <f ca="1">+VLOOKUP(B701,OWN_Curve!$B$2:$E$30,4,FALSE)</f>
        <v>6.9982132221560017E-7</v>
      </c>
      <c r="D701" s="17">
        <v>699</v>
      </c>
      <c r="E701" s="17">
        <f t="shared" si="130"/>
        <v>519</v>
      </c>
      <c r="F701" s="17">
        <f t="shared" ca="1" si="133"/>
        <v>2.7512004804460628</v>
      </c>
      <c r="G701" s="2">
        <f t="shared" ca="1" si="131"/>
        <v>2.7142348909662766</v>
      </c>
      <c r="H701" s="28">
        <f t="shared" si="138"/>
        <v>44179</v>
      </c>
      <c r="I701" s="30">
        <v>699</v>
      </c>
      <c r="J701" s="17">
        <f t="shared" si="132"/>
        <v>519</v>
      </c>
      <c r="K701" s="27">
        <f t="shared" ca="1" si="134"/>
        <v>2.7453968439009482</v>
      </c>
      <c r="L701" s="34">
        <f t="shared" ca="1" si="135"/>
        <v>2.7085721902891389</v>
      </c>
      <c r="M701" s="29">
        <f t="shared" si="139"/>
        <v>44194</v>
      </c>
      <c r="N701" s="27">
        <v>699</v>
      </c>
      <c r="O701" s="17">
        <f t="shared" si="140"/>
        <v>519</v>
      </c>
      <c r="P701" s="27">
        <f t="shared" ca="1" si="141"/>
        <v>2.7422985710339005</v>
      </c>
      <c r="Q701" s="34">
        <f t="shared" ca="1" si="136"/>
        <v>2.7055432885514077</v>
      </c>
      <c r="R701" s="17">
        <f t="shared" ca="1" si="142"/>
        <v>2.612339685658327</v>
      </c>
    </row>
    <row r="702" spans="1:18" x14ac:dyDescent="0.25">
      <c r="A702" s="18">
        <f t="shared" si="137"/>
        <v>44152</v>
      </c>
      <c r="B702" s="17">
        <f ca="1">+IFERROR(VLOOKUP(A702,BBG_CLP!$A$2:$B$30,2,FALSE),B701)</f>
        <v>6</v>
      </c>
      <c r="C702" s="17">
        <f ca="1">+VLOOKUP(B702,OWN_Curve!$B$2:$E$30,4,FALSE)</f>
        <v>6.9982132221560017E-7</v>
      </c>
      <c r="D702" s="17">
        <v>700</v>
      </c>
      <c r="E702" s="17">
        <f t="shared" si="130"/>
        <v>520</v>
      </c>
      <c r="F702" s="17">
        <f t="shared" ca="1" si="133"/>
        <v>2.751201180267385</v>
      </c>
      <c r="G702" s="2">
        <f t="shared" ca="1" si="131"/>
        <v>2.714235142184195</v>
      </c>
      <c r="H702" s="28">
        <f t="shared" si="138"/>
        <v>44180</v>
      </c>
      <c r="I702" s="30">
        <v>700</v>
      </c>
      <c r="J702" s="17">
        <f t="shared" si="132"/>
        <v>520</v>
      </c>
      <c r="K702" s="27">
        <f t="shared" ca="1" si="134"/>
        <v>2.7453975004999531</v>
      </c>
      <c r="L702" s="34">
        <f t="shared" ca="1" si="135"/>
        <v>2.7085724124698705</v>
      </c>
      <c r="M702" s="29">
        <f t="shared" si="139"/>
        <v>44195</v>
      </c>
      <c r="N702" s="27">
        <v>700</v>
      </c>
      <c r="O702" s="17">
        <f t="shared" si="140"/>
        <v>520</v>
      </c>
      <c r="P702" s="27">
        <f t="shared" ca="1" si="141"/>
        <v>2.7422992036406071</v>
      </c>
      <c r="Q702" s="34">
        <f t="shared" ca="1" si="136"/>
        <v>2.7055435046270393</v>
      </c>
      <c r="R702" s="17">
        <f t="shared" ca="1" si="142"/>
        <v>2.6121514636843202</v>
      </c>
    </row>
    <row r="703" spans="1:18" x14ac:dyDescent="0.25">
      <c r="A703" s="18">
        <f t="shared" si="137"/>
        <v>44153</v>
      </c>
      <c r="B703" s="17">
        <f ca="1">+IFERROR(VLOOKUP(A703,BBG_CLP!$A$2:$B$30,2,FALSE),B702)</f>
        <v>6</v>
      </c>
      <c r="C703" s="17">
        <f ca="1">+VLOOKUP(B703,OWN_Curve!$B$2:$E$30,4,FALSE)</f>
        <v>6.9982132221560017E-7</v>
      </c>
      <c r="D703" s="17">
        <v>701</v>
      </c>
      <c r="E703" s="17">
        <f t="shared" si="130"/>
        <v>521</v>
      </c>
      <c r="F703" s="17">
        <f t="shared" ca="1" si="133"/>
        <v>2.7512018800887073</v>
      </c>
      <c r="G703" s="2">
        <f t="shared" ca="1" si="131"/>
        <v>2.7142353950877562</v>
      </c>
      <c r="H703" s="28">
        <f t="shared" si="138"/>
        <v>44181</v>
      </c>
      <c r="I703" s="30">
        <v>701</v>
      </c>
      <c r="J703" s="17">
        <f t="shared" si="132"/>
        <v>521</v>
      </c>
      <c r="K703" s="27">
        <f t="shared" ca="1" si="134"/>
        <v>2.745398157218006</v>
      </c>
      <c r="L703" s="34">
        <f t="shared" ca="1" si="135"/>
        <v>2.7085726364421125</v>
      </c>
      <c r="M703" s="29">
        <f t="shared" si="139"/>
        <v>44196</v>
      </c>
      <c r="N703" s="27">
        <v>701</v>
      </c>
      <c r="O703" s="17">
        <f t="shared" si="140"/>
        <v>521</v>
      </c>
      <c r="P703" s="27">
        <f t="shared" ca="1" si="141"/>
        <v>2.7422998364325437</v>
      </c>
      <c r="Q703" s="34">
        <f t="shared" ca="1" si="136"/>
        <v>2.7055437225146552</v>
      </c>
      <c r="R703" s="17">
        <f t="shared" ca="1" si="142"/>
        <v>2.6119632689125538</v>
      </c>
    </row>
    <row r="704" spans="1:18" x14ac:dyDescent="0.25">
      <c r="A704" s="18">
        <f t="shared" si="137"/>
        <v>44154</v>
      </c>
      <c r="B704" s="17">
        <f ca="1">+IFERROR(VLOOKUP(A704,BBG_CLP!$A$2:$B$30,2,FALSE),B703)</f>
        <v>6</v>
      </c>
      <c r="C704" s="17">
        <f ca="1">+VLOOKUP(B704,OWN_Curve!$B$2:$E$30,4,FALSE)</f>
        <v>6.9982132221560017E-7</v>
      </c>
      <c r="D704" s="17">
        <v>702</v>
      </c>
      <c r="E704" s="17">
        <f t="shared" si="130"/>
        <v>522</v>
      </c>
      <c r="F704" s="17">
        <f t="shared" ca="1" si="133"/>
        <v>2.7512025799100295</v>
      </c>
      <c r="G704" s="2">
        <f t="shared" ca="1" si="131"/>
        <v>2.7142356496672875</v>
      </c>
      <c r="H704" s="28">
        <f t="shared" si="138"/>
        <v>44182</v>
      </c>
      <c r="I704" s="30">
        <v>702</v>
      </c>
      <c r="J704" s="17">
        <f t="shared" si="132"/>
        <v>522</v>
      </c>
      <c r="K704" s="27">
        <f t="shared" ca="1" si="134"/>
        <v>2.7453988140546213</v>
      </c>
      <c r="L704" s="34">
        <f t="shared" ca="1" si="135"/>
        <v>2.7085728621956133</v>
      </c>
      <c r="M704" s="29">
        <f t="shared" si="139"/>
        <v>44197</v>
      </c>
      <c r="N704" s="27">
        <v>702</v>
      </c>
      <c r="O704" s="17">
        <f t="shared" si="140"/>
        <v>522</v>
      </c>
      <c r="P704" s="27">
        <f t="shared" ca="1" si="141"/>
        <v>2.7423004694089199</v>
      </c>
      <c r="Q704" s="34">
        <f t="shared" ca="1" si="136"/>
        <v>2.7055439422038572</v>
      </c>
      <c r="R704" s="17">
        <f t="shared" ca="1" si="142"/>
        <v>2.6117751013510215</v>
      </c>
    </row>
    <row r="705" spans="1:18" x14ac:dyDescent="0.25">
      <c r="A705" s="18">
        <f t="shared" si="137"/>
        <v>44155</v>
      </c>
      <c r="B705" s="17">
        <f ca="1">+IFERROR(VLOOKUP(A705,BBG_CLP!$A$2:$B$30,2,FALSE),B704)</f>
        <v>6</v>
      </c>
      <c r="C705" s="17">
        <f ca="1">+VLOOKUP(B705,OWN_Curve!$B$2:$E$30,4,FALSE)</f>
        <v>6.9982132221560017E-7</v>
      </c>
      <c r="D705" s="17">
        <v>703</v>
      </c>
      <c r="E705" s="17">
        <f t="shared" si="130"/>
        <v>523</v>
      </c>
      <c r="F705" s="17">
        <f t="shared" ca="1" si="133"/>
        <v>2.7512032797313517</v>
      </c>
      <c r="G705" s="2">
        <f t="shared" ca="1" si="131"/>
        <v>2.7142359059131596</v>
      </c>
      <c r="H705" s="28">
        <f t="shared" si="138"/>
        <v>44183</v>
      </c>
      <c r="I705" s="30">
        <v>703</v>
      </c>
      <c r="J705" s="17">
        <f t="shared" si="132"/>
        <v>523</v>
      </c>
      <c r="K705" s="27">
        <f t="shared" ca="1" si="134"/>
        <v>2.7453994710092591</v>
      </c>
      <c r="L705" s="34">
        <f t="shared" ca="1" si="135"/>
        <v>2.708573089720125</v>
      </c>
      <c r="M705" s="29">
        <f t="shared" si="139"/>
        <v>44198</v>
      </c>
      <c r="N705" s="27">
        <v>703</v>
      </c>
      <c r="O705" s="17">
        <f t="shared" si="140"/>
        <v>523</v>
      </c>
      <c r="P705" s="27">
        <f t="shared" ca="1" si="141"/>
        <v>2.7423011025689479</v>
      </c>
      <c r="Q705" s="34">
        <f t="shared" ca="1" si="136"/>
        <v>2.7055441636842801</v>
      </c>
      <c r="R705" s="17">
        <f t="shared" ca="1" si="142"/>
        <v>2.6115869609997233</v>
      </c>
    </row>
    <row r="706" spans="1:18" x14ac:dyDescent="0.25">
      <c r="A706" s="18">
        <f t="shared" si="137"/>
        <v>44156</v>
      </c>
      <c r="B706" s="17">
        <f ca="1">+IFERROR(VLOOKUP(A706,BBG_CLP!$A$2:$B$30,2,FALSE),B705)</f>
        <v>6</v>
      </c>
      <c r="C706" s="17">
        <f ca="1">+VLOOKUP(B706,OWN_Curve!$B$2:$E$30,4,FALSE)</f>
        <v>6.9982132221560017E-7</v>
      </c>
      <c r="D706" s="17">
        <v>704</v>
      </c>
      <c r="E706" s="17">
        <f t="shared" ref="E706:E769" si="143">+IF(D706-$W$5&lt;0,NA(),D706-$W$5)</f>
        <v>524</v>
      </c>
      <c r="F706" s="17">
        <f t="shared" ca="1" si="133"/>
        <v>2.7512039795526739</v>
      </c>
      <c r="G706" s="2">
        <f t="shared" ref="G706:G769" ca="1" si="144">++IF(E706&gt;0,((1+F706*D706/36000)/(1+$X$2*$W$5/36000)-1)*(36000/(D706-$W$5)),NA())</f>
        <v>2.7142361638158334</v>
      </c>
      <c r="H706" s="28">
        <f t="shared" si="138"/>
        <v>44184</v>
      </c>
      <c r="I706" s="30">
        <v>704</v>
      </c>
      <c r="J706" s="17">
        <f t="shared" ref="J706:J769" si="145">+IF(I706-$W$5&lt;0,NA(),I706-$W$5)</f>
        <v>524</v>
      </c>
      <c r="K706" s="27">
        <f t="shared" ca="1" si="134"/>
        <v>2.7454001280814384</v>
      </c>
      <c r="L706" s="34">
        <f t="shared" ca="1" si="135"/>
        <v>2.7085733190055095</v>
      </c>
      <c r="M706" s="29">
        <f t="shared" si="139"/>
        <v>44199</v>
      </c>
      <c r="N706" s="27">
        <v>704</v>
      </c>
      <c r="O706" s="17">
        <f t="shared" si="140"/>
        <v>524</v>
      </c>
      <c r="P706" s="27">
        <f t="shared" ca="1" si="141"/>
        <v>2.7423017359118451</v>
      </c>
      <c r="Q706" s="34">
        <f t="shared" ca="1" si="136"/>
        <v>2.7055443869457005</v>
      </c>
      <c r="R706" s="17">
        <f t="shared" ca="1" si="142"/>
        <v>2.611398847842672</v>
      </c>
    </row>
    <row r="707" spans="1:18" x14ac:dyDescent="0.25">
      <c r="A707" s="18">
        <f t="shared" si="137"/>
        <v>44157</v>
      </c>
      <c r="B707" s="17">
        <f ca="1">+IFERROR(VLOOKUP(A707,BBG_CLP!$A$2:$B$30,2,FALSE),B706)</f>
        <v>6</v>
      </c>
      <c r="C707" s="17">
        <f ca="1">+VLOOKUP(B707,OWN_Curve!$B$2:$E$30,4,FALSE)</f>
        <v>6.9982132221560017E-7</v>
      </c>
      <c r="D707" s="17">
        <v>705</v>
      </c>
      <c r="E707" s="17">
        <f t="shared" si="143"/>
        <v>525</v>
      </c>
      <c r="F707" s="17">
        <f t="shared" ref="F707:F770" ca="1" si="146">+F706+C706*1</f>
        <v>2.7512046793739962</v>
      </c>
      <c r="G707" s="2">
        <f t="shared" ca="1" si="144"/>
        <v>2.7142364233658407</v>
      </c>
      <c r="H707" s="28">
        <f t="shared" si="138"/>
        <v>44185</v>
      </c>
      <c r="I707" s="30">
        <v>705</v>
      </c>
      <c r="J707" s="17">
        <f t="shared" si="145"/>
        <v>525</v>
      </c>
      <c r="K707" s="27">
        <f t="shared" ref="K707:K770" ca="1" si="147">+((1+VLOOKUP(H707,$A$2:$F$930,6,FALSE)*($Y$3+I707)/36000)/(1+$Z$3*$Y$3/36000)-1)*36000/I707</f>
        <v>2.7454007852706597</v>
      </c>
      <c r="L707" s="34">
        <f t="shared" ref="L707:L770" ca="1" si="148">++IF(J707&gt;0,((1+K707*I707/36000)/(1+$X$3*$W$5/36000)-1)*(36000/(I707-$W$5)),NA())</f>
        <v>2.7085735500417178</v>
      </c>
      <c r="M707" s="29">
        <f t="shared" si="139"/>
        <v>44200</v>
      </c>
      <c r="N707" s="27">
        <v>705</v>
      </c>
      <c r="O707" s="17">
        <f t="shared" si="140"/>
        <v>525</v>
      </c>
      <c r="P707" s="27">
        <f t="shared" ca="1" si="141"/>
        <v>2.7423023694368336</v>
      </c>
      <c r="Q707" s="34">
        <f t="shared" ref="Q707:Q770" ca="1" si="149">++IF(O707&gt;0,((1+P707*N707/36000)/(1+$X$4*$W$5/36000)-1)*(36000/(N707-$W$5)),NA())</f>
        <v>2.7055446119779245</v>
      </c>
      <c r="R707" s="17">
        <f t="shared" ca="1" si="142"/>
        <v>2.6112107618798674</v>
      </c>
    </row>
    <row r="708" spans="1:18" x14ac:dyDescent="0.25">
      <c r="A708" s="18">
        <f t="shared" ref="A708:A771" si="150">+A707+1</f>
        <v>44158</v>
      </c>
      <c r="B708" s="17">
        <f ca="1">+IFERROR(VLOOKUP(A708,BBG_CLP!$A$2:$B$30,2,FALSE),B707)</f>
        <v>6</v>
      </c>
      <c r="C708" s="17">
        <f ca="1">+VLOOKUP(B708,OWN_Curve!$B$2:$E$30,4,FALSE)</f>
        <v>6.9982132221560017E-7</v>
      </c>
      <c r="D708" s="17">
        <v>706</v>
      </c>
      <c r="E708" s="17">
        <f t="shared" si="143"/>
        <v>526</v>
      </c>
      <c r="F708" s="17">
        <f t="shared" ca="1" si="146"/>
        <v>2.7512053791953184</v>
      </c>
      <c r="G708" s="2">
        <f t="shared" ca="1" si="144"/>
        <v>2.7142366845537871</v>
      </c>
      <c r="H708" s="28">
        <f t="shared" ref="H708:H771" si="151">+H707+1</f>
        <v>44186</v>
      </c>
      <c r="I708" s="30">
        <v>706</v>
      </c>
      <c r="J708" s="17">
        <f t="shared" si="145"/>
        <v>526</v>
      </c>
      <c r="K708" s="27">
        <f t="shared" ca="1" si="147"/>
        <v>2.7454014425764135</v>
      </c>
      <c r="L708" s="34">
        <f t="shared" ca="1" si="148"/>
        <v>2.7085737828187515</v>
      </c>
      <c r="M708" s="29">
        <f t="shared" ref="M708:M771" si="152">+M707+1</f>
        <v>44201</v>
      </c>
      <c r="N708" s="27">
        <v>706</v>
      </c>
      <c r="O708" s="17">
        <f t="shared" ref="O708:O771" si="153">+IF(N708-$W$5&lt;0,NA(),N708-$W$5)</f>
        <v>526</v>
      </c>
      <c r="P708" s="27">
        <f t="shared" ref="P708:P771" ca="1" si="154">+((1+VLOOKUP(M708,$A$2:$F$930,6,FALSE)*($Y$4+N708)/36000)/(1+$Z$4*$Y$4/36000)-1)*36000/N708</f>
        <v>2.7423036521384563</v>
      </c>
      <c r="Q708" s="34">
        <f t="shared" ca="1" si="149"/>
        <v>2.705545698077533</v>
      </c>
      <c r="R708" s="17">
        <f t="shared" ref="R708:R771" ca="1" si="155">+((1+F708/100*D708/360)/(1+F707/100*D707/360)-1)*36000</f>
        <v>2.6110227030953226</v>
      </c>
    </row>
    <row r="709" spans="1:18" x14ac:dyDescent="0.25">
      <c r="A709" s="18">
        <f t="shared" si="150"/>
        <v>44159</v>
      </c>
      <c r="B709" s="17">
        <f ca="1">+IFERROR(VLOOKUP(A709,BBG_CLP!$A$2:$B$30,2,FALSE),B708)</f>
        <v>6</v>
      </c>
      <c r="C709" s="17">
        <f ca="1">+VLOOKUP(B709,OWN_Curve!$B$2:$E$30,4,FALSE)</f>
        <v>6.9982132221560017E-7</v>
      </c>
      <c r="D709" s="17">
        <v>707</v>
      </c>
      <c r="E709" s="17">
        <f t="shared" si="143"/>
        <v>527</v>
      </c>
      <c r="F709" s="17">
        <f t="shared" ca="1" si="146"/>
        <v>2.7512060790166406</v>
      </c>
      <c r="G709" s="2">
        <f t="shared" ca="1" si="144"/>
        <v>2.7142369473703618</v>
      </c>
      <c r="H709" s="28">
        <f t="shared" si="151"/>
        <v>44187</v>
      </c>
      <c r="I709" s="30">
        <v>707</v>
      </c>
      <c r="J709" s="17">
        <f t="shared" si="145"/>
        <v>527</v>
      </c>
      <c r="K709" s="27">
        <f t="shared" ca="1" si="147"/>
        <v>2.7454020999982292</v>
      </c>
      <c r="L709" s="34">
        <f t="shared" ca="1" si="148"/>
        <v>2.708574017326729</v>
      </c>
      <c r="M709" s="29">
        <f t="shared" si="152"/>
        <v>44202</v>
      </c>
      <c r="N709" s="27">
        <v>707</v>
      </c>
      <c r="O709" s="17">
        <f t="shared" si="153"/>
        <v>527</v>
      </c>
      <c r="P709" s="27">
        <f t="shared" ca="1" si="154"/>
        <v>2.7423049349152215</v>
      </c>
      <c r="Q709" s="34">
        <f t="shared" ca="1" si="149"/>
        <v>2.7055467849568724</v>
      </c>
      <c r="R709" s="17">
        <f t="shared" ca="1" si="155"/>
        <v>2.6108346715130182</v>
      </c>
    </row>
    <row r="710" spans="1:18" x14ac:dyDescent="0.25">
      <c r="A710" s="18">
        <f t="shared" si="150"/>
        <v>44160</v>
      </c>
      <c r="B710" s="17">
        <f ca="1">+IFERROR(VLOOKUP(A710,BBG_CLP!$A$2:$B$30,2,FALSE),B709)</f>
        <v>6</v>
      </c>
      <c r="C710" s="17">
        <f ca="1">+VLOOKUP(B710,OWN_Curve!$B$2:$E$30,4,FALSE)</f>
        <v>6.9982132221560017E-7</v>
      </c>
      <c r="D710" s="17">
        <v>708</v>
      </c>
      <c r="E710" s="17">
        <f t="shared" si="143"/>
        <v>528</v>
      </c>
      <c r="F710" s="17">
        <f t="shared" ca="1" si="146"/>
        <v>2.7512067788379628</v>
      </c>
      <c r="G710" s="2">
        <f t="shared" ca="1" si="144"/>
        <v>2.7142372118062981</v>
      </c>
      <c r="H710" s="28">
        <f t="shared" si="151"/>
        <v>44188</v>
      </c>
      <c r="I710" s="30">
        <v>708</v>
      </c>
      <c r="J710" s="17">
        <f t="shared" si="145"/>
        <v>528</v>
      </c>
      <c r="K710" s="27">
        <f t="shared" ca="1" si="147"/>
        <v>2.7454027575355684</v>
      </c>
      <c r="L710" s="34">
        <f t="shared" ca="1" si="148"/>
        <v>2.7085742535557564</v>
      </c>
      <c r="M710" s="29">
        <f t="shared" si="152"/>
        <v>44203</v>
      </c>
      <c r="N710" s="27">
        <v>708</v>
      </c>
      <c r="O710" s="17">
        <f t="shared" si="153"/>
        <v>528</v>
      </c>
      <c r="P710" s="27">
        <f t="shared" ca="1" si="154"/>
        <v>2.7423062177668229</v>
      </c>
      <c r="Q710" s="34">
        <f t="shared" ca="1" si="149"/>
        <v>2.7055478726115441</v>
      </c>
      <c r="R710" s="17">
        <f t="shared" ca="1" si="155"/>
        <v>2.6106466670849926</v>
      </c>
    </row>
    <row r="711" spans="1:18" x14ac:dyDescent="0.25">
      <c r="A711" s="18">
        <f t="shared" si="150"/>
        <v>44161</v>
      </c>
      <c r="B711" s="17">
        <f ca="1">+IFERROR(VLOOKUP(A711,BBG_CLP!$A$2:$B$30,2,FALSE),B710)</f>
        <v>6</v>
      </c>
      <c r="C711" s="17">
        <f ca="1">+VLOOKUP(B711,OWN_Curve!$B$2:$E$30,4,FALSE)</f>
        <v>6.9982132221560017E-7</v>
      </c>
      <c r="D711" s="17">
        <v>709</v>
      </c>
      <c r="E711" s="17">
        <f t="shared" si="143"/>
        <v>529</v>
      </c>
      <c r="F711" s="17">
        <f t="shared" ca="1" si="146"/>
        <v>2.7512074786592851</v>
      </c>
      <c r="G711" s="2">
        <f t="shared" ca="1" si="144"/>
        <v>2.7142374778524112</v>
      </c>
      <c r="H711" s="28">
        <f t="shared" si="151"/>
        <v>44189</v>
      </c>
      <c r="I711" s="30">
        <v>709</v>
      </c>
      <c r="J711" s="17">
        <f t="shared" si="145"/>
        <v>529</v>
      </c>
      <c r="K711" s="27">
        <f t="shared" ca="1" si="147"/>
        <v>2.7454034151879889</v>
      </c>
      <c r="L711" s="34">
        <f t="shared" ca="1" si="148"/>
        <v>2.7085744914961327</v>
      </c>
      <c r="M711" s="29">
        <f t="shared" si="152"/>
        <v>44204</v>
      </c>
      <c r="N711" s="27">
        <v>709</v>
      </c>
      <c r="O711" s="17">
        <f t="shared" si="153"/>
        <v>529</v>
      </c>
      <c r="P711" s="27">
        <f t="shared" ca="1" si="154"/>
        <v>2.7423075006929207</v>
      </c>
      <c r="Q711" s="34">
        <f t="shared" ca="1" si="149"/>
        <v>2.7055489610371044</v>
      </c>
      <c r="R711" s="17">
        <f t="shared" ca="1" si="155"/>
        <v>2.6104586898352267</v>
      </c>
    </row>
    <row r="712" spans="1:18" x14ac:dyDescent="0.25">
      <c r="A712" s="18">
        <f t="shared" si="150"/>
        <v>44162</v>
      </c>
      <c r="B712" s="17">
        <f ca="1">+IFERROR(VLOOKUP(A712,BBG_CLP!$A$2:$B$30,2,FALSE),B711)</f>
        <v>6</v>
      </c>
      <c r="C712" s="17">
        <f ca="1">+VLOOKUP(B712,OWN_Curve!$B$2:$E$30,4,FALSE)</f>
        <v>6.9982132221560017E-7</v>
      </c>
      <c r="D712" s="17">
        <v>710</v>
      </c>
      <c r="E712" s="17">
        <f t="shared" si="143"/>
        <v>530</v>
      </c>
      <c r="F712" s="17">
        <f t="shared" ca="1" si="146"/>
        <v>2.7512081784806073</v>
      </c>
      <c r="G712" s="2">
        <f t="shared" ca="1" si="144"/>
        <v>2.7142377454996023</v>
      </c>
      <c r="H712" s="28">
        <f t="shared" si="151"/>
        <v>44190</v>
      </c>
      <c r="I712" s="30">
        <v>710</v>
      </c>
      <c r="J712" s="17">
        <f t="shared" si="145"/>
        <v>530</v>
      </c>
      <c r="K712" s="27">
        <f t="shared" ca="1" si="147"/>
        <v>2.7454040729550031</v>
      </c>
      <c r="L712" s="34">
        <f t="shared" ca="1" si="148"/>
        <v>2.7085747311381718</v>
      </c>
      <c r="M712" s="29">
        <f t="shared" si="152"/>
        <v>44205</v>
      </c>
      <c r="N712" s="27">
        <v>710</v>
      </c>
      <c r="O712" s="17">
        <f t="shared" si="153"/>
        <v>530</v>
      </c>
      <c r="P712" s="27">
        <f t="shared" ca="1" si="154"/>
        <v>2.7423087836932347</v>
      </c>
      <c r="Q712" s="34">
        <f t="shared" ca="1" si="149"/>
        <v>2.7055500502292507</v>
      </c>
      <c r="R712" s="17">
        <f t="shared" ca="1" si="155"/>
        <v>2.6102707397557268</v>
      </c>
    </row>
    <row r="713" spans="1:18" x14ac:dyDescent="0.25">
      <c r="A713" s="18">
        <f t="shared" si="150"/>
        <v>44163</v>
      </c>
      <c r="B713" s="17">
        <f ca="1">+IFERROR(VLOOKUP(A713,BBG_CLP!$A$2:$B$30,2,FALSE),B712)</f>
        <v>6</v>
      </c>
      <c r="C713" s="17">
        <f ca="1">+VLOOKUP(B713,OWN_Curve!$B$2:$E$30,4,FALSE)</f>
        <v>6.9982132221560017E-7</v>
      </c>
      <c r="D713" s="17">
        <v>711</v>
      </c>
      <c r="E713" s="17">
        <f t="shared" si="143"/>
        <v>531</v>
      </c>
      <c r="F713" s="17">
        <f t="shared" ca="1" si="146"/>
        <v>2.7512088783019295</v>
      </c>
      <c r="G713" s="2">
        <f t="shared" ca="1" si="144"/>
        <v>2.714238014738811</v>
      </c>
      <c r="H713" s="28">
        <f t="shared" si="151"/>
        <v>44191</v>
      </c>
      <c r="I713" s="30">
        <v>711</v>
      </c>
      <c r="J713" s="17">
        <f t="shared" si="145"/>
        <v>531</v>
      </c>
      <c r="K713" s="27">
        <f t="shared" ca="1" si="147"/>
        <v>2.7454047308360949</v>
      </c>
      <c r="L713" s="34">
        <f t="shared" ca="1" si="148"/>
        <v>2.7085749724721992</v>
      </c>
      <c r="M713" s="29">
        <f t="shared" si="152"/>
        <v>44206</v>
      </c>
      <c r="N713" s="27">
        <v>711</v>
      </c>
      <c r="O713" s="17">
        <f t="shared" si="153"/>
        <v>531</v>
      </c>
      <c r="P713" s="27">
        <f t="shared" ca="1" si="154"/>
        <v>2.7423100667674287</v>
      </c>
      <c r="Q713" s="34">
        <f t="shared" ca="1" si="149"/>
        <v>2.7055511401836219</v>
      </c>
      <c r="R713" s="17">
        <f t="shared" ca="1" si="155"/>
        <v>2.6100828168225121</v>
      </c>
    </row>
    <row r="714" spans="1:18" x14ac:dyDescent="0.25">
      <c r="A714" s="18">
        <f t="shared" si="150"/>
        <v>44164</v>
      </c>
      <c r="B714" s="17">
        <f ca="1">+IFERROR(VLOOKUP(A714,BBG_CLP!$A$2:$B$30,2,FALSE),B713)</f>
        <v>6</v>
      </c>
      <c r="C714" s="17">
        <f ca="1">+VLOOKUP(B714,OWN_Curve!$B$2:$E$30,4,FALSE)</f>
        <v>6.9982132221560017E-7</v>
      </c>
      <c r="D714" s="17">
        <v>712</v>
      </c>
      <c r="E714" s="17">
        <f t="shared" si="143"/>
        <v>532</v>
      </c>
      <c r="F714" s="17">
        <f t="shared" ca="1" si="146"/>
        <v>2.7512095781232517</v>
      </c>
      <c r="G714" s="2">
        <f t="shared" ca="1" si="144"/>
        <v>2.7142382855610587</v>
      </c>
      <c r="H714" s="28">
        <f t="shared" si="151"/>
        <v>44192</v>
      </c>
      <c r="I714" s="30">
        <v>712</v>
      </c>
      <c r="J714" s="17">
        <f t="shared" si="145"/>
        <v>532</v>
      </c>
      <c r="K714" s="27">
        <f t="shared" ca="1" si="147"/>
        <v>2.7454053888307937</v>
      </c>
      <c r="L714" s="34">
        <f t="shared" ca="1" si="148"/>
        <v>2.7085752154887186</v>
      </c>
      <c r="M714" s="29">
        <f t="shared" si="152"/>
        <v>44207</v>
      </c>
      <c r="N714" s="27">
        <v>712</v>
      </c>
      <c r="O714" s="17">
        <f t="shared" si="153"/>
        <v>532</v>
      </c>
      <c r="P714" s="27">
        <f t="shared" ca="1" si="154"/>
        <v>2.7423113499152025</v>
      </c>
      <c r="Q714" s="34">
        <f t="shared" ca="1" si="149"/>
        <v>2.7055522308959348</v>
      </c>
      <c r="R714" s="17">
        <f t="shared" ca="1" si="155"/>
        <v>2.6098949210355826</v>
      </c>
    </row>
    <row r="715" spans="1:18" x14ac:dyDescent="0.25">
      <c r="A715" s="18">
        <f t="shared" si="150"/>
        <v>44165</v>
      </c>
      <c r="B715" s="17">
        <f ca="1">+IFERROR(VLOOKUP(A715,BBG_CLP!$A$2:$B$30,2,FALSE),B714)</f>
        <v>6</v>
      </c>
      <c r="C715" s="17">
        <f ca="1">+VLOOKUP(B715,OWN_Curve!$B$2:$E$30,4,FALSE)</f>
        <v>6.9982132221560017E-7</v>
      </c>
      <c r="D715" s="17">
        <v>713</v>
      </c>
      <c r="E715" s="17">
        <f t="shared" si="143"/>
        <v>533</v>
      </c>
      <c r="F715" s="17">
        <f t="shared" ca="1" si="146"/>
        <v>2.751210277944574</v>
      </c>
      <c r="G715" s="2">
        <f t="shared" ca="1" si="144"/>
        <v>2.7142385579574215</v>
      </c>
      <c r="H715" s="28">
        <f t="shared" si="151"/>
        <v>44193</v>
      </c>
      <c r="I715" s="30">
        <v>713</v>
      </c>
      <c r="J715" s="17">
        <f t="shared" si="145"/>
        <v>533</v>
      </c>
      <c r="K715" s="27">
        <f t="shared" ca="1" si="147"/>
        <v>2.7454060469386445</v>
      </c>
      <c r="L715" s="34">
        <f t="shared" ca="1" si="148"/>
        <v>2.7085754601782606</v>
      </c>
      <c r="M715" s="29">
        <f t="shared" si="152"/>
        <v>44208</v>
      </c>
      <c r="N715" s="27">
        <v>713</v>
      </c>
      <c r="O715" s="17">
        <f t="shared" si="153"/>
        <v>533</v>
      </c>
      <c r="P715" s="27">
        <f t="shared" ca="1" si="154"/>
        <v>2.7423126331362249</v>
      </c>
      <c r="Q715" s="34">
        <f t="shared" ca="1" si="149"/>
        <v>2.7055533223618782</v>
      </c>
      <c r="R715" s="17">
        <f t="shared" ca="1" si="155"/>
        <v>2.609707052402932</v>
      </c>
    </row>
    <row r="716" spans="1:18" x14ac:dyDescent="0.25">
      <c r="A716" s="18">
        <f t="shared" si="150"/>
        <v>44166</v>
      </c>
      <c r="B716" s="17">
        <f ca="1">+IFERROR(VLOOKUP(A716,BBG_CLP!$A$2:$B$30,2,FALSE),B715)</f>
        <v>6</v>
      </c>
      <c r="C716" s="17">
        <f ca="1">+VLOOKUP(B716,OWN_Curve!$B$2:$E$30,4,FALSE)</f>
        <v>6.9982132221560017E-7</v>
      </c>
      <c r="D716" s="17">
        <v>714</v>
      </c>
      <c r="E716" s="17">
        <f t="shared" si="143"/>
        <v>534</v>
      </c>
      <c r="F716" s="17">
        <f t="shared" ca="1" si="146"/>
        <v>2.7512109777658962</v>
      </c>
      <c r="G716" s="2">
        <f t="shared" ca="1" si="144"/>
        <v>2.7142388319191011</v>
      </c>
      <c r="H716" s="28">
        <f t="shared" si="151"/>
        <v>44194</v>
      </c>
      <c r="I716" s="30">
        <v>714</v>
      </c>
      <c r="J716" s="17">
        <f t="shared" si="145"/>
        <v>534</v>
      </c>
      <c r="K716" s="27">
        <f t="shared" ca="1" si="147"/>
        <v>2.7454067051591502</v>
      </c>
      <c r="L716" s="34">
        <f t="shared" ca="1" si="148"/>
        <v>2.708575706531426</v>
      </c>
      <c r="M716" s="29">
        <f t="shared" si="152"/>
        <v>44209</v>
      </c>
      <c r="N716" s="27">
        <v>714</v>
      </c>
      <c r="O716" s="17">
        <f t="shared" si="153"/>
        <v>534</v>
      </c>
      <c r="P716" s="27">
        <f t="shared" ca="1" si="154"/>
        <v>2.7423139164302208</v>
      </c>
      <c r="Q716" s="34">
        <f t="shared" ca="1" si="149"/>
        <v>2.7055544145772785</v>
      </c>
      <c r="R716" s="17">
        <f t="shared" ca="1" si="155"/>
        <v>2.6095192109165666</v>
      </c>
    </row>
    <row r="717" spans="1:18" x14ac:dyDescent="0.25">
      <c r="A717" s="18">
        <f t="shared" si="150"/>
        <v>44167</v>
      </c>
      <c r="B717" s="17">
        <f ca="1">+IFERROR(VLOOKUP(A717,BBG_CLP!$A$2:$B$30,2,FALSE),B716)</f>
        <v>6</v>
      </c>
      <c r="C717" s="17">
        <f ca="1">+VLOOKUP(B717,OWN_Curve!$B$2:$E$30,4,FALSE)</f>
        <v>6.9982132221560017E-7</v>
      </c>
      <c r="D717" s="17">
        <v>715</v>
      </c>
      <c r="E717" s="17">
        <f t="shared" si="143"/>
        <v>535</v>
      </c>
      <c r="F717" s="17">
        <f t="shared" ca="1" si="146"/>
        <v>2.7512116775872184</v>
      </c>
      <c r="G717" s="2">
        <f t="shared" ca="1" si="144"/>
        <v>2.7142391074372889</v>
      </c>
      <c r="H717" s="28">
        <f t="shared" si="151"/>
        <v>44195</v>
      </c>
      <c r="I717" s="30">
        <v>715</v>
      </c>
      <c r="J717" s="17">
        <f t="shared" si="145"/>
        <v>535</v>
      </c>
      <c r="K717" s="27">
        <f t="shared" ca="1" si="147"/>
        <v>2.7454073634918372</v>
      </c>
      <c r="L717" s="34">
        <f t="shared" ca="1" si="148"/>
        <v>2.7085759545388557</v>
      </c>
      <c r="M717" s="29">
        <f t="shared" si="152"/>
        <v>44210</v>
      </c>
      <c r="N717" s="27">
        <v>715</v>
      </c>
      <c r="O717" s="17">
        <f t="shared" si="153"/>
        <v>535</v>
      </c>
      <c r="P717" s="27">
        <f t="shared" ca="1" si="154"/>
        <v>2.7423151997968618</v>
      </c>
      <c r="Q717" s="34">
        <f t="shared" ca="1" si="149"/>
        <v>2.7055555075378876</v>
      </c>
      <c r="R717" s="17">
        <f t="shared" ca="1" si="155"/>
        <v>2.6093313965525056</v>
      </c>
    </row>
    <row r="718" spans="1:18" x14ac:dyDescent="0.25">
      <c r="A718" s="18">
        <f t="shared" si="150"/>
        <v>44168</v>
      </c>
      <c r="B718" s="17">
        <f ca="1">+IFERROR(VLOOKUP(A718,BBG_CLP!$A$2:$B$30,2,FALSE),B717)</f>
        <v>6</v>
      </c>
      <c r="C718" s="17">
        <f ca="1">+VLOOKUP(B718,OWN_Curve!$B$2:$E$30,4,FALSE)</f>
        <v>6.9982132221560017E-7</v>
      </c>
      <c r="D718" s="17">
        <v>716</v>
      </c>
      <c r="E718" s="17">
        <f t="shared" si="143"/>
        <v>536</v>
      </c>
      <c r="F718" s="17">
        <f t="shared" ca="1" si="146"/>
        <v>2.7512123774085406</v>
      </c>
      <c r="G718" s="2">
        <f t="shared" ca="1" si="144"/>
        <v>2.7142393845032591</v>
      </c>
      <c r="H718" s="28">
        <f t="shared" si="151"/>
        <v>44196</v>
      </c>
      <c r="I718" s="30">
        <v>716</v>
      </c>
      <c r="J718" s="17">
        <f t="shared" si="145"/>
        <v>536</v>
      </c>
      <c r="K718" s="27">
        <f t="shared" ca="1" si="147"/>
        <v>2.7454080219362464</v>
      </c>
      <c r="L718" s="34">
        <f t="shared" ca="1" si="148"/>
        <v>2.7085762041913211</v>
      </c>
      <c r="M718" s="29">
        <f t="shared" si="152"/>
        <v>44211</v>
      </c>
      <c r="N718" s="27">
        <v>716</v>
      </c>
      <c r="O718" s="17">
        <f t="shared" si="153"/>
        <v>536</v>
      </c>
      <c r="P718" s="27">
        <f t="shared" ca="1" si="154"/>
        <v>2.7423164832358551</v>
      </c>
      <c r="Q718" s="34">
        <f t="shared" ca="1" si="149"/>
        <v>2.7055566012395649</v>
      </c>
      <c r="R718" s="17">
        <f t="shared" ca="1" si="155"/>
        <v>2.6091436093187426</v>
      </c>
    </row>
    <row r="719" spans="1:18" x14ac:dyDescent="0.25">
      <c r="A719" s="18">
        <f t="shared" si="150"/>
        <v>44169</v>
      </c>
      <c r="B719" s="17">
        <f ca="1">+IFERROR(VLOOKUP(A719,BBG_CLP!$A$2:$B$30,2,FALSE),B718)</f>
        <v>6</v>
      </c>
      <c r="C719" s="17">
        <f ca="1">+VLOOKUP(B719,OWN_Curve!$B$2:$E$30,4,FALSE)</f>
        <v>6.9982132221560017E-7</v>
      </c>
      <c r="D719" s="17">
        <v>717</v>
      </c>
      <c r="E719" s="17">
        <f t="shared" si="143"/>
        <v>537</v>
      </c>
      <c r="F719" s="17">
        <f t="shared" ca="1" si="146"/>
        <v>2.7512130772298629</v>
      </c>
      <c r="G719" s="2">
        <f t="shared" ca="1" si="144"/>
        <v>2.714239663108394</v>
      </c>
      <c r="H719" s="28">
        <f t="shared" si="151"/>
        <v>44197</v>
      </c>
      <c r="I719" s="30">
        <v>717</v>
      </c>
      <c r="J719" s="17">
        <f t="shared" si="145"/>
        <v>537</v>
      </c>
      <c r="K719" s="27">
        <f t="shared" ca="1" si="147"/>
        <v>2.7454086804919111</v>
      </c>
      <c r="L719" s="34">
        <f t="shared" ca="1" si="148"/>
        <v>2.7085764554796468</v>
      </c>
      <c r="M719" s="29">
        <f t="shared" si="152"/>
        <v>44212</v>
      </c>
      <c r="N719" s="27">
        <v>717</v>
      </c>
      <c r="O719" s="17">
        <f t="shared" si="153"/>
        <v>537</v>
      </c>
      <c r="P719" s="27">
        <f t="shared" ca="1" si="154"/>
        <v>2.7423177667468757</v>
      </c>
      <c r="Q719" s="34">
        <f t="shared" ca="1" si="149"/>
        <v>2.7055576956781406</v>
      </c>
      <c r="R719" s="17">
        <f t="shared" ca="1" si="155"/>
        <v>2.608955849207284</v>
      </c>
    </row>
    <row r="720" spans="1:18" x14ac:dyDescent="0.25">
      <c r="A720" s="18">
        <f t="shared" si="150"/>
        <v>44170</v>
      </c>
      <c r="B720" s="17">
        <f ca="1">+IFERROR(VLOOKUP(A720,BBG_CLP!$A$2:$B$30,2,FALSE),B719)</f>
        <v>6</v>
      </c>
      <c r="C720" s="17">
        <f ca="1">+VLOOKUP(B720,OWN_Curve!$B$2:$E$30,4,FALSE)</f>
        <v>6.9982132221560017E-7</v>
      </c>
      <c r="D720" s="17">
        <v>718</v>
      </c>
      <c r="E720" s="17">
        <f t="shared" si="143"/>
        <v>538</v>
      </c>
      <c r="F720" s="17">
        <f t="shared" ca="1" si="146"/>
        <v>2.7512137770511851</v>
      </c>
      <c r="G720" s="2">
        <f t="shared" ca="1" si="144"/>
        <v>2.7142399432440967</v>
      </c>
      <c r="H720" s="28">
        <f t="shared" si="151"/>
        <v>44198</v>
      </c>
      <c r="I720" s="30">
        <v>718</v>
      </c>
      <c r="J720" s="17">
        <f t="shared" si="145"/>
        <v>538</v>
      </c>
      <c r="K720" s="27">
        <f t="shared" ca="1" si="147"/>
        <v>2.7454093391583547</v>
      </c>
      <c r="L720" s="34">
        <f t="shared" ca="1" si="148"/>
        <v>2.7085767083946664</v>
      </c>
      <c r="M720" s="29">
        <f t="shared" si="152"/>
        <v>44213</v>
      </c>
      <c r="N720" s="27">
        <v>718</v>
      </c>
      <c r="O720" s="17">
        <f t="shared" si="153"/>
        <v>538</v>
      </c>
      <c r="P720" s="27">
        <f t="shared" ca="1" si="154"/>
        <v>2.7423190503296557</v>
      </c>
      <c r="Q720" s="34">
        <f t="shared" ca="1" si="149"/>
        <v>2.7055587908495498</v>
      </c>
      <c r="R720" s="17">
        <f t="shared" ca="1" si="155"/>
        <v>2.6087681162181298</v>
      </c>
    </row>
    <row r="721" spans="1:18" x14ac:dyDescent="0.25">
      <c r="A721" s="18">
        <f t="shared" si="150"/>
        <v>44171</v>
      </c>
      <c r="B721" s="17">
        <f ca="1">+IFERROR(VLOOKUP(A721,BBG_CLP!$A$2:$B$30,2,FALSE),B720)</f>
        <v>6</v>
      </c>
      <c r="C721" s="17">
        <f ca="1">+VLOOKUP(B721,OWN_Curve!$B$2:$E$30,4,FALSE)</f>
        <v>6.9982132221560017E-7</v>
      </c>
      <c r="D721" s="17">
        <v>719</v>
      </c>
      <c r="E721" s="17">
        <f t="shared" si="143"/>
        <v>539</v>
      </c>
      <c r="F721" s="17">
        <f t="shared" ca="1" si="146"/>
        <v>2.7512144768725073</v>
      </c>
      <c r="G721" s="2">
        <f t="shared" ca="1" si="144"/>
        <v>2.7142402249018631</v>
      </c>
      <c r="H721" s="28">
        <f t="shared" si="151"/>
        <v>44199</v>
      </c>
      <c r="I721" s="30">
        <v>719</v>
      </c>
      <c r="J721" s="17">
        <f t="shared" si="145"/>
        <v>539</v>
      </c>
      <c r="K721" s="27">
        <f t="shared" ca="1" si="147"/>
        <v>2.745409997935127</v>
      </c>
      <c r="L721" s="34">
        <f t="shared" ca="1" si="148"/>
        <v>2.7085769629273555</v>
      </c>
      <c r="M721" s="29">
        <f t="shared" si="152"/>
        <v>44214</v>
      </c>
      <c r="N721" s="27">
        <v>719</v>
      </c>
      <c r="O721" s="17">
        <f t="shared" si="153"/>
        <v>539</v>
      </c>
      <c r="P721" s="27">
        <f t="shared" ca="1" si="154"/>
        <v>2.7423203339838733</v>
      </c>
      <c r="Q721" s="34">
        <f t="shared" ca="1" si="149"/>
        <v>2.7055598867496702</v>
      </c>
      <c r="R721" s="17">
        <f t="shared" ca="1" si="155"/>
        <v>2.6085804103352928</v>
      </c>
    </row>
    <row r="722" spans="1:18" x14ac:dyDescent="0.25">
      <c r="A722" s="18">
        <f t="shared" si="150"/>
        <v>44172</v>
      </c>
      <c r="B722" s="17">
        <f ca="1">+IFERROR(VLOOKUP(A722,BBG_CLP!$A$2:$B$30,2,FALSE),B721)</f>
        <v>6</v>
      </c>
      <c r="C722" s="17">
        <f ca="1">+VLOOKUP(B722,OWN_Curve!$B$2:$E$30,4,FALSE)</f>
        <v>6.9982132221560017E-7</v>
      </c>
      <c r="D722" s="17">
        <v>720</v>
      </c>
      <c r="E722" s="17">
        <f t="shared" si="143"/>
        <v>540</v>
      </c>
      <c r="F722" s="17">
        <f t="shared" ca="1" si="146"/>
        <v>2.7512151766938295</v>
      </c>
      <c r="G722" s="2">
        <f t="shared" ca="1" si="144"/>
        <v>2.7142405080732219</v>
      </c>
      <c r="H722" s="28">
        <f t="shared" si="151"/>
        <v>44200</v>
      </c>
      <c r="I722" s="30">
        <v>720</v>
      </c>
      <c r="J722" s="17">
        <f t="shared" si="145"/>
        <v>540</v>
      </c>
      <c r="K722" s="27">
        <f t="shared" ca="1" si="147"/>
        <v>2.7454106568217562</v>
      </c>
      <c r="L722" s="34">
        <f t="shared" ca="1" si="148"/>
        <v>2.7085772190687125</v>
      </c>
      <c r="M722" s="29">
        <f t="shared" si="152"/>
        <v>44215</v>
      </c>
      <c r="N722" s="27">
        <v>720</v>
      </c>
      <c r="O722" s="17">
        <f t="shared" si="153"/>
        <v>540</v>
      </c>
      <c r="P722" s="27">
        <f t="shared" ca="1" si="154"/>
        <v>2.7423216177092424</v>
      </c>
      <c r="Q722" s="34">
        <f t="shared" ca="1" si="149"/>
        <v>2.7055609833744816</v>
      </c>
      <c r="R722" s="17">
        <f t="shared" ca="1" si="155"/>
        <v>2.6083927315587729</v>
      </c>
    </row>
    <row r="723" spans="1:18" x14ac:dyDescent="0.25">
      <c r="A723" s="18">
        <f t="shared" si="150"/>
        <v>44173</v>
      </c>
      <c r="B723" s="17">
        <f ca="1">+IFERROR(VLOOKUP(A723,BBG_CLP!$A$2:$B$30,2,FALSE),B722)</f>
        <v>6</v>
      </c>
      <c r="C723" s="17">
        <f ca="1">+VLOOKUP(B723,OWN_Curve!$B$2:$E$30,4,FALSE)</f>
        <v>6.9982132221560017E-7</v>
      </c>
      <c r="D723" s="17">
        <v>721</v>
      </c>
      <c r="E723" s="17">
        <f t="shared" si="143"/>
        <v>541</v>
      </c>
      <c r="F723" s="17">
        <f t="shared" ca="1" si="146"/>
        <v>2.7512158765151518</v>
      </c>
      <c r="G723" s="2">
        <f t="shared" ca="1" si="144"/>
        <v>2.7142407927497798</v>
      </c>
      <c r="H723" s="28">
        <f t="shared" si="151"/>
        <v>44201</v>
      </c>
      <c r="I723" s="30">
        <v>721</v>
      </c>
      <c r="J723" s="17">
        <f t="shared" si="145"/>
        <v>541</v>
      </c>
      <c r="K723" s="27">
        <f t="shared" ca="1" si="147"/>
        <v>2.7454119520377391</v>
      </c>
      <c r="L723" s="34">
        <f t="shared" ca="1" si="148"/>
        <v>2.7085783132336259</v>
      </c>
      <c r="M723" s="29">
        <f t="shared" si="152"/>
        <v>44216</v>
      </c>
      <c r="N723" s="27">
        <v>721</v>
      </c>
      <c r="O723" s="17">
        <f t="shared" si="153"/>
        <v>541</v>
      </c>
      <c r="P723" s="27">
        <f t="shared" ca="1" si="154"/>
        <v>2.7423229015054558</v>
      </c>
      <c r="Q723" s="34">
        <f t="shared" ca="1" si="149"/>
        <v>2.7055620807199507</v>
      </c>
      <c r="R723" s="17">
        <f t="shared" ca="1" si="155"/>
        <v>2.6082050798725831</v>
      </c>
    </row>
    <row r="724" spans="1:18" x14ac:dyDescent="0.25">
      <c r="A724" s="18">
        <f t="shared" si="150"/>
        <v>44174</v>
      </c>
      <c r="B724" s="17">
        <f ca="1">+IFERROR(VLOOKUP(A724,BBG_CLP!$A$2:$B$30,2,FALSE),B723)</f>
        <v>6</v>
      </c>
      <c r="C724" s="17">
        <f ca="1">+VLOOKUP(B724,OWN_Curve!$B$2:$E$30,4,FALSE)</f>
        <v>6.9982132221560017E-7</v>
      </c>
      <c r="D724" s="17">
        <v>722</v>
      </c>
      <c r="E724" s="17">
        <f t="shared" si="143"/>
        <v>542</v>
      </c>
      <c r="F724" s="17">
        <f t="shared" ca="1" si="146"/>
        <v>2.751216576336474</v>
      </c>
      <c r="G724" s="2">
        <f t="shared" ca="1" si="144"/>
        <v>2.7142410789232061</v>
      </c>
      <c r="H724" s="28">
        <f t="shared" si="151"/>
        <v>44202</v>
      </c>
      <c r="I724" s="30">
        <v>722</v>
      </c>
      <c r="J724" s="17">
        <f t="shared" si="145"/>
        <v>542</v>
      </c>
      <c r="K724" s="27">
        <f t="shared" ca="1" si="147"/>
        <v>2.7454132472967898</v>
      </c>
      <c r="L724" s="34">
        <f t="shared" ca="1" si="148"/>
        <v>2.7085794081323438</v>
      </c>
      <c r="M724" s="29">
        <f t="shared" si="152"/>
        <v>44217</v>
      </c>
      <c r="N724" s="27">
        <v>722</v>
      </c>
      <c r="O724" s="17">
        <f t="shared" si="153"/>
        <v>542</v>
      </c>
      <c r="P724" s="27">
        <f t="shared" ca="1" si="154"/>
        <v>2.74232418537223</v>
      </c>
      <c r="Q724" s="34">
        <f t="shared" ca="1" si="149"/>
        <v>2.7055631787820902</v>
      </c>
      <c r="R724" s="17">
        <f t="shared" ca="1" si="155"/>
        <v>2.6080174552847168</v>
      </c>
    </row>
    <row r="725" spans="1:18" x14ac:dyDescent="0.25">
      <c r="A725" s="18">
        <f t="shared" si="150"/>
        <v>44175</v>
      </c>
      <c r="B725" s="17">
        <f ca="1">+IFERROR(VLOOKUP(A725,BBG_CLP!$A$2:$B$30,2,FALSE),B724)</f>
        <v>6</v>
      </c>
      <c r="C725" s="17">
        <f ca="1">+VLOOKUP(B725,OWN_Curve!$B$2:$E$30,4,FALSE)</f>
        <v>6.9982132221560017E-7</v>
      </c>
      <c r="D725" s="17">
        <v>723</v>
      </c>
      <c r="E725" s="17">
        <f t="shared" si="143"/>
        <v>543</v>
      </c>
      <c r="F725" s="17">
        <f t="shared" ca="1" si="146"/>
        <v>2.7512172761577962</v>
      </c>
      <c r="G725" s="2">
        <f t="shared" ca="1" si="144"/>
        <v>2.7142413665852305</v>
      </c>
      <c r="H725" s="28">
        <f t="shared" si="151"/>
        <v>44203</v>
      </c>
      <c r="I725" s="30">
        <v>723</v>
      </c>
      <c r="J725" s="17">
        <f t="shared" si="145"/>
        <v>543</v>
      </c>
      <c r="K725" s="27">
        <f t="shared" ca="1" si="147"/>
        <v>2.7454145425987293</v>
      </c>
      <c r="L725" s="34">
        <f t="shared" ca="1" si="148"/>
        <v>2.7085805037607815</v>
      </c>
      <c r="M725" s="29">
        <f t="shared" si="152"/>
        <v>44218</v>
      </c>
      <c r="N725" s="27">
        <v>723</v>
      </c>
      <c r="O725" s="17">
        <f t="shared" si="153"/>
        <v>543</v>
      </c>
      <c r="P725" s="27">
        <f t="shared" ca="1" si="154"/>
        <v>2.7423254693092503</v>
      </c>
      <c r="Q725" s="34">
        <f t="shared" ca="1" si="149"/>
        <v>2.705564277556924</v>
      </c>
      <c r="R725" s="17">
        <f t="shared" ca="1" si="155"/>
        <v>2.6078298577871806</v>
      </c>
    </row>
    <row r="726" spans="1:18" x14ac:dyDescent="0.25">
      <c r="A726" s="18">
        <f t="shared" si="150"/>
        <v>44176</v>
      </c>
      <c r="B726" s="17">
        <f ca="1">+IFERROR(VLOOKUP(A726,BBG_CLP!$A$2:$B$30,2,FALSE),B725)</f>
        <v>6</v>
      </c>
      <c r="C726" s="17">
        <f ca="1">+VLOOKUP(B726,OWN_Curve!$B$2:$E$30,4,FALSE)</f>
        <v>6.9982132221560017E-7</v>
      </c>
      <c r="D726" s="17">
        <v>724</v>
      </c>
      <c r="E726" s="17">
        <f t="shared" si="143"/>
        <v>544</v>
      </c>
      <c r="F726" s="17">
        <f t="shared" ca="1" si="146"/>
        <v>2.7512179759791184</v>
      </c>
      <c r="G726" s="2">
        <f t="shared" ca="1" si="144"/>
        <v>2.7142416557276579</v>
      </c>
      <c r="H726" s="28">
        <f t="shared" si="151"/>
        <v>44204</v>
      </c>
      <c r="I726" s="30">
        <v>724</v>
      </c>
      <c r="J726" s="17">
        <f t="shared" si="145"/>
        <v>544</v>
      </c>
      <c r="K726" s="27">
        <f t="shared" ca="1" si="147"/>
        <v>2.7454158379433804</v>
      </c>
      <c r="L726" s="34">
        <f t="shared" ca="1" si="148"/>
        <v>2.7085816001149143</v>
      </c>
      <c r="M726" s="29">
        <f t="shared" si="152"/>
        <v>44219</v>
      </c>
      <c r="N726" s="27">
        <v>724</v>
      </c>
      <c r="O726" s="17">
        <f t="shared" si="153"/>
        <v>544</v>
      </c>
      <c r="P726" s="27">
        <f t="shared" ca="1" si="154"/>
        <v>2.7423267533162581</v>
      </c>
      <c r="Q726" s="34">
        <f t="shared" ca="1" si="149"/>
        <v>2.7055653770405517</v>
      </c>
      <c r="R726" s="17">
        <f t="shared" ca="1" si="155"/>
        <v>2.6076422873719807</v>
      </c>
    </row>
    <row r="727" spans="1:18" x14ac:dyDescent="0.25">
      <c r="A727" s="18">
        <f t="shared" si="150"/>
        <v>44177</v>
      </c>
      <c r="B727" s="17">
        <f ca="1">+IFERROR(VLOOKUP(A727,BBG_CLP!$A$2:$B$30,2,FALSE),B726)</f>
        <v>6</v>
      </c>
      <c r="C727" s="17">
        <f ca="1">+VLOOKUP(B727,OWN_Curve!$B$2:$E$30,4,FALSE)</f>
        <v>6.9982132221560017E-7</v>
      </c>
      <c r="D727" s="17">
        <v>725</v>
      </c>
      <c r="E727" s="17">
        <f t="shared" si="143"/>
        <v>545</v>
      </c>
      <c r="F727" s="17">
        <f t="shared" ca="1" si="146"/>
        <v>2.7512186758004407</v>
      </c>
      <c r="G727" s="2">
        <f t="shared" ca="1" si="144"/>
        <v>2.7142419463423253</v>
      </c>
      <c r="H727" s="28">
        <f t="shared" si="151"/>
        <v>44205</v>
      </c>
      <c r="I727" s="30">
        <v>725</v>
      </c>
      <c r="J727" s="17">
        <f t="shared" si="145"/>
        <v>545</v>
      </c>
      <c r="K727" s="27">
        <f t="shared" ca="1" si="147"/>
        <v>2.7454171333305668</v>
      </c>
      <c r="L727" s="34">
        <f t="shared" ca="1" si="148"/>
        <v>2.7085826971907778</v>
      </c>
      <c r="M727" s="29">
        <f t="shared" si="152"/>
        <v>44220</v>
      </c>
      <c r="N727" s="27">
        <v>725</v>
      </c>
      <c r="O727" s="17">
        <f t="shared" si="153"/>
        <v>545</v>
      </c>
      <c r="P727" s="27">
        <f t="shared" ca="1" si="154"/>
        <v>2.7423280373929426</v>
      </c>
      <c r="Q727" s="34">
        <f t="shared" ca="1" si="149"/>
        <v>2.7055664772290724</v>
      </c>
      <c r="R727" s="17">
        <f t="shared" ca="1" si="155"/>
        <v>2.6074547440231299</v>
      </c>
    </row>
    <row r="728" spans="1:18" x14ac:dyDescent="0.25">
      <c r="A728" s="18">
        <f t="shared" si="150"/>
        <v>44178</v>
      </c>
      <c r="B728" s="17">
        <f ca="1">+IFERROR(VLOOKUP(A728,BBG_CLP!$A$2:$B$30,2,FALSE),B727)</f>
        <v>6</v>
      </c>
      <c r="C728" s="17">
        <f ca="1">+VLOOKUP(B728,OWN_Curve!$B$2:$E$30,4,FALSE)</f>
        <v>6.9982132221560017E-7</v>
      </c>
      <c r="D728" s="17">
        <v>726</v>
      </c>
      <c r="E728" s="17">
        <f t="shared" si="143"/>
        <v>546</v>
      </c>
      <c r="F728" s="17">
        <f t="shared" ca="1" si="146"/>
        <v>2.7512193756217629</v>
      </c>
      <c r="G728" s="2">
        <f t="shared" ca="1" si="144"/>
        <v>2.7142422384211438</v>
      </c>
      <c r="H728" s="28">
        <f t="shared" si="151"/>
        <v>44206</v>
      </c>
      <c r="I728" s="30">
        <v>726</v>
      </c>
      <c r="J728" s="17">
        <f t="shared" si="145"/>
        <v>546</v>
      </c>
      <c r="K728" s="27">
        <f t="shared" ca="1" si="147"/>
        <v>2.7454184287601229</v>
      </c>
      <c r="L728" s="34">
        <f t="shared" ca="1" si="148"/>
        <v>2.7085837949843921</v>
      </c>
      <c r="M728" s="29">
        <f t="shared" si="152"/>
        <v>44221</v>
      </c>
      <c r="N728" s="27">
        <v>726</v>
      </c>
      <c r="O728" s="17">
        <f t="shared" si="153"/>
        <v>546</v>
      </c>
      <c r="P728" s="27">
        <f t="shared" ca="1" si="154"/>
        <v>2.7423293215390272</v>
      </c>
      <c r="Q728" s="34">
        <f t="shared" ca="1" si="149"/>
        <v>2.7055675781185982</v>
      </c>
      <c r="R728" s="17">
        <f t="shared" ca="1" si="155"/>
        <v>2.6072672277406284</v>
      </c>
    </row>
    <row r="729" spans="1:18" x14ac:dyDescent="0.25">
      <c r="A729" s="18">
        <f t="shared" si="150"/>
        <v>44179</v>
      </c>
      <c r="B729" s="17">
        <f ca="1">+IFERROR(VLOOKUP(A729,BBG_CLP!$A$2:$B$30,2,FALSE),B728)</f>
        <v>6</v>
      </c>
      <c r="C729" s="17">
        <f ca="1">+VLOOKUP(B729,OWN_Curve!$B$2:$E$30,4,FALSE)</f>
        <v>6.9982132221560017E-7</v>
      </c>
      <c r="D729" s="17">
        <v>727</v>
      </c>
      <c r="E729" s="17">
        <f t="shared" si="143"/>
        <v>547</v>
      </c>
      <c r="F729" s="17">
        <f t="shared" ca="1" si="146"/>
        <v>2.7512200754430851</v>
      </c>
      <c r="G729" s="2">
        <f t="shared" ca="1" si="144"/>
        <v>2.7142425319560832</v>
      </c>
      <c r="H729" s="28">
        <f t="shared" si="151"/>
        <v>44207</v>
      </c>
      <c r="I729" s="30">
        <v>727</v>
      </c>
      <c r="J729" s="17">
        <f t="shared" si="145"/>
        <v>547</v>
      </c>
      <c r="K729" s="27">
        <f t="shared" ca="1" si="147"/>
        <v>2.7454197242318519</v>
      </c>
      <c r="L729" s="34">
        <f t="shared" ca="1" si="148"/>
        <v>2.7085848934918055</v>
      </c>
      <c r="M729" s="29">
        <f t="shared" si="152"/>
        <v>44222</v>
      </c>
      <c r="N729" s="27">
        <v>727</v>
      </c>
      <c r="O729" s="17">
        <f t="shared" si="153"/>
        <v>547</v>
      </c>
      <c r="P729" s="27">
        <f t="shared" ca="1" si="154"/>
        <v>2.7423306057542129</v>
      </c>
      <c r="Q729" s="34">
        <f t="shared" ca="1" si="149"/>
        <v>2.7055686797052698</v>
      </c>
      <c r="R729" s="17">
        <f t="shared" ca="1" si="155"/>
        <v>2.6070797385324695</v>
      </c>
    </row>
    <row r="730" spans="1:18" x14ac:dyDescent="0.25">
      <c r="A730" s="18">
        <f t="shared" si="150"/>
        <v>44180</v>
      </c>
      <c r="B730" s="17">
        <f ca="1">+IFERROR(VLOOKUP(A730,BBG_CLP!$A$2:$B$30,2,FALSE),B729)</f>
        <v>6</v>
      </c>
      <c r="C730" s="17">
        <f ca="1">+VLOOKUP(B730,OWN_Curve!$B$2:$E$30,4,FALSE)</f>
        <v>6.9982132221560017E-7</v>
      </c>
      <c r="D730" s="17">
        <v>728</v>
      </c>
      <c r="E730" s="17">
        <f t="shared" si="143"/>
        <v>548</v>
      </c>
      <c r="F730" s="17">
        <f t="shared" ca="1" si="146"/>
        <v>2.7512207752644073</v>
      </c>
      <c r="G730" s="2">
        <f t="shared" ca="1" si="144"/>
        <v>2.7142428269391856</v>
      </c>
      <c r="H730" s="28">
        <f t="shared" si="151"/>
        <v>44208</v>
      </c>
      <c r="I730" s="30">
        <v>728</v>
      </c>
      <c r="J730" s="17">
        <f t="shared" si="145"/>
        <v>548</v>
      </c>
      <c r="K730" s="27">
        <f t="shared" ca="1" si="147"/>
        <v>2.7454210197455917</v>
      </c>
      <c r="L730" s="34">
        <f t="shared" ca="1" si="148"/>
        <v>2.7085859927091249</v>
      </c>
      <c r="M730" s="29">
        <f t="shared" si="152"/>
        <v>44223</v>
      </c>
      <c r="N730" s="27">
        <v>728</v>
      </c>
      <c r="O730" s="17">
        <f t="shared" si="153"/>
        <v>548</v>
      </c>
      <c r="P730" s="27">
        <f t="shared" ca="1" si="154"/>
        <v>2.7423318900382165</v>
      </c>
      <c r="Q730" s="34">
        <f t="shared" ca="1" si="149"/>
        <v>2.7055697819852851</v>
      </c>
      <c r="R730" s="17">
        <f t="shared" ca="1" si="155"/>
        <v>2.6068922763826663</v>
      </c>
    </row>
    <row r="731" spans="1:18" x14ac:dyDescent="0.25">
      <c r="A731" s="18">
        <f t="shared" si="150"/>
        <v>44181</v>
      </c>
      <c r="B731" s="17">
        <f ca="1">+IFERROR(VLOOKUP(A731,BBG_CLP!$A$2:$B$30,2,FALSE),B730)</f>
        <v>6</v>
      </c>
      <c r="C731" s="17">
        <f ca="1">+VLOOKUP(B731,OWN_Curve!$B$2:$E$30,4,FALSE)</f>
        <v>6.9982132221560017E-7</v>
      </c>
      <c r="D731" s="17">
        <v>729</v>
      </c>
      <c r="E731" s="17">
        <f t="shared" si="143"/>
        <v>549</v>
      </c>
      <c r="F731" s="17">
        <f t="shared" ca="1" si="146"/>
        <v>2.7512214750857296</v>
      </c>
      <c r="G731" s="2">
        <f t="shared" ca="1" si="144"/>
        <v>2.7142431233625088</v>
      </c>
      <c r="H731" s="28">
        <f t="shared" si="151"/>
        <v>44209</v>
      </c>
      <c r="I731" s="30">
        <v>729</v>
      </c>
      <c r="J731" s="17">
        <f t="shared" si="145"/>
        <v>549</v>
      </c>
      <c r="K731" s="27">
        <f t="shared" ca="1" si="147"/>
        <v>2.7454223153011688</v>
      </c>
      <c r="L731" s="34">
        <f t="shared" ca="1" si="148"/>
        <v>2.7085870926324707</v>
      </c>
      <c r="M731" s="29">
        <f t="shared" si="152"/>
        <v>44224</v>
      </c>
      <c r="N731" s="27">
        <v>729</v>
      </c>
      <c r="O731" s="17">
        <f t="shared" si="153"/>
        <v>549</v>
      </c>
      <c r="P731" s="27">
        <f t="shared" ca="1" si="154"/>
        <v>2.7423331743907653</v>
      </c>
      <c r="Q731" s="34">
        <f t="shared" ca="1" si="149"/>
        <v>2.7055708849548692</v>
      </c>
      <c r="R731" s="17">
        <f t="shared" ca="1" si="155"/>
        <v>2.6067048412672378</v>
      </c>
    </row>
    <row r="732" spans="1:18" x14ac:dyDescent="0.25">
      <c r="A732" s="18">
        <f t="shared" si="150"/>
        <v>44182</v>
      </c>
      <c r="B732" s="17">
        <f ca="1">+IFERROR(VLOOKUP(A732,BBG_CLP!$A$2:$B$30,2,FALSE),B731)</f>
        <v>6</v>
      </c>
      <c r="C732" s="17">
        <f ca="1">+VLOOKUP(B732,OWN_Curve!$B$2:$E$30,4,FALSE)</f>
        <v>6.9982132221560017E-7</v>
      </c>
      <c r="D732" s="17">
        <v>730</v>
      </c>
      <c r="E732" s="17">
        <f t="shared" si="143"/>
        <v>550</v>
      </c>
      <c r="F732" s="17">
        <f t="shared" ca="1" si="146"/>
        <v>2.7512221749070518</v>
      </c>
      <c r="G732" s="2">
        <f t="shared" ca="1" si="144"/>
        <v>2.7142434212182418</v>
      </c>
      <c r="H732" s="28">
        <f t="shared" si="151"/>
        <v>44210</v>
      </c>
      <c r="I732" s="30">
        <v>730</v>
      </c>
      <c r="J732" s="17">
        <f t="shared" si="145"/>
        <v>550</v>
      </c>
      <c r="K732" s="27">
        <f t="shared" ca="1" si="147"/>
        <v>2.7454236108984222</v>
      </c>
      <c r="L732" s="34">
        <f t="shared" ca="1" si="148"/>
        <v>2.7085881932579929</v>
      </c>
      <c r="M732" s="29">
        <f t="shared" si="152"/>
        <v>44225</v>
      </c>
      <c r="N732" s="27">
        <v>730</v>
      </c>
      <c r="O732" s="17">
        <f t="shared" si="153"/>
        <v>550</v>
      </c>
      <c r="P732" s="27">
        <f t="shared" ca="1" si="154"/>
        <v>2.7423344588115661</v>
      </c>
      <c r="Q732" s="34">
        <f t="shared" ca="1" si="149"/>
        <v>2.7055719886102478</v>
      </c>
      <c r="R732" s="17">
        <f t="shared" ca="1" si="155"/>
        <v>2.606517433226152</v>
      </c>
    </row>
    <row r="733" spans="1:18" x14ac:dyDescent="0.25">
      <c r="A733" s="18">
        <f t="shared" si="150"/>
        <v>44183</v>
      </c>
      <c r="B733" s="17">
        <f ca="1">+IFERROR(VLOOKUP(A733,BBG_CLP!$A$2:$B$30,2,FALSE),B732)</f>
        <v>6</v>
      </c>
      <c r="C733" s="17">
        <f ca="1">+VLOOKUP(B733,OWN_Curve!$B$2:$E$30,4,FALSE)</f>
        <v>6.9982132221560017E-7</v>
      </c>
      <c r="D733" s="17">
        <v>731</v>
      </c>
      <c r="E733" s="17">
        <f t="shared" si="143"/>
        <v>551</v>
      </c>
      <c r="F733" s="17">
        <f t="shared" ca="1" si="146"/>
        <v>2.751222874728374</v>
      </c>
      <c r="G733" s="2">
        <f t="shared" ca="1" si="144"/>
        <v>2.714243720498541</v>
      </c>
      <c r="H733" s="28">
        <f t="shared" si="151"/>
        <v>44211</v>
      </c>
      <c r="I733" s="30">
        <v>731</v>
      </c>
      <c r="J733" s="17">
        <f t="shared" si="145"/>
        <v>551</v>
      </c>
      <c r="K733" s="27">
        <f t="shared" ca="1" si="147"/>
        <v>2.7454249065371594</v>
      </c>
      <c r="L733" s="34">
        <f t="shared" ca="1" si="148"/>
        <v>2.708589294581853</v>
      </c>
      <c r="M733" s="29">
        <f t="shared" si="152"/>
        <v>44226</v>
      </c>
      <c r="N733" s="27">
        <v>731</v>
      </c>
      <c r="O733" s="17">
        <f t="shared" si="153"/>
        <v>551</v>
      </c>
      <c r="P733" s="27">
        <f t="shared" ca="1" si="154"/>
        <v>2.7423357433003619</v>
      </c>
      <c r="Q733" s="34">
        <f t="shared" ca="1" si="149"/>
        <v>2.7055730929477004</v>
      </c>
      <c r="R733" s="17">
        <f t="shared" ca="1" si="155"/>
        <v>2.6063300521954602</v>
      </c>
    </row>
    <row r="734" spans="1:18" x14ac:dyDescent="0.25">
      <c r="A734" s="18">
        <f t="shared" si="150"/>
        <v>44184</v>
      </c>
      <c r="B734" s="17">
        <f ca="1">+IFERROR(VLOOKUP(A734,BBG_CLP!$A$2:$B$30,2,FALSE),B733)</f>
        <v>6</v>
      </c>
      <c r="C734" s="17">
        <f ca="1">+VLOOKUP(B734,OWN_Curve!$B$2:$E$30,4,FALSE)</f>
        <v>6.9982132221560017E-7</v>
      </c>
      <c r="D734" s="17">
        <v>732</v>
      </c>
      <c r="E734" s="17">
        <f t="shared" si="143"/>
        <v>552</v>
      </c>
      <c r="F734" s="17">
        <f t="shared" ca="1" si="146"/>
        <v>2.7512235745496962</v>
      </c>
      <c r="G734" s="2">
        <f t="shared" ca="1" si="144"/>
        <v>2.7142440211956935</v>
      </c>
      <c r="H734" s="28">
        <f t="shared" si="151"/>
        <v>44212</v>
      </c>
      <c r="I734" s="30">
        <v>732</v>
      </c>
      <c r="J734" s="17">
        <f t="shared" si="145"/>
        <v>552</v>
      </c>
      <c r="K734" s="27">
        <f t="shared" ca="1" si="147"/>
        <v>2.7454262022172209</v>
      </c>
      <c r="L734" s="34">
        <f t="shared" ca="1" si="148"/>
        <v>2.7085903966002562</v>
      </c>
      <c r="M734" s="29">
        <f t="shared" si="152"/>
        <v>44227</v>
      </c>
      <c r="N734" s="27">
        <v>732</v>
      </c>
      <c r="O734" s="17">
        <f t="shared" si="153"/>
        <v>552</v>
      </c>
      <c r="P734" s="27">
        <f t="shared" ca="1" si="154"/>
        <v>2.74233702785684</v>
      </c>
      <c r="Q734" s="34">
        <f t="shared" ca="1" si="149"/>
        <v>2.7055741979634917</v>
      </c>
      <c r="R734" s="17">
        <f t="shared" ca="1" si="155"/>
        <v>2.6061426982231239</v>
      </c>
    </row>
    <row r="735" spans="1:18" x14ac:dyDescent="0.25">
      <c r="A735" s="18">
        <f t="shared" si="150"/>
        <v>44185</v>
      </c>
      <c r="B735" s="17">
        <f ca="1">+IFERROR(VLOOKUP(A735,BBG_CLP!$A$2:$B$30,2,FALSE),B734)</f>
        <v>6</v>
      </c>
      <c r="C735" s="17">
        <f ca="1">+VLOOKUP(B735,OWN_Curve!$B$2:$E$30,4,FALSE)</f>
        <v>6.9982132221560017E-7</v>
      </c>
      <c r="D735" s="17">
        <v>733</v>
      </c>
      <c r="E735" s="17">
        <f t="shared" si="143"/>
        <v>553</v>
      </c>
      <c r="F735" s="17">
        <f t="shared" ca="1" si="146"/>
        <v>2.7512242743710185</v>
      </c>
      <c r="G735" s="2">
        <f t="shared" ca="1" si="144"/>
        <v>2.7142443233019984</v>
      </c>
      <c r="H735" s="28">
        <f t="shared" si="151"/>
        <v>44213</v>
      </c>
      <c r="I735" s="30">
        <v>733</v>
      </c>
      <c r="J735" s="17">
        <f t="shared" si="145"/>
        <v>553</v>
      </c>
      <c r="K735" s="27">
        <f t="shared" ca="1" si="147"/>
        <v>2.7454274979384379</v>
      </c>
      <c r="L735" s="34">
        <f t="shared" ca="1" si="148"/>
        <v>2.7085914993094633</v>
      </c>
      <c r="M735" s="29">
        <f t="shared" si="152"/>
        <v>44228</v>
      </c>
      <c r="N735" s="27">
        <v>733</v>
      </c>
      <c r="O735" s="17">
        <f t="shared" si="153"/>
        <v>553</v>
      </c>
      <c r="P735" s="27">
        <f t="shared" ca="1" si="154"/>
        <v>2.7423383124807561</v>
      </c>
      <c r="Q735" s="34">
        <f t="shared" ca="1" si="149"/>
        <v>2.7055753036539847</v>
      </c>
      <c r="R735" s="17">
        <f t="shared" ca="1" si="155"/>
        <v>2.6059553712611816</v>
      </c>
    </row>
    <row r="736" spans="1:18" x14ac:dyDescent="0.25">
      <c r="A736" s="18">
        <f t="shared" si="150"/>
        <v>44186</v>
      </c>
      <c r="B736" s="17">
        <f ca="1">+IFERROR(VLOOKUP(A736,BBG_CLP!$A$2:$B$30,2,FALSE),B735)</f>
        <v>6</v>
      </c>
      <c r="C736" s="17">
        <f ca="1">+VLOOKUP(B736,OWN_Curve!$B$2:$E$30,4,FALSE)</f>
        <v>6.9982132221560017E-7</v>
      </c>
      <c r="D736" s="17">
        <v>734</v>
      </c>
      <c r="E736" s="17">
        <f t="shared" si="143"/>
        <v>554</v>
      </c>
      <c r="F736" s="17">
        <f t="shared" ca="1" si="146"/>
        <v>2.7512249741923407</v>
      </c>
      <c r="G736" s="2">
        <f t="shared" ca="1" si="144"/>
        <v>2.7142446268098102</v>
      </c>
      <c r="H736" s="28">
        <f t="shared" si="151"/>
        <v>44214</v>
      </c>
      <c r="I736" s="30">
        <v>734</v>
      </c>
      <c r="J736" s="17">
        <f t="shared" si="145"/>
        <v>554</v>
      </c>
      <c r="K736" s="27">
        <f t="shared" ca="1" si="147"/>
        <v>2.7454287937006527</v>
      </c>
      <c r="L736" s="34">
        <f t="shared" ca="1" si="148"/>
        <v>2.7085926027057186</v>
      </c>
      <c r="M736" s="29">
        <f t="shared" si="152"/>
        <v>44229</v>
      </c>
      <c r="N736" s="27">
        <v>734</v>
      </c>
      <c r="O736" s="17">
        <f t="shared" si="153"/>
        <v>554</v>
      </c>
      <c r="P736" s="27">
        <f t="shared" ca="1" si="154"/>
        <v>2.7423395971718034</v>
      </c>
      <c r="Q736" s="34">
        <f t="shared" ca="1" si="149"/>
        <v>2.7055764100154676</v>
      </c>
      <c r="R736" s="17">
        <f t="shared" ca="1" si="155"/>
        <v>2.6057680713256204</v>
      </c>
    </row>
    <row r="737" spans="1:18" x14ac:dyDescent="0.25">
      <c r="A737" s="18">
        <f t="shared" si="150"/>
        <v>44187</v>
      </c>
      <c r="B737" s="17">
        <f ca="1">+IFERROR(VLOOKUP(A737,BBG_CLP!$A$2:$B$30,2,FALSE),B736)</f>
        <v>6</v>
      </c>
      <c r="C737" s="17">
        <f ca="1">+VLOOKUP(B737,OWN_Curve!$B$2:$E$30,4,FALSE)</f>
        <v>6.9982132221560017E-7</v>
      </c>
      <c r="D737" s="17">
        <v>735</v>
      </c>
      <c r="E737" s="17">
        <f t="shared" si="143"/>
        <v>555</v>
      </c>
      <c r="F737" s="17">
        <f t="shared" ca="1" si="146"/>
        <v>2.7512256740136629</v>
      </c>
      <c r="G737" s="2">
        <f t="shared" ca="1" si="144"/>
        <v>2.7142449317115971</v>
      </c>
      <c r="H737" s="28">
        <f t="shared" si="151"/>
        <v>44215</v>
      </c>
      <c r="I737" s="30">
        <v>735</v>
      </c>
      <c r="J737" s="17">
        <f t="shared" si="145"/>
        <v>555</v>
      </c>
      <c r="K737" s="27">
        <f t="shared" ca="1" si="147"/>
        <v>2.7454300895036874</v>
      </c>
      <c r="L737" s="34">
        <f t="shared" ca="1" si="148"/>
        <v>2.7085937067853094</v>
      </c>
      <c r="M737" s="29">
        <f t="shared" si="152"/>
        <v>44230</v>
      </c>
      <c r="N737" s="27">
        <v>735</v>
      </c>
      <c r="O737" s="17">
        <f t="shared" si="153"/>
        <v>555</v>
      </c>
      <c r="P737" s="27">
        <f t="shared" ca="1" si="154"/>
        <v>2.7423408819297173</v>
      </c>
      <c r="Q737" s="34">
        <f t="shared" ca="1" si="149"/>
        <v>2.7055775170443437</v>
      </c>
      <c r="R737" s="17">
        <f t="shared" ca="1" si="155"/>
        <v>2.6055807984084467</v>
      </c>
    </row>
    <row r="738" spans="1:18" x14ac:dyDescent="0.25">
      <c r="A738" s="18">
        <f t="shared" si="150"/>
        <v>44188</v>
      </c>
      <c r="B738" s="17">
        <f ca="1">+IFERROR(VLOOKUP(A738,BBG_CLP!$A$2:$B$30,2,FALSE),B737)</f>
        <v>6</v>
      </c>
      <c r="C738" s="17">
        <f ca="1">+VLOOKUP(B738,OWN_Curve!$B$2:$E$30,4,FALSE)</f>
        <v>6.9982132221560017E-7</v>
      </c>
      <c r="D738" s="17">
        <v>736</v>
      </c>
      <c r="E738" s="17">
        <f t="shared" si="143"/>
        <v>556</v>
      </c>
      <c r="F738" s="17">
        <f t="shared" ca="1" si="146"/>
        <v>2.7512263738349851</v>
      </c>
      <c r="G738" s="2">
        <f t="shared" ca="1" si="144"/>
        <v>2.7142452379997937</v>
      </c>
      <c r="H738" s="28">
        <f t="shared" si="151"/>
        <v>44216</v>
      </c>
      <c r="I738" s="30">
        <v>736</v>
      </c>
      <c r="J738" s="17">
        <f t="shared" si="145"/>
        <v>556</v>
      </c>
      <c r="K738" s="27">
        <f t="shared" ca="1" si="147"/>
        <v>2.7454313853473762</v>
      </c>
      <c r="L738" s="34">
        <f t="shared" ca="1" si="148"/>
        <v>2.7085948115445335</v>
      </c>
      <c r="M738" s="29">
        <f t="shared" si="152"/>
        <v>44231</v>
      </c>
      <c r="N738" s="27">
        <v>736</v>
      </c>
      <c r="O738" s="17">
        <f t="shared" si="153"/>
        <v>556</v>
      </c>
      <c r="P738" s="27">
        <f t="shared" ca="1" si="154"/>
        <v>2.7423421667542471</v>
      </c>
      <c r="Q738" s="34">
        <f t="shared" ca="1" si="149"/>
        <v>2.7055786247370395</v>
      </c>
      <c r="R738" s="17">
        <f t="shared" ca="1" si="155"/>
        <v>2.6053935525096605</v>
      </c>
    </row>
    <row r="739" spans="1:18" x14ac:dyDescent="0.25">
      <c r="A739" s="18">
        <f t="shared" si="150"/>
        <v>44189</v>
      </c>
      <c r="B739" s="17">
        <f ca="1">+IFERROR(VLOOKUP(A739,BBG_CLP!$A$2:$B$30,2,FALSE),B738)</f>
        <v>6</v>
      </c>
      <c r="C739" s="17">
        <f ca="1">+VLOOKUP(B739,OWN_Curve!$B$2:$E$30,4,FALSE)</f>
        <v>6.9982132221560017E-7</v>
      </c>
      <c r="D739" s="17">
        <v>737</v>
      </c>
      <c r="E739" s="17">
        <f t="shared" si="143"/>
        <v>557</v>
      </c>
      <c r="F739" s="17">
        <f t="shared" ca="1" si="146"/>
        <v>2.7512270736563074</v>
      </c>
      <c r="G739" s="2">
        <f t="shared" ca="1" si="144"/>
        <v>2.7142455456669481</v>
      </c>
      <c r="H739" s="28">
        <f t="shared" si="151"/>
        <v>44217</v>
      </c>
      <c r="I739" s="30">
        <v>737</v>
      </c>
      <c r="J739" s="17">
        <f t="shared" si="145"/>
        <v>557</v>
      </c>
      <c r="K739" s="27">
        <f t="shared" ca="1" si="147"/>
        <v>2.7454326812315517</v>
      </c>
      <c r="L739" s="34">
        <f t="shared" ca="1" si="148"/>
        <v>2.7085959169797591</v>
      </c>
      <c r="M739" s="29">
        <f t="shared" si="152"/>
        <v>44232</v>
      </c>
      <c r="N739" s="27">
        <v>737</v>
      </c>
      <c r="O739" s="17">
        <f t="shared" si="153"/>
        <v>557</v>
      </c>
      <c r="P739" s="27">
        <f t="shared" ca="1" si="154"/>
        <v>2.7423434516451008</v>
      </c>
      <c r="Q739" s="34">
        <f t="shared" ca="1" si="149"/>
        <v>2.7055797330899369</v>
      </c>
      <c r="R739" s="17">
        <f t="shared" ca="1" si="155"/>
        <v>2.6052063336052811</v>
      </c>
    </row>
    <row r="740" spans="1:18" x14ac:dyDescent="0.25">
      <c r="A740" s="18">
        <f t="shared" si="150"/>
        <v>44190</v>
      </c>
      <c r="B740" s="17">
        <f ca="1">+IFERROR(VLOOKUP(A740,BBG_CLP!$A$2:$B$30,2,FALSE),B739)</f>
        <v>6</v>
      </c>
      <c r="C740" s="17">
        <f ca="1">+VLOOKUP(B740,OWN_Curve!$B$2:$E$30,4,FALSE)</f>
        <v>6.9982132221560017E-7</v>
      </c>
      <c r="D740" s="17">
        <v>738</v>
      </c>
      <c r="E740" s="17">
        <f t="shared" si="143"/>
        <v>558</v>
      </c>
      <c r="F740" s="17">
        <f t="shared" ca="1" si="146"/>
        <v>2.7512277734776296</v>
      </c>
      <c r="G740" s="2">
        <f t="shared" ca="1" si="144"/>
        <v>2.7142458547056743</v>
      </c>
      <c r="H740" s="28">
        <f t="shared" si="151"/>
        <v>44218</v>
      </c>
      <c r="I740" s="30">
        <v>738</v>
      </c>
      <c r="J740" s="17">
        <f t="shared" si="145"/>
        <v>558</v>
      </c>
      <c r="K740" s="27">
        <f t="shared" ca="1" si="147"/>
        <v>2.7454339771560408</v>
      </c>
      <c r="L740" s="34">
        <f t="shared" ca="1" si="148"/>
        <v>2.7085970230873087</v>
      </c>
      <c r="M740" s="29">
        <f t="shared" si="152"/>
        <v>44233</v>
      </c>
      <c r="N740" s="27">
        <v>738</v>
      </c>
      <c r="O740" s="17">
        <f t="shared" si="153"/>
        <v>558</v>
      </c>
      <c r="P740" s="27">
        <f t="shared" ca="1" si="154"/>
        <v>2.7423447366020079</v>
      </c>
      <c r="Q740" s="34">
        <f t="shared" ca="1" si="149"/>
        <v>2.7055808420995007</v>
      </c>
      <c r="R740" s="17">
        <f t="shared" ca="1" si="155"/>
        <v>2.6050191417112956</v>
      </c>
    </row>
    <row r="741" spans="1:18" x14ac:dyDescent="0.25">
      <c r="A741" s="18">
        <f t="shared" si="150"/>
        <v>44191</v>
      </c>
      <c r="B741" s="17">
        <f ca="1">+IFERROR(VLOOKUP(A741,BBG_CLP!$A$2:$B$30,2,FALSE),B740)</f>
        <v>6</v>
      </c>
      <c r="C741" s="17">
        <f ca="1">+VLOOKUP(B741,OWN_Curve!$B$2:$E$30,4,FALSE)</f>
        <v>6.9982132221560017E-7</v>
      </c>
      <c r="D741" s="17">
        <v>739</v>
      </c>
      <c r="E741" s="17">
        <f t="shared" si="143"/>
        <v>559</v>
      </c>
      <c r="F741" s="17">
        <f t="shared" ca="1" si="146"/>
        <v>2.7512284732989518</v>
      </c>
      <c r="G741" s="2">
        <f t="shared" ca="1" si="144"/>
        <v>2.7142461651085688</v>
      </c>
      <c r="H741" s="28">
        <f t="shared" si="151"/>
        <v>44219</v>
      </c>
      <c r="I741" s="30">
        <v>739</v>
      </c>
      <c r="J741" s="17">
        <f t="shared" si="145"/>
        <v>559</v>
      </c>
      <c r="K741" s="27">
        <f t="shared" ca="1" si="147"/>
        <v>2.7454352731206892</v>
      </c>
      <c r="L741" s="34">
        <f t="shared" ca="1" si="148"/>
        <v>2.7085981298635895</v>
      </c>
      <c r="M741" s="29">
        <f t="shared" si="152"/>
        <v>44234</v>
      </c>
      <c r="N741" s="27">
        <v>739</v>
      </c>
      <c r="O741" s="17">
        <f t="shared" si="153"/>
        <v>559</v>
      </c>
      <c r="P741" s="27">
        <f t="shared" ca="1" si="154"/>
        <v>2.7423460216247224</v>
      </c>
      <c r="Q741" s="34">
        <f t="shared" ca="1" si="149"/>
        <v>2.7055819517622361</v>
      </c>
      <c r="R741" s="17">
        <f t="shared" ca="1" si="155"/>
        <v>2.6048319768037231</v>
      </c>
    </row>
    <row r="742" spans="1:18" x14ac:dyDescent="0.25">
      <c r="A742" s="18">
        <f t="shared" si="150"/>
        <v>44192</v>
      </c>
      <c r="B742" s="17">
        <f ca="1">+IFERROR(VLOOKUP(A742,BBG_CLP!$A$2:$B$30,2,FALSE),B741)</f>
        <v>6</v>
      </c>
      <c r="C742" s="17">
        <f ca="1">+VLOOKUP(B742,OWN_Curve!$B$2:$E$30,4,FALSE)</f>
        <v>6.9982132221560017E-7</v>
      </c>
      <c r="D742" s="17">
        <v>740</v>
      </c>
      <c r="E742" s="17">
        <f t="shared" si="143"/>
        <v>560</v>
      </c>
      <c r="F742" s="17">
        <f t="shared" ca="1" si="146"/>
        <v>2.751229173120274</v>
      </c>
      <c r="G742" s="2">
        <f t="shared" ca="1" si="144"/>
        <v>2.7142464768683241</v>
      </c>
      <c r="H742" s="28">
        <f t="shared" si="151"/>
        <v>44220</v>
      </c>
      <c r="I742" s="30">
        <v>740</v>
      </c>
      <c r="J742" s="17">
        <f t="shared" si="145"/>
        <v>560</v>
      </c>
      <c r="K742" s="27">
        <f t="shared" ca="1" si="147"/>
        <v>2.7454365691253559</v>
      </c>
      <c r="L742" s="34">
        <f t="shared" ca="1" si="148"/>
        <v>2.7085992373050747</v>
      </c>
      <c r="M742" s="29">
        <f t="shared" si="152"/>
        <v>44235</v>
      </c>
      <c r="N742" s="27">
        <v>740</v>
      </c>
      <c r="O742" s="17">
        <f t="shared" si="153"/>
        <v>560</v>
      </c>
      <c r="P742" s="27">
        <f t="shared" ca="1" si="154"/>
        <v>2.7423473067129449</v>
      </c>
      <c r="Q742" s="34">
        <f t="shared" ca="1" si="149"/>
        <v>2.7055830620746</v>
      </c>
      <c r="R742" s="17">
        <f t="shared" ca="1" si="155"/>
        <v>2.6046448388745702</v>
      </c>
    </row>
    <row r="743" spans="1:18" x14ac:dyDescent="0.25">
      <c r="A743" s="18">
        <f t="shared" si="150"/>
        <v>44193</v>
      </c>
      <c r="B743" s="17">
        <f ca="1">+IFERROR(VLOOKUP(A743,BBG_CLP!$A$2:$B$30,2,FALSE),B742)</f>
        <v>6</v>
      </c>
      <c r="C743" s="17">
        <f ca="1">+VLOOKUP(B743,OWN_Curve!$B$2:$E$30,4,FALSE)</f>
        <v>6.9982132221560017E-7</v>
      </c>
      <c r="D743" s="17">
        <v>741</v>
      </c>
      <c r="E743" s="17">
        <f t="shared" si="143"/>
        <v>561</v>
      </c>
      <c r="F743" s="17">
        <f t="shared" ca="1" si="146"/>
        <v>2.7512298729415963</v>
      </c>
      <c r="G743" s="2">
        <f t="shared" ca="1" si="144"/>
        <v>2.7142467899777403</v>
      </c>
      <c r="H743" s="28">
        <f t="shared" si="151"/>
        <v>44221</v>
      </c>
      <c r="I743" s="30">
        <v>741</v>
      </c>
      <c r="J743" s="17">
        <f t="shared" si="145"/>
        <v>561</v>
      </c>
      <c r="K743" s="27">
        <f t="shared" ca="1" si="147"/>
        <v>2.7454378651698361</v>
      </c>
      <c r="L743" s="34">
        <f t="shared" ca="1" si="148"/>
        <v>2.7086003454081222</v>
      </c>
      <c r="M743" s="29">
        <f t="shared" si="152"/>
        <v>44236</v>
      </c>
      <c r="N743" s="27">
        <v>741</v>
      </c>
      <c r="O743" s="17">
        <f t="shared" si="153"/>
        <v>561</v>
      </c>
      <c r="P743" s="27">
        <f t="shared" ca="1" si="154"/>
        <v>2.7423485918664432</v>
      </c>
      <c r="Q743" s="34">
        <f t="shared" ca="1" si="149"/>
        <v>2.7055841730331474</v>
      </c>
      <c r="R743" s="17">
        <f t="shared" ca="1" si="155"/>
        <v>2.6044577279478176</v>
      </c>
    </row>
    <row r="744" spans="1:18" x14ac:dyDescent="0.25">
      <c r="A744" s="18">
        <f t="shared" si="150"/>
        <v>44194</v>
      </c>
      <c r="B744" s="17">
        <f ca="1">+IFERROR(VLOOKUP(A744,BBG_CLP!$A$2:$B$30,2,FALSE),B743)</f>
        <v>6</v>
      </c>
      <c r="C744" s="17">
        <f ca="1">+VLOOKUP(B744,OWN_Curve!$B$2:$E$30,4,FALSE)</f>
        <v>6.9982132221560017E-7</v>
      </c>
      <c r="D744" s="17">
        <v>742</v>
      </c>
      <c r="E744" s="17">
        <f t="shared" si="143"/>
        <v>562</v>
      </c>
      <c r="F744" s="17">
        <f t="shared" ca="1" si="146"/>
        <v>2.7512305727629185</v>
      </c>
      <c r="G744" s="2">
        <f t="shared" ca="1" si="144"/>
        <v>2.7142471044295422</v>
      </c>
      <c r="H744" s="28">
        <f t="shared" si="151"/>
        <v>44222</v>
      </c>
      <c r="I744" s="30">
        <v>742</v>
      </c>
      <c r="J744" s="17">
        <f t="shared" si="145"/>
        <v>562</v>
      </c>
      <c r="K744" s="27">
        <f t="shared" ca="1" si="147"/>
        <v>2.7454391612540117</v>
      </c>
      <c r="L744" s="34">
        <f t="shared" ca="1" si="148"/>
        <v>2.7086014541692713</v>
      </c>
      <c r="M744" s="29">
        <f t="shared" si="152"/>
        <v>44237</v>
      </c>
      <c r="N744" s="27">
        <v>742</v>
      </c>
      <c r="O744" s="17">
        <f t="shared" si="153"/>
        <v>562</v>
      </c>
      <c r="P744" s="27">
        <f t="shared" ca="1" si="154"/>
        <v>2.7423498770849197</v>
      </c>
      <c r="Q744" s="34">
        <f t="shared" ca="1" si="149"/>
        <v>2.705585284634386</v>
      </c>
      <c r="R744" s="17">
        <f t="shared" ca="1" si="155"/>
        <v>2.6042706439675101</v>
      </c>
    </row>
    <row r="745" spans="1:18" x14ac:dyDescent="0.25">
      <c r="A745" s="18">
        <f t="shared" si="150"/>
        <v>44195</v>
      </c>
      <c r="B745" s="17">
        <f ca="1">+IFERROR(VLOOKUP(A745,BBG_CLP!$A$2:$B$30,2,FALSE),B744)</f>
        <v>6</v>
      </c>
      <c r="C745" s="17">
        <f ca="1">+VLOOKUP(B745,OWN_Curve!$B$2:$E$30,4,FALSE)</f>
        <v>6.9982132221560017E-7</v>
      </c>
      <c r="D745" s="17">
        <v>743</v>
      </c>
      <c r="E745" s="17">
        <f t="shared" si="143"/>
        <v>563</v>
      </c>
      <c r="F745" s="17">
        <f t="shared" ca="1" si="146"/>
        <v>2.7512312725842407</v>
      </c>
      <c r="G745" s="2">
        <f t="shared" ca="1" si="144"/>
        <v>2.7142474202166196</v>
      </c>
      <c r="H745" s="28">
        <f t="shared" si="151"/>
        <v>44223</v>
      </c>
      <c r="I745" s="30">
        <v>743</v>
      </c>
      <c r="J745" s="17">
        <f t="shared" si="145"/>
        <v>563</v>
      </c>
      <c r="K745" s="27">
        <f t="shared" ca="1" si="147"/>
        <v>2.7454404573776903</v>
      </c>
      <c r="L745" s="34">
        <f t="shared" ca="1" si="148"/>
        <v>2.7086025635849738</v>
      </c>
      <c r="M745" s="29">
        <f t="shared" si="152"/>
        <v>44238</v>
      </c>
      <c r="N745" s="27">
        <v>743</v>
      </c>
      <c r="O745" s="17">
        <f t="shared" si="153"/>
        <v>563</v>
      </c>
      <c r="P745" s="27">
        <f t="shared" ca="1" si="154"/>
        <v>2.7423511623681347</v>
      </c>
      <c r="Q745" s="34">
        <f t="shared" ca="1" si="149"/>
        <v>2.7055863968749492</v>
      </c>
      <c r="R745" s="17">
        <f t="shared" ca="1" si="155"/>
        <v>2.6040835869816092</v>
      </c>
    </row>
    <row r="746" spans="1:18" x14ac:dyDescent="0.25">
      <c r="A746" s="18">
        <f t="shared" si="150"/>
        <v>44196</v>
      </c>
      <c r="B746" s="17">
        <f ca="1">+IFERROR(VLOOKUP(A746,BBG_CLP!$A$2:$B$30,2,FALSE),B745)</f>
        <v>6</v>
      </c>
      <c r="C746" s="17">
        <f ca="1">+VLOOKUP(B746,OWN_Curve!$B$2:$E$30,4,FALSE)</f>
        <v>6.9982132221560017E-7</v>
      </c>
      <c r="D746" s="17">
        <v>744</v>
      </c>
      <c r="E746" s="17">
        <f t="shared" si="143"/>
        <v>564</v>
      </c>
      <c r="F746" s="17">
        <f t="shared" ca="1" si="146"/>
        <v>2.7512319724055629</v>
      </c>
      <c r="G746" s="2">
        <f t="shared" ca="1" si="144"/>
        <v>2.7142477373318701</v>
      </c>
      <c r="H746" s="28">
        <f t="shared" si="151"/>
        <v>44224</v>
      </c>
      <c r="I746" s="30">
        <v>744</v>
      </c>
      <c r="J746" s="17">
        <f t="shared" si="145"/>
        <v>564</v>
      </c>
      <c r="K746" s="27">
        <f t="shared" ca="1" si="147"/>
        <v>2.745441753540713</v>
      </c>
      <c r="L746" s="34">
        <f t="shared" ca="1" si="148"/>
        <v>2.7086036736517323</v>
      </c>
      <c r="M746" s="29">
        <f t="shared" si="152"/>
        <v>44239</v>
      </c>
      <c r="N746" s="27">
        <v>744</v>
      </c>
      <c r="O746" s="17">
        <f t="shared" si="153"/>
        <v>564</v>
      </c>
      <c r="P746" s="27">
        <f t="shared" ca="1" si="154"/>
        <v>2.7423524477158265</v>
      </c>
      <c r="Q746" s="34">
        <f t="shared" ca="1" si="149"/>
        <v>2.7055875097514064</v>
      </c>
      <c r="R746" s="17">
        <f t="shared" ca="1" si="155"/>
        <v>2.6038965569501471</v>
      </c>
    </row>
    <row r="747" spans="1:18" x14ac:dyDescent="0.25">
      <c r="A747" s="18">
        <f t="shared" si="150"/>
        <v>44197</v>
      </c>
      <c r="B747" s="17">
        <f ca="1">+IFERROR(VLOOKUP(A747,BBG_CLP!$A$2:$B$30,2,FALSE),B746)</f>
        <v>6</v>
      </c>
      <c r="C747" s="17">
        <f ca="1">+VLOOKUP(B747,OWN_Curve!$B$2:$E$30,4,FALSE)</f>
        <v>6.9982132221560017E-7</v>
      </c>
      <c r="D747" s="17">
        <v>745</v>
      </c>
      <c r="E747" s="17">
        <f t="shared" si="143"/>
        <v>565</v>
      </c>
      <c r="F747" s="17">
        <f t="shared" ca="1" si="146"/>
        <v>2.7512326722268852</v>
      </c>
      <c r="G747" s="2">
        <f t="shared" ca="1" si="144"/>
        <v>2.7142480557682123</v>
      </c>
      <c r="H747" s="28">
        <f t="shared" si="151"/>
        <v>44225</v>
      </c>
      <c r="I747" s="30">
        <v>745</v>
      </c>
      <c r="J747" s="17">
        <f t="shared" si="145"/>
        <v>565</v>
      </c>
      <c r="K747" s="27">
        <f t="shared" ca="1" si="147"/>
        <v>2.7454430497429416</v>
      </c>
      <c r="L747" s="34">
        <f t="shared" ca="1" si="148"/>
        <v>2.7086047843661332</v>
      </c>
      <c r="M747" s="29">
        <f t="shared" si="152"/>
        <v>44240</v>
      </c>
      <c r="N747" s="27">
        <v>745</v>
      </c>
      <c r="O747" s="17">
        <f t="shared" si="153"/>
        <v>565</v>
      </c>
      <c r="P747" s="27">
        <f t="shared" ca="1" si="154"/>
        <v>2.7423537331277146</v>
      </c>
      <c r="Q747" s="34">
        <f t="shared" ca="1" si="149"/>
        <v>2.7055886232603679</v>
      </c>
      <c r="R747" s="17">
        <f t="shared" ca="1" si="155"/>
        <v>2.6037095538731236</v>
      </c>
    </row>
    <row r="748" spans="1:18" x14ac:dyDescent="0.25">
      <c r="A748" s="18">
        <f t="shared" si="150"/>
        <v>44198</v>
      </c>
      <c r="B748" s="17">
        <f ca="1">+IFERROR(VLOOKUP(A748,BBG_CLP!$A$2:$B$30,2,FALSE),B747)</f>
        <v>6</v>
      </c>
      <c r="C748" s="17">
        <f ca="1">+VLOOKUP(B748,OWN_Curve!$B$2:$E$30,4,FALSE)</f>
        <v>6.9982132221560017E-7</v>
      </c>
      <c r="D748" s="17">
        <v>746</v>
      </c>
      <c r="E748" s="17">
        <f t="shared" si="143"/>
        <v>566</v>
      </c>
      <c r="F748" s="17">
        <f t="shared" ca="1" si="146"/>
        <v>2.7512333720482074</v>
      </c>
      <c r="G748" s="2">
        <f t="shared" ca="1" si="144"/>
        <v>2.7142483755186726</v>
      </c>
      <c r="H748" s="28">
        <f t="shared" si="151"/>
        <v>44226</v>
      </c>
      <c r="I748" s="30">
        <v>746</v>
      </c>
      <c r="J748" s="17">
        <f t="shared" si="145"/>
        <v>566</v>
      </c>
      <c r="K748" s="27">
        <f t="shared" ca="1" si="147"/>
        <v>2.7454443459842195</v>
      </c>
      <c r="L748" s="34">
        <f t="shared" ca="1" si="148"/>
        <v>2.7086058957247436</v>
      </c>
      <c r="M748" s="29">
        <f t="shared" si="152"/>
        <v>44241</v>
      </c>
      <c r="N748" s="27">
        <v>746</v>
      </c>
      <c r="O748" s="17">
        <f t="shared" si="153"/>
        <v>566</v>
      </c>
      <c r="P748" s="27">
        <f t="shared" ca="1" si="154"/>
        <v>2.7423550186035728</v>
      </c>
      <c r="Q748" s="34">
        <f t="shared" ca="1" si="149"/>
        <v>2.7055897373985092</v>
      </c>
      <c r="R748" s="17">
        <f t="shared" ca="1" si="155"/>
        <v>2.6035225777665261</v>
      </c>
    </row>
    <row r="749" spans="1:18" x14ac:dyDescent="0.25">
      <c r="A749" s="18">
        <f t="shared" si="150"/>
        <v>44199</v>
      </c>
      <c r="B749" s="17">
        <f ca="1">+IFERROR(VLOOKUP(A749,BBG_CLP!$A$2:$B$30,2,FALSE),B748)</f>
        <v>6</v>
      </c>
      <c r="C749" s="17">
        <f ca="1">+VLOOKUP(B749,OWN_Curve!$B$2:$E$30,4,FALSE)</f>
        <v>6.9982132221560017E-7</v>
      </c>
      <c r="D749" s="17">
        <v>747</v>
      </c>
      <c r="E749" s="17">
        <f t="shared" si="143"/>
        <v>567</v>
      </c>
      <c r="F749" s="17">
        <f t="shared" ca="1" si="146"/>
        <v>2.7512340718695296</v>
      </c>
      <c r="G749" s="2">
        <f t="shared" ca="1" si="144"/>
        <v>2.7142486965762846</v>
      </c>
      <c r="H749" s="28">
        <f t="shared" si="151"/>
        <v>44227</v>
      </c>
      <c r="I749" s="30">
        <v>747</v>
      </c>
      <c r="J749" s="17">
        <f t="shared" si="145"/>
        <v>567</v>
      </c>
      <c r="K749" s="27">
        <f t="shared" ca="1" si="147"/>
        <v>2.745445642264368</v>
      </c>
      <c r="L749" s="34">
        <f t="shared" ca="1" si="148"/>
        <v>2.7086070077241269</v>
      </c>
      <c r="M749" s="29">
        <f t="shared" si="152"/>
        <v>44242</v>
      </c>
      <c r="N749" s="27">
        <v>747</v>
      </c>
      <c r="O749" s="17">
        <f t="shared" si="153"/>
        <v>567</v>
      </c>
      <c r="P749" s="27">
        <f t="shared" ca="1" si="154"/>
        <v>2.7423563041431227</v>
      </c>
      <c r="Q749" s="34">
        <f t="shared" ca="1" si="149"/>
        <v>2.7055908521624872</v>
      </c>
      <c r="R749" s="17">
        <f t="shared" ca="1" si="155"/>
        <v>2.6033356285903864</v>
      </c>
    </row>
    <row r="750" spans="1:18" x14ac:dyDescent="0.25">
      <c r="A750" s="18">
        <f t="shared" si="150"/>
        <v>44200</v>
      </c>
      <c r="B750" s="17">
        <f ca="1">+IFERROR(VLOOKUP(A750,BBG_CLP!$A$2:$B$30,2,FALSE),B749)</f>
        <v>7</v>
      </c>
      <c r="C750" s="17">
        <f ca="1">+VLOOKUP(B750,OWN_Curve!$B$2:$E$30,4,FALSE)</f>
        <v>1.3135672734096474E-6</v>
      </c>
      <c r="D750" s="17">
        <v>748</v>
      </c>
      <c r="E750" s="17">
        <f t="shared" si="143"/>
        <v>568</v>
      </c>
      <c r="F750" s="17">
        <f t="shared" ca="1" si="146"/>
        <v>2.7512347716908518</v>
      </c>
      <c r="G750" s="2">
        <f t="shared" ca="1" si="144"/>
        <v>2.7142490189341433</v>
      </c>
      <c r="H750" s="28">
        <f t="shared" si="151"/>
        <v>44228</v>
      </c>
      <c r="I750" s="30">
        <v>748</v>
      </c>
      <c r="J750" s="17">
        <f t="shared" si="145"/>
        <v>568</v>
      </c>
      <c r="K750" s="27">
        <f t="shared" ca="1" si="147"/>
        <v>2.7454469385832416</v>
      </c>
      <c r="L750" s="34">
        <f t="shared" ca="1" si="148"/>
        <v>2.7086081203608985</v>
      </c>
      <c r="M750" s="29">
        <f t="shared" si="152"/>
        <v>44243</v>
      </c>
      <c r="N750" s="27">
        <v>748</v>
      </c>
      <c r="O750" s="17">
        <f t="shared" si="153"/>
        <v>568</v>
      </c>
      <c r="P750" s="27">
        <f t="shared" ca="1" si="154"/>
        <v>2.7423575897461085</v>
      </c>
      <c r="Q750" s="34">
        <f t="shared" ca="1" si="149"/>
        <v>2.7055919675489966</v>
      </c>
      <c r="R750" s="17">
        <f t="shared" ca="1" si="155"/>
        <v>2.6031487063526981</v>
      </c>
    </row>
    <row r="751" spans="1:18" x14ac:dyDescent="0.25">
      <c r="A751" s="18">
        <f t="shared" si="150"/>
        <v>44201</v>
      </c>
      <c r="B751" s="17">
        <f ca="1">+IFERROR(VLOOKUP(A751,BBG_CLP!$A$2:$B$30,2,FALSE),B750)</f>
        <v>7</v>
      </c>
      <c r="C751" s="17">
        <f ca="1">+VLOOKUP(B751,OWN_Curve!$B$2:$E$30,4,FALSE)</f>
        <v>1.3135672734096474E-6</v>
      </c>
      <c r="D751" s="17">
        <v>749</v>
      </c>
      <c r="E751" s="17">
        <f t="shared" si="143"/>
        <v>569</v>
      </c>
      <c r="F751" s="17">
        <f t="shared" ca="1" si="146"/>
        <v>2.7512360852581255</v>
      </c>
      <c r="G751" s="2">
        <f t="shared" ca="1" si="144"/>
        <v>2.7142501395278424</v>
      </c>
      <c r="H751" s="28">
        <f t="shared" si="151"/>
        <v>44229</v>
      </c>
      <c r="I751" s="30">
        <v>749</v>
      </c>
      <c r="J751" s="17">
        <f t="shared" si="145"/>
        <v>569</v>
      </c>
      <c r="K751" s="27">
        <f t="shared" ca="1" si="147"/>
        <v>2.7454482349406861</v>
      </c>
      <c r="L751" s="34">
        <f t="shared" ca="1" si="148"/>
        <v>2.7086092336317122</v>
      </c>
      <c r="M751" s="29">
        <f t="shared" si="152"/>
        <v>44244</v>
      </c>
      <c r="N751" s="27">
        <v>749</v>
      </c>
      <c r="O751" s="17">
        <f t="shared" si="153"/>
        <v>569</v>
      </c>
      <c r="P751" s="27">
        <f t="shared" ca="1" si="154"/>
        <v>2.7423588754122874</v>
      </c>
      <c r="Q751" s="34">
        <f t="shared" ca="1" si="149"/>
        <v>2.705593083554755</v>
      </c>
      <c r="R751" s="17">
        <f t="shared" ca="1" si="155"/>
        <v>2.6033966494347638</v>
      </c>
    </row>
    <row r="752" spans="1:18" x14ac:dyDescent="0.25">
      <c r="A752" s="18">
        <f t="shared" si="150"/>
        <v>44202</v>
      </c>
      <c r="B752" s="17">
        <f ca="1">+IFERROR(VLOOKUP(A752,BBG_CLP!$A$2:$B$30,2,FALSE),B751)</f>
        <v>7</v>
      </c>
      <c r="C752" s="17">
        <f ca="1">+VLOOKUP(B752,OWN_Curve!$B$2:$E$30,4,FALSE)</f>
        <v>1.3135672734096474E-6</v>
      </c>
      <c r="D752" s="17">
        <v>750</v>
      </c>
      <c r="E752" s="17">
        <f t="shared" si="143"/>
        <v>570</v>
      </c>
      <c r="F752" s="17">
        <f t="shared" ca="1" si="146"/>
        <v>2.7512373988253991</v>
      </c>
      <c r="G752" s="2">
        <f t="shared" ca="1" si="144"/>
        <v>2.7142512607361446</v>
      </c>
      <c r="H752" s="28">
        <f t="shared" si="151"/>
        <v>44230</v>
      </c>
      <c r="I752" s="30">
        <v>750</v>
      </c>
      <c r="J752" s="17">
        <f t="shared" si="145"/>
        <v>570</v>
      </c>
      <c r="K752" s="27">
        <f t="shared" ca="1" si="147"/>
        <v>2.745449531336547</v>
      </c>
      <c r="L752" s="34">
        <f t="shared" ca="1" si="148"/>
        <v>2.7086103475332304</v>
      </c>
      <c r="M752" s="29">
        <f t="shared" si="152"/>
        <v>44245</v>
      </c>
      <c r="N752" s="27">
        <v>750</v>
      </c>
      <c r="O752" s="17">
        <f t="shared" si="153"/>
        <v>570</v>
      </c>
      <c r="P752" s="27">
        <f t="shared" ca="1" si="154"/>
        <v>2.7423601611414057</v>
      </c>
      <c r="Q752" s="34">
        <f t="shared" ca="1" si="149"/>
        <v>2.705594200176531</v>
      </c>
      <c r="R752" s="17">
        <f t="shared" ca="1" si="155"/>
        <v>2.6032108792275466</v>
      </c>
    </row>
    <row r="753" spans="1:18" x14ac:dyDescent="0.25">
      <c r="A753" s="18">
        <f t="shared" si="150"/>
        <v>44203</v>
      </c>
      <c r="B753" s="17">
        <f ca="1">+IFERROR(VLOOKUP(A753,BBG_CLP!$A$2:$B$30,2,FALSE),B752)</f>
        <v>7</v>
      </c>
      <c r="C753" s="17">
        <f ca="1">+VLOOKUP(B753,OWN_Curve!$B$2:$E$30,4,FALSE)</f>
        <v>1.3135672734096474E-6</v>
      </c>
      <c r="D753" s="17">
        <v>751</v>
      </c>
      <c r="E753" s="17">
        <f t="shared" si="143"/>
        <v>571</v>
      </c>
      <c r="F753" s="17">
        <f t="shared" ca="1" si="146"/>
        <v>2.7512387123926727</v>
      </c>
      <c r="G753" s="2">
        <f t="shared" ca="1" si="144"/>
        <v>2.7142523825557783</v>
      </c>
      <c r="H753" s="28">
        <f t="shared" si="151"/>
        <v>44231</v>
      </c>
      <c r="I753" s="30">
        <v>751</v>
      </c>
      <c r="J753" s="17">
        <f t="shared" si="145"/>
        <v>571</v>
      </c>
      <c r="K753" s="27">
        <f t="shared" ca="1" si="147"/>
        <v>2.7454508277706706</v>
      </c>
      <c r="L753" s="34">
        <f t="shared" ca="1" si="148"/>
        <v>2.7086114620621258</v>
      </c>
      <c r="M753" s="29">
        <f t="shared" si="152"/>
        <v>44246</v>
      </c>
      <c r="N753" s="27">
        <v>751</v>
      </c>
      <c r="O753" s="17">
        <f t="shared" si="153"/>
        <v>571</v>
      </c>
      <c r="P753" s="27">
        <f t="shared" ca="1" si="154"/>
        <v>2.7423614469332023</v>
      </c>
      <c r="Q753" s="34">
        <f t="shared" ca="1" si="149"/>
        <v>2.7055953174110323</v>
      </c>
      <c r="R753" s="17">
        <f t="shared" ca="1" si="155"/>
        <v>2.6030251356949918</v>
      </c>
    </row>
    <row r="754" spans="1:18" x14ac:dyDescent="0.25">
      <c r="A754" s="18">
        <f t="shared" si="150"/>
        <v>44204</v>
      </c>
      <c r="B754" s="17">
        <f ca="1">+IFERROR(VLOOKUP(A754,BBG_CLP!$A$2:$B$30,2,FALSE),B753)</f>
        <v>7</v>
      </c>
      <c r="C754" s="17">
        <f ca="1">+VLOOKUP(B754,OWN_Curve!$B$2:$E$30,4,FALSE)</f>
        <v>1.3135672734096474E-6</v>
      </c>
      <c r="D754" s="17">
        <v>752</v>
      </c>
      <c r="E754" s="17">
        <f t="shared" si="143"/>
        <v>572</v>
      </c>
      <c r="F754" s="17">
        <f t="shared" ca="1" si="146"/>
        <v>2.7512400259599463</v>
      </c>
      <c r="G754" s="2">
        <f t="shared" ca="1" si="144"/>
        <v>2.7142535049835659</v>
      </c>
      <c r="H754" s="28">
        <f t="shared" si="151"/>
        <v>44232</v>
      </c>
      <c r="I754" s="30">
        <v>752</v>
      </c>
      <c r="J754" s="17">
        <f t="shared" si="145"/>
        <v>572</v>
      </c>
      <c r="K754" s="27">
        <f t="shared" ca="1" si="147"/>
        <v>2.7454521242429144</v>
      </c>
      <c r="L754" s="34">
        <f t="shared" ca="1" si="148"/>
        <v>2.7086125772151504</v>
      </c>
      <c r="M754" s="29">
        <f t="shared" si="152"/>
        <v>44247</v>
      </c>
      <c r="N754" s="27">
        <v>752</v>
      </c>
      <c r="O754" s="17">
        <f t="shared" si="153"/>
        <v>572</v>
      </c>
      <c r="P754" s="27">
        <f t="shared" ca="1" si="154"/>
        <v>2.7423627327874271</v>
      </c>
      <c r="Q754" s="34">
        <f t="shared" ca="1" si="149"/>
        <v>2.7055964352550879</v>
      </c>
      <c r="R754" s="17">
        <f t="shared" ca="1" si="155"/>
        <v>2.6028394188370996</v>
      </c>
    </row>
    <row r="755" spans="1:18" x14ac:dyDescent="0.25">
      <c r="A755" s="18">
        <f t="shared" si="150"/>
        <v>44205</v>
      </c>
      <c r="B755" s="17">
        <f ca="1">+IFERROR(VLOOKUP(A755,BBG_CLP!$A$2:$B$30,2,FALSE),B754)</f>
        <v>7</v>
      </c>
      <c r="C755" s="17">
        <f ca="1">+VLOOKUP(B755,OWN_Curve!$B$2:$E$30,4,FALSE)</f>
        <v>1.3135672734096474E-6</v>
      </c>
      <c r="D755" s="17">
        <v>753</v>
      </c>
      <c r="E755" s="17">
        <f t="shared" si="143"/>
        <v>573</v>
      </c>
      <c r="F755" s="17">
        <f t="shared" ca="1" si="146"/>
        <v>2.7512413395272199</v>
      </c>
      <c r="G755" s="2">
        <f t="shared" ca="1" si="144"/>
        <v>2.714254628016322</v>
      </c>
      <c r="H755" s="28">
        <f t="shared" si="151"/>
        <v>44233</v>
      </c>
      <c r="I755" s="30">
        <v>753</v>
      </c>
      <c r="J755" s="17">
        <f t="shared" si="145"/>
        <v>573</v>
      </c>
      <c r="K755" s="27">
        <f t="shared" ca="1" si="147"/>
        <v>2.7454534207531061</v>
      </c>
      <c r="L755" s="34">
        <f t="shared" ca="1" si="148"/>
        <v>2.7086136929889792</v>
      </c>
      <c r="M755" s="29">
        <f t="shared" si="152"/>
        <v>44248</v>
      </c>
      <c r="N755" s="27">
        <v>753</v>
      </c>
      <c r="O755" s="17">
        <f t="shared" si="153"/>
        <v>573</v>
      </c>
      <c r="P755" s="27">
        <f t="shared" ca="1" si="154"/>
        <v>2.742364018703852</v>
      </c>
      <c r="Q755" s="34">
        <f t="shared" ca="1" si="149"/>
        <v>2.705597553705505</v>
      </c>
      <c r="R755" s="17">
        <f t="shared" ca="1" si="155"/>
        <v>2.6026537286618634</v>
      </c>
    </row>
    <row r="756" spans="1:18" x14ac:dyDescent="0.25">
      <c r="A756" s="18">
        <f t="shared" si="150"/>
        <v>44206</v>
      </c>
      <c r="B756" s="17">
        <f ca="1">+IFERROR(VLOOKUP(A756,BBG_CLP!$A$2:$B$30,2,FALSE),B755)</f>
        <v>7</v>
      </c>
      <c r="C756" s="17">
        <f ca="1">+VLOOKUP(B756,OWN_Curve!$B$2:$E$30,4,FALSE)</f>
        <v>1.3135672734096474E-6</v>
      </c>
      <c r="D756" s="17">
        <v>754</v>
      </c>
      <c r="E756" s="17">
        <f t="shared" si="143"/>
        <v>574</v>
      </c>
      <c r="F756" s="17">
        <f t="shared" ca="1" si="146"/>
        <v>2.7512426530944936</v>
      </c>
      <c r="G756" s="2">
        <f t="shared" ca="1" si="144"/>
        <v>2.7142557516508723</v>
      </c>
      <c r="H756" s="28">
        <f t="shared" si="151"/>
        <v>44234</v>
      </c>
      <c r="I756" s="30">
        <v>754</v>
      </c>
      <c r="J756" s="17">
        <f t="shared" si="145"/>
        <v>574</v>
      </c>
      <c r="K756" s="27">
        <f t="shared" ca="1" si="147"/>
        <v>2.745454717301115</v>
      </c>
      <c r="L756" s="34">
        <f t="shared" ca="1" si="148"/>
        <v>2.7086148093803972</v>
      </c>
      <c r="M756" s="29">
        <f t="shared" si="152"/>
        <v>44249</v>
      </c>
      <c r="N756" s="27">
        <v>754</v>
      </c>
      <c r="O756" s="17">
        <f t="shared" si="153"/>
        <v>574</v>
      </c>
      <c r="P756" s="27">
        <f t="shared" ca="1" si="154"/>
        <v>2.7423653046821985</v>
      </c>
      <c r="Q756" s="34">
        <f t="shared" ca="1" si="149"/>
        <v>2.7055986727590882</v>
      </c>
      <c r="R756" s="17">
        <f t="shared" ca="1" si="155"/>
        <v>2.6024680651612897</v>
      </c>
    </row>
    <row r="757" spans="1:18" x14ac:dyDescent="0.25">
      <c r="A757" s="18">
        <f t="shared" si="150"/>
        <v>44207</v>
      </c>
      <c r="B757" s="17">
        <f ca="1">+IFERROR(VLOOKUP(A757,BBG_CLP!$A$2:$B$30,2,FALSE),B756)</f>
        <v>7</v>
      </c>
      <c r="C757" s="17">
        <f ca="1">+VLOOKUP(B757,OWN_Curve!$B$2:$E$30,4,FALSE)</f>
        <v>1.3135672734096474E-6</v>
      </c>
      <c r="D757" s="17">
        <v>755</v>
      </c>
      <c r="E757" s="17">
        <f t="shared" si="143"/>
        <v>575</v>
      </c>
      <c r="F757" s="17">
        <f t="shared" ca="1" si="146"/>
        <v>2.7512439666617672</v>
      </c>
      <c r="G757" s="2">
        <f t="shared" ca="1" si="144"/>
        <v>2.7142568758840899</v>
      </c>
      <c r="H757" s="28">
        <f t="shared" si="151"/>
        <v>44235</v>
      </c>
      <c r="I757" s="30">
        <v>755</v>
      </c>
      <c r="J757" s="17">
        <f t="shared" si="145"/>
        <v>575</v>
      </c>
      <c r="K757" s="27">
        <f t="shared" ca="1" si="147"/>
        <v>2.7454560138867814</v>
      </c>
      <c r="L757" s="34">
        <f t="shared" ca="1" si="148"/>
        <v>2.7086159263861949</v>
      </c>
      <c r="M757" s="29">
        <f t="shared" si="152"/>
        <v>44250</v>
      </c>
      <c r="N757" s="27">
        <v>755</v>
      </c>
      <c r="O757" s="17">
        <f t="shared" si="153"/>
        <v>575</v>
      </c>
      <c r="P757" s="27">
        <f t="shared" ca="1" si="154"/>
        <v>2.7423665907222405</v>
      </c>
      <c r="Q757" s="34">
        <f t="shared" ca="1" si="149"/>
        <v>2.7055997924127033</v>
      </c>
      <c r="R757" s="17">
        <f t="shared" ca="1" si="155"/>
        <v>2.6022824283113977</v>
      </c>
    </row>
    <row r="758" spans="1:18" x14ac:dyDescent="0.25">
      <c r="A758" s="18">
        <f t="shared" si="150"/>
        <v>44208</v>
      </c>
      <c r="B758" s="17">
        <f ca="1">+IFERROR(VLOOKUP(A758,BBG_CLP!$A$2:$B$30,2,FALSE),B757)</f>
        <v>7</v>
      </c>
      <c r="C758" s="17">
        <f ca="1">+VLOOKUP(B758,OWN_Curve!$B$2:$E$30,4,FALSE)</f>
        <v>1.3135672734096474E-6</v>
      </c>
      <c r="D758" s="17">
        <v>756</v>
      </c>
      <c r="E758" s="17">
        <f t="shared" si="143"/>
        <v>576</v>
      </c>
      <c r="F758" s="17">
        <f t="shared" ca="1" si="146"/>
        <v>2.7512452802290408</v>
      </c>
      <c r="G758" s="2">
        <f t="shared" ca="1" si="144"/>
        <v>2.7142580007128436</v>
      </c>
      <c r="H758" s="28">
        <f t="shared" si="151"/>
        <v>44236</v>
      </c>
      <c r="I758" s="30">
        <v>756</v>
      </c>
      <c r="J758" s="17">
        <f t="shared" si="145"/>
        <v>576</v>
      </c>
      <c r="K758" s="27">
        <f t="shared" ca="1" si="147"/>
        <v>2.7454573105099556</v>
      </c>
      <c r="L758" s="34">
        <f t="shared" ca="1" si="148"/>
        <v>2.708617044003145</v>
      </c>
      <c r="M758" s="29">
        <f t="shared" si="152"/>
        <v>44251</v>
      </c>
      <c r="N758" s="27">
        <v>756</v>
      </c>
      <c r="O758" s="17">
        <f t="shared" si="153"/>
        <v>576</v>
      </c>
      <c r="P758" s="27">
        <f t="shared" ca="1" si="154"/>
        <v>2.7423678768237352</v>
      </c>
      <c r="Q758" s="34">
        <f t="shared" ca="1" si="149"/>
        <v>2.705600912663253</v>
      </c>
      <c r="R758" s="17">
        <f t="shared" ca="1" si="155"/>
        <v>2.6020968181121873</v>
      </c>
    </row>
    <row r="759" spans="1:18" x14ac:dyDescent="0.25">
      <c r="A759" s="18">
        <f t="shared" si="150"/>
        <v>44209</v>
      </c>
      <c r="B759" s="17">
        <f ca="1">+IFERROR(VLOOKUP(A759,BBG_CLP!$A$2:$B$30,2,FALSE),B758)</f>
        <v>7</v>
      </c>
      <c r="C759" s="17">
        <f ca="1">+VLOOKUP(B759,OWN_Curve!$B$2:$E$30,4,FALSE)</f>
        <v>1.3135672734096474E-6</v>
      </c>
      <c r="D759" s="17">
        <v>757</v>
      </c>
      <c r="E759" s="17">
        <f t="shared" si="143"/>
        <v>577</v>
      </c>
      <c r="F759" s="17">
        <f t="shared" ca="1" si="146"/>
        <v>2.7512465937963144</v>
      </c>
      <c r="G759" s="2">
        <f t="shared" ca="1" si="144"/>
        <v>2.7142591261340363</v>
      </c>
      <c r="H759" s="28">
        <f t="shared" si="151"/>
        <v>44237</v>
      </c>
      <c r="I759" s="30">
        <v>757</v>
      </c>
      <c r="J759" s="17">
        <f t="shared" si="145"/>
        <v>577</v>
      </c>
      <c r="K759" s="27">
        <f t="shared" ca="1" si="147"/>
        <v>2.7454586071704772</v>
      </c>
      <c r="L759" s="34">
        <f t="shared" ca="1" si="148"/>
        <v>2.7086181622280696</v>
      </c>
      <c r="M759" s="29">
        <f t="shared" si="152"/>
        <v>44252</v>
      </c>
      <c r="N759" s="27">
        <v>757</v>
      </c>
      <c r="O759" s="17">
        <f t="shared" si="153"/>
        <v>577</v>
      </c>
      <c r="P759" s="27">
        <f t="shared" ca="1" si="154"/>
        <v>2.7423691629864262</v>
      </c>
      <c r="Q759" s="34">
        <f t="shared" ca="1" si="149"/>
        <v>2.7056020335075788</v>
      </c>
      <c r="R759" s="17">
        <f t="shared" ca="1" si="155"/>
        <v>2.6019112345796458</v>
      </c>
    </row>
    <row r="760" spans="1:18" x14ac:dyDescent="0.25">
      <c r="A760" s="18">
        <f t="shared" si="150"/>
        <v>44210</v>
      </c>
      <c r="B760" s="17">
        <f ca="1">+IFERROR(VLOOKUP(A760,BBG_CLP!$A$2:$B$30,2,FALSE),B759)</f>
        <v>7</v>
      </c>
      <c r="C760" s="17">
        <f ca="1">+VLOOKUP(B760,OWN_Curve!$B$2:$E$30,4,FALSE)</f>
        <v>1.3135672734096474E-6</v>
      </c>
      <c r="D760" s="17">
        <v>758</v>
      </c>
      <c r="E760" s="17">
        <f t="shared" si="143"/>
        <v>578</v>
      </c>
      <c r="F760" s="17">
        <f t="shared" ca="1" si="146"/>
        <v>2.751247907363588</v>
      </c>
      <c r="G760" s="2">
        <f t="shared" ca="1" si="144"/>
        <v>2.7142602521446215</v>
      </c>
      <c r="H760" s="28">
        <f t="shared" si="151"/>
        <v>44238</v>
      </c>
      <c r="I760" s="30">
        <v>758</v>
      </c>
      <c r="J760" s="17">
        <f t="shared" si="145"/>
        <v>578</v>
      </c>
      <c r="K760" s="27">
        <f t="shared" ca="1" si="147"/>
        <v>2.7454599038682206</v>
      </c>
      <c r="L760" s="34">
        <f t="shared" ca="1" si="148"/>
        <v>2.7086192810578278</v>
      </c>
      <c r="M760" s="29">
        <f t="shared" si="152"/>
        <v>44253</v>
      </c>
      <c r="N760" s="27">
        <v>758</v>
      </c>
      <c r="O760" s="17">
        <f t="shared" si="153"/>
        <v>578</v>
      </c>
      <c r="P760" s="27">
        <f t="shared" ca="1" si="154"/>
        <v>2.7423704492100724</v>
      </c>
      <c r="Q760" s="34">
        <f t="shared" ca="1" si="149"/>
        <v>2.7056031549426396</v>
      </c>
      <c r="R760" s="17">
        <f t="shared" ca="1" si="155"/>
        <v>2.6017256776817987</v>
      </c>
    </row>
    <row r="761" spans="1:18" x14ac:dyDescent="0.25">
      <c r="A761" s="18">
        <f t="shared" si="150"/>
        <v>44211</v>
      </c>
      <c r="B761" s="17">
        <f ca="1">+IFERROR(VLOOKUP(A761,BBG_CLP!$A$2:$B$30,2,FALSE),B760)</f>
        <v>7</v>
      </c>
      <c r="C761" s="17">
        <f ca="1">+VLOOKUP(B761,OWN_Curve!$B$2:$E$30,4,FALSE)</f>
        <v>1.3135672734096474E-6</v>
      </c>
      <c r="D761" s="17">
        <v>759</v>
      </c>
      <c r="E761" s="17">
        <f t="shared" si="143"/>
        <v>579</v>
      </c>
      <c r="F761" s="17">
        <f t="shared" ca="1" si="146"/>
        <v>2.7512492209308617</v>
      </c>
      <c r="G761" s="2">
        <f t="shared" ca="1" si="144"/>
        <v>2.7142613787415169</v>
      </c>
      <c r="H761" s="28">
        <f t="shared" si="151"/>
        <v>44239</v>
      </c>
      <c r="I761" s="30">
        <v>759</v>
      </c>
      <c r="J761" s="17">
        <f t="shared" si="145"/>
        <v>579</v>
      </c>
      <c r="K761" s="27">
        <f t="shared" ca="1" si="147"/>
        <v>2.7454612006030281</v>
      </c>
      <c r="L761" s="34">
        <f t="shared" ca="1" si="148"/>
        <v>2.7086204004892989</v>
      </c>
      <c r="M761" s="29">
        <f t="shared" si="152"/>
        <v>44254</v>
      </c>
      <c r="N761" s="27">
        <v>759</v>
      </c>
      <c r="O761" s="17">
        <f t="shared" si="153"/>
        <v>579</v>
      </c>
      <c r="P761" s="27">
        <f t="shared" ca="1" si="154"/>
        <v>2.7423717354944546</v>
      </c>
      <c r="Q761" s="34">
        <f t="shared" ca="1" si="149"/>
        <v>2.7056042769653756</v>
      </c>
      <c r="R761" s="17">
        <f t="shared" ca="1" si="155"/>
        <v>2.6015401474266397</v>
      </c>
    </row>
    <row r="762" spans="1:18" x14ac:dyDescent="0.25">
      <c r="A762" s="18">
        <f t="shared" si="150"/>
        <v>44212</v>
      </c>
      <c r="B762" s="17">
        <f ca="1">+IFERROR(VLOOKUP(A762,BBG_CLP!$A$2:$B$30,2,FALSE),B761)</f>
        <v>7</v>
      </c>
      <c r="C762" s="17">
        <f ca="1">+VLOOKUP(B762,OWN_Curve!$B$2:$E$30,4,FALSE)</f>
        <v>1.3135672734096474E-6</v>
      </c>
      <c r="D762" s="17">
        <v>760</v>
      </c>
      <c r="E762" s="17">
        <f t="shared" si="143"/>
        <v>580</v>
      </c>
      <c r="F762" s="17">
        <f t="shared" ca="1" si="146"/>
        <v>2.7512505344981353</v>
      </c>
      <c r="G762" s="2">
        <f t="shared" ca="1" si="144"/>
        <v>2.7142625059216767</v>
      </c>
      <c r="H762" s="28">
        <f t="shared" si="151"/>
        <v>44240</v>
      </c>
      <c r="I762" s="30">
        <v>760</v>
      </c>
      <c r="J762" s="17">
        <f t="shared" si="145"/>
        <v>580</v>
      </c>
      <c r="K762" s="27">
        <f t="shared" ca="1" si="147"/>
        <v>2.745462497374743</v>
      </c>
      <c r="L762" s="34">
        <f t="shared" ca="1" si="148"/>
        <v>2.7086215205193294</v>
      </c>
      <c r="M762" s="29">
        <f t="shared" si="152"/>
        <v>44255</v>
      </c>
      <c r="N762" s="27">
        <v>760</v>
      </c>
      <c r="O762" s="17">
        <f t="shared" si="153"/>
        <v>580</v>
      </c>
      <c r="P762" s="27">
        <f t="shared" ca="1" si="154"/>
        <v>2.7423730218393003</v>
      </c>
      <c r="Q762" s="34">
        <f t="shared" ca="1" si="149"/>
        <v>2.7056053995727183</v>
      </c>
      <c r="R762" s="17">
        <f t="shared" ca="1" si="155"/>
        <v>2.6013546437981816</v>
      </c>
    </row>
    <row r="763" spans="1:18" x14ac:dyDescent="0.25">
      <c r="A763" s="18">
        <f t="shared" si="150"/>
        <v>44213</v>
      </c>
      <c r="B763" s="17">
        <f ca="1">+IFERROR(VLOOKUP(A763,BBG_CLP!$A$2:$B$30,2,FALSE),B762)</f>
        <v>7</v>
      </c>
      <c r="C763" s="17">
        <f ca="1">+VLOOKUP(B763,OWN_Curve!$B$2:$E$30,4,FALSE)</f>
        <v>1.3135672734096474E-6</v>
      </c>
      <c r="D763" s="17">
        <v>761</v>
      </c>
      <c r="E763" s="17">
        <f t="shared" si="143"/>
        <v>581</v>
      </c>
      <c r="F763" s="17">
        <f t="shared" ca="1" si="146"/>
        <v>2.7512518480654089</v>
      </c>
      <c r="G763" s="2">
        <f t="shared" ca="1" si="144"/>
        <v>2.7142636336821302</v>
      </c>
      <c r="H763" s="28">
        <f t="shared" si="151"/>
        <v>44241</v>
      </c>
      <c r="I763" s="30">
        <v>761</v>
      </c>
      <c r="J763" s="17">
        <f t="shared" si="145"/>
        <v>581</v>
      </c>
      <c r="K763" s="27">
        <f t="shared" ca="1" si="147"/>
        <v>2.7454637941832503</v>
      </c>
      <c r="L763" s="34">
        <f t="shared" ca="1" si="148"/>
        <v>2.7086226411448839</v>
      </c>
      <c r="M763" s="29">
        <f t="shared" si="152"/>
        <v>44256</v>
      </c>
      <c r="N763" s="27">
        <v>761</v>
      </c>
      <c r="O763" s="17">
        <f t="shared" si="153"/>
        <v>581</v>
      </c>
      <c r="P763" s="27">
        <f t="shared" ca="1" si="154"/>
        <v>2.7423743082443925</v>
      </c>
      <c r="Q763" s="34">
        <f t="shared" ca="1" si="149"/>
        <v>2.7056065227616775</v>
      </c>
      <c r="R763" s="17">
        <f t="shared" ca="1" si="155"/>
        <v>2.6011691668044179</v>
      </c>
    </row>
    <row r="764" spans="1:18" x14ac:dyDescent="0.25">
      <c r="A764" s="18">
        <f t="shared" si="150"/>
        <v>44214</v>
      </c>
      <c r="B764" s="17">
        <f ca="1">+IFERROR(VLOOKUP(A764,BBG_CLP!$A$2:$B$30,2,FALSE),B763)</f>
        <v>7</v>
      </c>
      <c r="C764" s="17">
        <f ca="1">+VLOOKUP(B764,OWN_Curve!$B$2:$E$30,4,FALSE)</f>
        <v>1.3135672734096474E-6</v>
      </c>
      <c r="D764" s="17">
        <v>762</v>
      </c>
      <c r="E764" s="17">
        <f t="shared" si="143"/>
        <v>582</v>
      </c>
      <c r="F764" s="17">
        <f t="shared" ca="1" si="146"/>
        <v>2.7512531616326825</v>
      </c>
      <c r="G764" s="2">
        <f t="shared" ca="1" si="144"/>
        <v>2.714264762019873</v>
      </c>
      <c r="H764" s="28">
        <f t="shared" si="151"/>
        <v>44242</v>
      </c>
      <c r="I764" s="30">
        <v>762</v>
      </c>
      <c r="J764" s="17">
        <f t="shared" si="145"/>
        <v>582</v>
      </c>
      <c r="K764" s="27">
        <f t="shared" ca="1" si="147"/>
        <v>2.7454650910283642</v>
      </c>
      <c r="L764" s="34">
        <f t="shared" ca="1" si="148"/>
        <v>2.7086237623628233</v>
      </c>
      <c r="M764" s="29">
        <f t="shared" si="152"/>
        <v>44257</v>
      </c>
      <c r="N764" s="27">
        <v>762</v>
      </c>
      <c r="O764" s="17">
        <f t="shared" si="153"/>
        <v>582</v>
      </c>
      <c r="P764" s="27">
        <f t="shared" ca="1" si="154"/>
        <v>2.7423755947094839</v>
      </c>
      <c r="Q764" s="34">
        <f t="shared" ca="1" si="149"/>
        <v>2.7056076465292276</v>
      </c>
      <c r="R764" s="17">
        <f t="shared" ca="1" si="155"/>
        <v>2.600983716437355</v>
      </c>
    </row>
    <row r="765" spans="1:18" x14ac:dyDescent="0.25">
      <c r="A765" s="18">
        <f t="shared" si="150"/>
        <v>44215</v>
      </c>
      <c r="B765" s="17">
        <f ca="1">+IFERROR(VLOOKUP(A765,BBG_CLP!$A$2:$B$30,2,FALSE),B764)</f>
        <v>7</v>
      </c>
      <c r="C765" s="17">
        <f ca="1">+VLOOKUP(B765,OWN_Curve!$B$2:$E$30,4,FALSE)</f>
        <v>1.3135672734096474E-6</v>
      </c>
      <c r="D765" s="17">
        <v>763</v>
      </c>
      <c r="E765" s="17">
        <f t="shared" si="143"/>
        <v>583</v>
      </c>
      <c r="F765" s="17">
        <f t="shared" ca="1" si="146"/>
        <v>2.7512544751999561</v>
      </c>
      <c r="G765" s="2">
        <f t="shared" ca="1" si="144"/>
        <v>2.7142658909319195</v>
      </c>
      <c r="H765" s="28">
        <f t="shared" si="151"/>
        <v>44243</v>
      </c>
      <c r="I765" s="30">
        <v>763</v>
      </c>
      <c r="J765" s="17">
        <f t="shared" si="145"/>
        <v>583</v>
      </c>
      <c r="K765" s="27">
        <f t="shared" ca="1" si="147"/>
        <v>2.7454663879099725</v>
      </c>
      <c r="L765" s="34">
        <f t="shared" ca="1" si="148"/>
        <v>2.7086248841701548</v>
      </c>
      <c r="M765" s="29">
        <f t="shared" si="152"/>
        <v>44258</v>
      </c>
      <c r="N765" s="27">
        <v>763</v>
      </c>
      <c r="O765" s="17">
        <f t="shared" si="153"/>
        <v>583</v>
      </c>
      <c r="P765" s="27">
        <f t="shared" ca="1" si="154"/>
        <v>2.7423768812343594</v>
      </c>
      <c r="Q765" s="34">
        <f t="shared" ca="1" si="149"/>
        <v>2.7056087708724319</v>
      </c>
      <c r="R765" s="17">
        <f t="shared" ca="1" si="155"/>
        <v>2.6007982926730122</v>
      </c>
    </row>
    <row r="766" spans="1:18" x14ac:dyDescent="0.25">
      <c r="A766" s="18">
        <f t="shared" si="150"/>
        <v>44216</v>
      </c>
      <c r="B766" s="17">
        <f ca="1">+IFERROR(VLOOKUP(A766,BBG_CLP!$A$2:$B$30,2,FALSE),B765)</f>
        <v>7</v>
      </c>
      <c r="C766" s="17">
        <f ca="1">+VLOOKUP(B766,OWN_Curve!$B$2:$E$30,4,FALSE)</f>
        <v>1.3135672734096474E-6</v>
      </c>
      <c r="D766" s="17">
        <v>764</v>
      </c>
      <c r="E766" s="17">
        <f t="shared" si="143"/>
        <v>584</v>
      </c>
      <c r="F766" s="17">
        <f t="shared" ca="1" si="146"/>
        <v>2.7512557887672298</v>
      </c>
      <c r="G766" s="2">
        <f t="shared" ca="1" si="144"/>
        <v>2.7142670204153347</v>
      </c>
      <c r="H766" s="28">
        <f t="shared" si="151"/>
        <v>44244</v>
      </c>
      <c r="I766" s="30">
        <v>764</v>
      </c>
      <c r="J766" s="17">
        <f t="shared" si="145"/>
        <v>584</v>
      </c>
      <c r="K766" s="27">
        <f t="shared" ca="1" si="147"/>
        <v>2.7454676848279198</v>
      </c>
      <c r="L766" s="34">
        <f t="shared" ca="1" si="148"/>
        <v>2.7086260065638372</v>
      </c>
      <c r="M766" s="29">
        <f t="shared" si="152"/>
        <v>44259</v>
      </c>
      <c r="N766" s="27">
        <v>764</v>
      </c>
      <c r="O766" s="17">
        <f t="shared" si="153"/>
        <v>584</v>
      </c>
      <c r="P766" s="27">
        <f t="shared" ca="1" si="154"/>
        <v>2.7423781678187527</v>
      </c>
      <c r="Q766" s="34">
        <f t="shared" ca="1" si="149"/>
        <v>2.7056098957882795</v>
      </c>
      <c r="R766" s="17">
        <f t="shared" ca="1" si="155"/>
        <v>2.6006128955273766</v>
      </c>
    </row>
    <row r="767" spans="1:18" x14ac:dyDescent="0.25">
      <c r="A767" s="18">
        <f t="shared" si="150"/>
        <v>44217</v>
      </c>
      <c r="B767" s="17">
        <f ca="1">+IFERROR(VLOOKUP(A767,BBG_CLP!$A$2:$B$30,2,FALSE),B766)</f>
        <v>7</v>
      </c>
      <c r="C767" s="17">
        <f ca="1">+VLOOKUP(B767,OWN_Curve!$B$2:$E$30,4,FALSE)</f>
        <v>1.3135672734096474E-6</v>
      </c>
      <c r="D767" s="17">
        <v>765</v>
      </c>
      <c r="E767" s="17">
        <f t="shared" si="143"/>
        <v>585</v>
      </c>
      <c r="F767" s="17">
        <f t="shared" ca="1" si="146"/>
        <v>2.7512571023345034</v>
      </c>
      <c r="G767" s="2">
        <f t="shared" ca="1" si="144"/>
        <v>2.714268150467174</v>
      </c>
      <c r="H767" s="28">
        <f t="shared" si="151"/>
        <v>44245</v>
      </c>
      <c r="I767" s="30">
        <v>765</v>
      </c>
      <c r="J767" s="17">
        <f t="shared" si="145"/>
        <v>585</v>
      </c>
      <c r="K767" s="27">
        <f t="shared" ca="1" si="147"/>
        <v>2.7454689817820652</v>
      </c>
      <c r="L767" s="34">
        <f t="shared" ca="1" si="148"/>
        <v>2.7086271295408628</v>
      </c>
      <c r="M767" s="29">
        <f t="shared" si="152"/>
        <v>44260</v>
      </c>
      <c r="N767" s="27">
        <v>765</v>
      </c>
      <c r="O767" s="17">
        <f t="shared" si="153"/>
        <v>585</v>
      </c>
      <c r="P767" s="27">
        <f t="shared" ca="1" si="154"/>
        <v>2.7423794544624513</v>
      </c>
      <c r="Q767" s="34">
        <f t="shared" ca="1" si="149"/>
        <v>2.7056110212738869</v>
      </c>
      <c r="R767" s="17">
        <f t="shared" ca="1" si="155"/>
        <v>2.6004275249844611</v>
      </c>
    </row>
    <row r="768" spans="1:18" x14ac:dyDescent="0.25">
      <c r="A768" s="18">
        <f t="shared" si="150"/>
        <v>44218</v>
      </c>
      <c r="B768" s="17">
        <f ca="1">+IFERROR(VLOOKUP(A768,BBG_CLP!$A$2:$B$30,2,FALSE),B767)</f>
        <v>7</v>
      </c>
      <c r="C768" s="17">
        <f ca="1">+VLOOKUP(B768,OWN_Curve!$B$2:$E$30,4,FALSE)</f>
        <v>1.3135672734096474E-6</v>
      </c>
      <c r="D768" s="17">
        <v>766</v>
      </c>
      <c r="E768" s="17">
        <f t="shared" si="143"/>
        <v>586</v>
      </c>
      <c r="F768" s="17">
        <f t="shared" ca="1" si="146"/>
        <v>2.751258415901777</v>
      </c>
      <c r="G768" s="2">
        <f t="shared" ca="1" si="144"/>
        <v>2.714269281084527</v>
      </c>
      <c r="H768" s="28">
        <f t="shared" si="151"/>
        <v>44246</v>
      </c>
      <c r="I768" s="30">
        <v>766</v>
      </c>
      <c r="J768" s="17">
        <f t="shared" si="145"/>
        <v>586</v>
      </c>
      <c r="K768" s="27">
        <f t="shared" ca="1" si="147"/>
        <v>2.7454702787722667</v>
      </c>
      <c r="L768" s="34">
        <f t="shared" ca="1" si="148"/>
        <v>2.708628253098246</v>
      </c>
      <c r="M768" s="29">
        <f t="shared" si="152"/>
        <v>44261</v>
      </c>
      <c r="N768" s="27">
        <v>766</v>
      </c>
      <c r="O768" s="17">
        <f t="shared" si="153"/>
        <v>586</v>
      </c>
      <c r="P768" s="27">
        <f t="shared" ca="1" si="154"/>
        <v>2.7423807411652126</v>
      </c>
      <c r="Q768" s="34">
        <f t="shared" ca="1" si="149"/>
        <v>2.7056121473262977</v>
      </c>
      <c r="R768" s="17">
        <f t="shared" ca="1" si="155"/>
        <v>2.6002421810362719</v>
      </c>
    </row>
    <row r="769" spans="1:18" x14ac:dyDescent="0.25">
      <c r="A769" s="18">
        <f t="shared" si="150"/>
        <v>44219</v>
      </c>
      <c r="B769" s="17">
        <f ca="1">+IFERROR(VLOOKUP(A769,BBG_CLP!$A$2:$B$30,2,FALSE),B768)</f>
        <v>7</v>
      </c>
      <c r="C769" s="17">
        <f ca="1">+VLOOKUP(B769,OWN_Curve!$B$2:$E$30,4,FALSE)</f>
        <v>1.3135672734096474E-6</v>
      </c>
      <c r="D769" s="17">
        <v>767</v>
      </c>
      <c r="E769" s="17">
        <f t="shared" si="143"/>
        <v>587</v>
      </c>
      <c r="F769" s="17">
        <f t="shared" ca="1" si="146"/>
        <v>2.7512597294690506</v>
      </c>
      <c r="G769" s="2">
        <f t="shared" ca="1" si="144"/>
        <v>2.7142704122645047</v>
      </c>
      <c r="H769" s="28">
        <f t="shared" si="151"/>
        <v>44247</v>
      </c>
      <c r="I769" s="30">
        <v>767</v>
      </c>
      <c r="J769" s="17">
        <f t="shared" si="145"/>
        <v>587</v>
      </c>
      <c r="K769" s="27">
        <f t="shared" ca="1" si="147"/>
        <v>2.7454715757983821</v>
      </c>
      <c r="L769" s="34">
        <f t="shared" ca="1" si="148"/>
        <v>2.7086293772330063</v>
      </c>
      <c r="M769" s="29">
        <f t="shared" si="152"/>
        <v>44262</v>
      </c>
      <c r="N769" s="27">
        <v>767</v>
      </c>
      <c r="O769" s="17">
        <f t="shared" si="153"/>
        <v>587</v>
      </c>
      <c r="P769" s="27">
        <f t="shared" ca="1" si="154"/>
        <v>2.7423820279268263</v>
      </c>
      <c r="Q769" s="34">
        <f t="shared" ca="1" si="149"/>
        <v>2.7056132739426419</v>
      </c>
      <c r="R769" s="17">
        <f t="shared" ca="1" si="155"/>
        <v>2.6000568636828092</v>
      </c>
    </row>
    <row r="770" spans="1:18" x14ac:dyDescent="0.25">
      <c r="A770" s="18">
        <f t="shared" si="150"/>
        <v>44220</v>
      </c>
      <c r="B770" s="17">
        <f ca="1">+IFERROR(VLOOKUP(A770,BBG_CLP!$A$2:$B$30,2,FALSE),B769)</f>
        <v>7</v>
      </c>
      <c r="C770" s="17">
        <f ca="1">+VLOOKUP(B770,OWN_Curve!$B$2:$E$30,4,FALSE)</f>
        <v>1.3135672734096474E-6</v>
      </c>
      <c r="D770" s="17">
        <v>768</v>
      </c>
      <c r="E770" s="17">
        <f t="shared" ref="E770:E833" si="156">+IF(D770-$W$5&lt;0,NA(),D770-$W$5)</f>
        <v>588</v>
      </c>
      <c r="F770" s="17">
        <f t="shared" ca="1" si="146"/>
        <v>2.7512610430363242</v>
      </c>
      <c r="G770" s="2">
        <f t="shared" ref="G770:G833" ca="1" si="157">++IF(E770&gt;0,((1+F770*D770/36000)/(1+$X$2*$W$5/36000)-1)*(36000/(D770-$W$5)),NA())</f>
        <v>2.7142715440042626</v>
      </c>
      <c r="H770" s="28">
        <f t="shared" si="151"/>
        <v>44248</v>
      </c>
      <c r="I770" s="30">
        <v>768</v>
      </c>
      <c r="J770" s="17">
        <f t="shared" ref="J770:J833" si="158">+IF(I770-$W$5&lt;0,NA(),I770-$W$5)</f>
        <v>588</v>
      </c>
      <c r="K770" s="27">
        <f t="shared" ca="1" si="147"/>
        <v>2.7454728728602831</v>
      </c>
      <c r="L770" s="34">
        <f t="shared" ca="1" si="148"/>
        <v>2.7086305019422259</v>
      </c>
      <c r="M770" s="29">
        <f t="shared" si="152"/>
        <v>44263</v>
      </c>
      <c r="N770" s="27">
        <v>768</v>
      </c>
      <c r="O770" s="17">
        <f t="shared" si="153"/>
        <v>588</v>
      </c>
      <c r="P770" s="27">
        <f t="shared" ca="1" si="154"/>
        <v>2.7423833147470318</v>
      </c>
      <c r="Q770" s="34">
        <f t="shared" ca="1" si="149"/>
        <v>2.7056144011200147</v>
      </c>
      <c r="R770" s="17">
        <f t="shared" ca="1" si="155"/>
        <v>2.5998715729240729</v>
      </c>
    </row>
    <row r="771" spans="1:18" x14ac:dyDescent="0.25">
      <c r="A771" s="18">
        <f t="shared" si="150"/>
        <v>44221</v>
      </c>
      <c r="B771" s="17">
        <f ca="1">+IFERROR(VLOOKUP(A771,BBG_CLP!$A$2:$B$30,2,FALSE),B770)</f>
        <v>7</v>
      </c>
      <c r="C771" s="17">
        <f ca="1">+VLOOKUP(B771,OWN_Curve!$B$2:$E$30,4,FALSE)</f>
        <v>1.3135672734096474E-6</v>
      </c>
      <c r="D771" s="17">
        <v>769</v>
      </c>
      <c r="E771" s="17">
        <f t="shared" si="156"/>
        <v>589</v>
      </c>
      <c r="F771" s="17">
        <f t="shared" ref="F771:F834" ca="1" si="159">+F770+C770*1</f>
        <v>2.7512623566035979</v>
      </c>
      <c r="G771" s="2">
        <f t="shared" ca="1" si="157"/>
        <v>2.7142726763009231</v>
      </c>
      <c r="H771" s="28">
        <f t="shared" si="151"/>
        <v>44249</v>
      </c>
      <c r="I771" s="30">
        <v>769</v>
      </c>
      <c r="J771" s="17">
        <f t="shared" si="158"/>
        <v>589</v>
      </c>
      <c r="K771" s="27">
        <f t="shared" ref="K771:K834" ca="1" si="160">+((1+VLOOKUP(H771,$A$2:$F$930,6,FALSE)*($Y$3+I771)/36000)/(1+$Z$3*$Y$3/36000)-1)*36000/I771</f>
        <v>2.745474169957808</v>
      </c>
      <c r="L771" s="34">
        <f t="shared" ref="L771:L834" ca="1" si="161">++IF(J771&gt;0,((1+K771*I771/36000)/(1+$X$3*$W$5/36000)-1)*(36000/(I771-$W$5)),NA())</f>
        <v>2.7086316272229372</v>
      </c>
      <c r="M771" s="29">
        <f t="shared" si="152"/>
        <v>44264</v>
      </c>
      <c r="N771" s="27">
        <v>769</v>
      </c>
      <c r="O771" s="17">
        <f t="shared" si="153"/>
        <v>589</v>
      </c>
      <c r="P771" s="27">
        <f t="shared" ca="1" si="154"/>
        <v>2.7423846016256204</v>
      </c>
      <c r="Q771" s="34">
        <f t="shared" ref="Q771:Q834" ca="1" si="162">++IF(O771&gt;0,((1+P771*N771/36000)/(1+$X$4*$W$5/36000)-1)*(36000/(N771-$W$5)),NA())</f>
        <v>2.7056155288555863</v>
      </c>
      <c r="R771" s="17">
        <f t="shared" ca="1" si="155"/>
        <v>2.5996863087440758</v>
      </c>
    </row>
    <row r="772" spans="1:18" x14ac:dyDescent="0.25">
      <c r="A772" s="18">
        <f t="shared" ref="A772:A835" si="163">+A771+1</f>
        <v>44222</v>
      </c>
      <c r="B772" s="17">
        <f ca="1">+IFERROR(VLOOKUP(A772,BBG_CLP!$A$2:$B$30,2,FALSE),B771)</f>
        <v>7</v>
      </c>
      <c r="C772" s="17">
        <f ca="1">+VLOOKUP(B772,OWN_Curve!$B$2:$E$30,4,FALSE)</f>
        <v>1.3135672734096474E-6</v>
      </c>
      <c r="D772" s="17">
        <v>770</v>
      </c>
      <c r="E772" s="17">
        <f t="shared" si="156"/>
        <v>590</v>
      </c>
      <c r="F772" s="17">
        <f t="shared" ca="1" si="159"/>
        <v>2.7512636701708715</v>
      </c>
      <c r="G772" s="2">
        <f t="shared" ca="1" si="157"/>
        <v>2.7142738091516683</v>
      </c>
      <c r="H772" s="28">
        <f t="shared" ref="H772:H835" si="164">+H771+1</f>
        <v>44250</v>
      </c>
      <c r="I772" s="30">
        <v>770</v>
      </c>
      <c r="J772" s="17">
        <f t="shared" si="158"/>
        <v>590</v>
      </c>
      <c r="K772" s="27">
        <f t="shared" ca="1" si="160"/>
        <v>2.7454754670908286</v>
      </c>
      <c r="L772" s="34">
        <f t="shared" ca="1" si="161"/>
        <v>2.7086327530722762</v>
      </c>
      <c r="M772" s="29">
        <f t="shared" ref="M772:M835" si="165">+M771+1</f>
        <v>44265</v>
      </c>
      <c r="N772" s="27">
        <v>770</v>
      </c>
      <c r="O772" s="17">
        <f t="shared" ref="O772:O835" si="166">+IF(N772-$W$5&lt;0,NA(),N772-$W$5)</f>
        <v>590</v>
      </c>
      <c r="P772" s="27">
        <f t="shared" ref="P772:P835" ca="1" si="167">+((1+VLOOKUP(M772,$A$2:$F$930,6,FALSE)*($Y$4+N772)/36000)/(1+$Z$4*$Y$4/36000)-1)*36000/N772</f>
        <v>2.7423858885623544</v>
      </c>
      <c r="Q772" s="34">
        <f t="shared" ca="1" si="162"/>
        <v>2.7056166571465048</v>
      </c>
      <c r="R772" s="17">
        <f t="shared" ref="R772:R835" ca="1" si="168">+((1+F772/100*D772/360)/(1+F771/100*D771/360)-1)*36000</f>
        <v>2.5995010711428179</v>
      </c>
    </row>
    <row r="773" spans="1:18" x14ac:dyDescent="0.25">
      <c r="A773" s="18">
        <f t="shared" si="163"/>
        <v>44223</v>
      </c>
      <c r="B773" s="17">
        <f ca="1">+IFERROR(VLOOKUP(A773,BBG_CLP!$A$2:$B$30,2,FALSE),B772)</f>
        <v>7</v>
      </c>
      <c r="C773" s="17">
        <f ca="1">+VLOOKUP(B773,OWN_Curve!$B$2:$E$30,4,FALSE)</f>
        <v>1.3135672734096474E-6</v>
      </c>
      <c r="D773" s="17">
        <v>771</v>
      </c>
      <c r="E773" s="17">
        <f t="shared" si="156"/>
        <v>591</v>
      </c>
      <c r="F773" s="17">
        <f t="shared" ca="1" si="159"/>
        <v>2.7512649837381451</v>
      </c>
      <c r="G773" s="2">
        <f t="shared" ca="1" si="157"/>
        <v>2.7142749425536712</v>
      </c>
      <c r="H773" s="28">
        <f t="shared" si="164"/>
        <v>44251</v>
      </c>
      <c r="I773" s="30">
        <v>771</v>
      </c>
      <c r="J773" s="17">
        <f t="shared" si="158"/>
        <v>591</v>
      </c>
      <c r="K773" s="27">
        <f t="shared" ca="1" si="160"/>
        <v>2.7454767642592182</v>
      </c>
      <c r="L773" s="34">
        <f t="shared" ca="1" si="161"/>
        <v>2.7086338794873419</v>
      </c>
      <c r="M773" s="29">
        <f t="shared" si="165"/>
        <v>44266</v>
      </c>
      <c r="N773" s="27">
        <v>771</v>
      </c>
      <c r="O773" s="17">
        <f t="shared" si="166"/>
        <v>591</v>
      </c>
      <c r="P773" s="27">
        <f t="shared" ca="1" si="167"/>
        <v>2.7423871755570297</v>
      </c>
      <c r="Q773" s="34">
        <f t="shared" ca="1" si="162"/>
        <v>2.7056177859899648</v>
      </c>
      <c r="R773" s="17">
        <f t="shared" ca="1" si="168"/>
        <v>2.599315860104312</v>
      </c>
    </row>
    <row r="774" spans="1:18" x14ac:dyDescent="0.25">
      <c r="A774" s="18">
        <f t="shared" si="163"/>
        <v>44224</v>
      </c>
      <c r="B774" s="17">
        <f ca="1">+IFERROR(VLOOKUP(A774,BBG_CLP!$A$2:$B$30,2,FALSE),B773)</f>
        <v>7</v>
      </c>
      <c r="C774" s="17">
        <f ca="1">+VLOOKUP(B774,OWN_Curve!$B$2:$E$30,4,FALSE)</f>
        <v>1.3135672734096474E-6</v>
      </c>
      <c r="D774" s="17">
        <v>772</v>
      </c>
      <c r="E774" s="17">
        <f t="shared" si="156"/>
        <v>592</v>
      </c>
      <c r="F774" s="17">
        <f t="shared" ca="1" si="159"/>
        <v>2.7512662973054187</v>
      </c>
      <c r="G774" s="2">
        <f t="shared" ca="1" si="157"/>
        <v>2.7142760765041385</v>
      </c>
      <c r="H774" s="28">
        <f t="shared" si="164"/>
        <v>44252</v>
      </c>
      <c r="I774" s="30">
        <v>772</v>
      </c>
      <c r="J774" s="17">
        <f t="shared" si="158"/>
        <v>592</v>
      </c>
      <c r="K774" s="27">
        <f t="shared" ca="1" si="160"/>
        <v>2.7454780614628178</v>
      </c>
      <c r="L774" s="34">
        <f t="shared" ca="1" si="161"/>
        <v>2.7086350064652414</v>
      </c>
      <c r="M774" s="29">
        <f t="shared" si="165"/>
        <v>44267</v>
      </c>
      <c r="N774" s="27">
        <v>772</v>
      </c>
      <c r="O774" s="17">
        <f t="shared" si="166"/>
        <v>592</v>
      </c>
      <c r="P774" s="27">
        <f t="shared" ca="1" si="167"/>
        <v>2.7423884626093882</v>
      </c>
      <c r="Q774" s="34">
        <f t="shared" ca="1" si="162"/>
        <v>2.7056189153831385</v>
      </c>
      <c r="R774" s="17">
        <f t="shared" ca="1" si="168"/>
        <v>2.5991306756285582</v>
      </c>
    </row>
    <row r="775" spans="1:18" x14ac:dyDescent="0.25">
      <c r="A775" s="18">
        <f t="shared" si="163"/>
        <v>44225</v>
      </c>
      <c r="B775" s="17">
        <f ca="1">+IFERROR(VLOOKUP(A775,BBG_CLP!$A$2:$B$30,2,FALSE),B774)</f>
        <v>7</v>
      </c>
      <c r="C775" s="17">
        <f ca="1">+VLOOKUP(B775,OWN_Curve!$B$2:$E$30,4,FALSE)</f>
        <v>1.3135672734096474E-6</v>
      </c>
      <c r="D775" s="17">
        <v>773</v>
      </c>
      <c r="E775" s="17">
        <f t="shared" si="156"/>
        <v>593</v>
      </c>
      <c r="F775" s="17">
        <f t="shared" ca="1" si="159"/>
        <v>2.7512676108726923</v>
      </c>
      <c r="G775" s="2">
        <f t="shared" ca="1" si="157"/>
        <v>2.7142772110003093</v>
      </c>
      <c r="H775" s="28">
        <f t="shared" si="164"/>
        <v>44253</v>
      </c>
      <c r="I775" s="30">
        <v>773</v>
      </c>
      <c r="J775" s="17">
        <f t="shared" si="158"/>
        <v>593</v>
      </c>
      <c r="K775" s="27">
        <f t="shared" ca="1" si="160"/>
        <v>2.7454793587015121</v>
      </c>
      <c r="L775" s="34">
        <f t="shared" ca="1" si="161"/>
        <v>2.7086361340031799</v>
      </c>
      <c r="M775" s="29">
        <f t="shared" si="165"/>
        <v>44268</v>
      </c>
      <c r="N775" s="27">
        <v>773</v>
      </c>
      <c r="O775" s="17">
        <f t="shared" si="166"/>
        <v>593</v>
      </c>
      <c r="P775" s="27">
        <f t="shared" ca="1" si="167"/>
        <v>2.7423897497192278</v>
      </c>
      <c r="Q775" s="34">
        <f t="shared" ca="1" si="162"/>
        <v>2.7056200453232724</v>
      </c>
      <c r="R775" s="17">
        <f t="shared" ca="1" si="168"/>
        <v>2.5989455177155563</v>
      </c>
    </row>
    <row r="776" spans="1:18" x14ac:dyDescent="0.25">
      <c r="A776" s="18">
        <f t="shared" si="163"/>
        <v>44226</v>
      </c>
      <c r="B776" s="17">
        <f ca="1">+IFERROR(VLOOKUP(A776,BBG_CLP!$A$2:$B$30,2,FALSE),B775)</f>
        <v>7</v>
      </c>
      <c r="C776" s="17">
        <f ca="1">+VLOOKUP(B776,OWN_Curve!$B$2:$E$30,4,FALSE)</f>
        <v>1.3135672734096474E-6</v>
      </c>
      <c r="D776" s="17">
        <v>774</v>
      </c>
      <c r="E776" s="17">
        <f t="shared" si="156"/>
        <v>594</v>
      </c>
      <c r="F776" s="17">
        <f t="shared" ca="1" si="159"/>
        <v>2.751268924439966</v>
      </c>
      <c r="G776" s="2">
        <f t="shared" ca="1" si="157"/>
        <v>2.7142783460394271</v>
      </c>
      <c r="H776" s="28">
        <f t="shared" si="164"/>
        <v>44254</v>
      </c>
      <c r="I776" s="30">
        <v>774</v>
      </c>
      <c r="J776" s="17">
        <f t="shared" si="158"/>
        <v>594</v>
      </c>
      <c r="K776" s="27">
        <f t="shared" ca="1" si="160"/>
        <v>2.7454806559751428</v>
      </c>
      <c r="L776" s="34">
        <f t="shared" ca="1" si="161"/>
        <v>2.7086372620982759</v>
      </c>
      <c r="M776" s="29">
        <f t="shared" si="165"/>
        <v>44269</v>
      </c>
      <c r="N776" s="27">
        <v>774</v>
      </c>
      <c r="O776" s="17">
        <f t="shared" si="166"/>
        <v>594</v>
      </c>
      <c r="P776" s="27">
        <f t="shared" ca="1" si="167"/>
        <v>2.7423910368863145</v>
      </c>
      <c r="Q776" s="34">
        <f t="shared" ca="1" si="162"/>
        <v>2.7056211758075772</v>
      </c>
      <c r="R776" s="17">
        <f t="shared" ca="1" si="168"/>
        <v>2.5987603863653064</v>
      </c>
    </row>
    <row r="777" spans="1:18" x14ac:dyDescent="0.25">
      <c r="A777" s="18">
        <f t="shared" si="163"/>
        <v>44227</v>
      </c>
      <c r="B777" s="17">
        <f ca="1">+IFERROR(VLOOKUP(A777,BBG_CLP!$A$2:$B$30,2,FALSE),B776)</f>
        <v>7</v>
      </c>
      <c r="C777" s="17">
        <f ca="1">+VLOOKUP(B777,OWN_Curve!$B$2:$E$30,4,FALSE)</f>
        <v>1.3135672734096474E-6</v>
      </c>
      <c r="D777" s="17">
        <v>775</v>
      </c>
      <c r="E777" s="17">
        <f t="shared" si="156"/>
        <v>595</v>
      </c>
      <c r="F777" s="17">
        <f t="shared" ca="1" si="159"/>
        <v>2.7512702380072396</v>
      </c>
      <c r="G777" s="2">
        <f t="shared" ca="1" si="157"/>
        <v>2.7142794816187545</v>
      </c>
      <c r="H777" s="28">
        <f t="shared" si="164"/>
        <v>44255</v>
      </c>
      <c r="I777" s="30">
        <v>775</v>
      </c>
      <c r="J777" s="17">
        <f t="shared" si="158"/>
        <v>595</v>
      </c>
      <c r="K777" s="27">
        <f t="shared" ca="1" si="160"/>
        <v>2.7454819532835968</v>
      </c>
      <c r="L777" s="34">
        <f t="shared" ca="1" si="161"/>
        <v>2.7086383907477605</v>
      </c>
      <c r="M777" s="29">
        <f t="shared" si="165"/>
        <v>44270</v>
      </c>
      <c r="N777" s="27">
        <v>775</v>
      </c>
      <c r="O777" s="17">
        <f t="shared" si="166"/>
        <v>595</v>
      </c>
      <c r="P777" s="27">
        <f t="shared" ca="1" si="167"/>
        <v>2.7423923241104484</v>
      </c>
      <c r="Q777" s="34">
        <f t="shared" ca="1" si="162"/>
        <v>2.7056223068333489</v>
      </c>
      <c r="R777" s="17">
        <f t="shared" ca="1" si="168"/>
        <v>2.5985752815458341</v>
      </c>
    </row>
    <row r="778" spans="1:18" x14ac:dyDescent="0.25">
      <c r="A778" s="18">
        <f t="shared" si="163"/>
        <v>44228</v>
      </c>
      <c r="B778" s="17">
        <f ca="1">+IFERROR(VLOOKUP(A778,BBG_CLP!$A$2:$B$30,2,FALSE),B777)</f>
        <v>7</v>
      </c>
      <c r="C778" s="17">
        <f ca="1">+VLOOKUP(B778,OWN_Curve!$B$2:$E$30,4,FALSE)</f>
        <v>1.3135672734096474E-6</v>
      </c>
      <c r="D778" s="17">
        <v>776</v>
      </c>
      <c r="E778" s="17">
        <f t="shared" si="156"/>
        <v>596</v>
      </c>
      <c r="F778" s="17">
        <f t="shared" ca="1" si="159"/>
        <v>2.7512715515745132</v>
      </c>
      <c r="G778" s="2">
        <f t="shared" ca="1" si="157"/>
        <v>2.7142806177355596</v>
      </c>
      <c r="H778" s="28">
        <f t="shared" si="164"/>
        <v>44256</v>
      </c>
      <c r="I778" s="30">
        <v>776</v>
      </c>
      <c r="J778" s="17">
        <f t="shared" si="158"/>
        <v>596</v>
      </c>
      <c r="K778" s="27">
        <f t="shared" ca="1" si="160"/>
        <v>2.7454832506267288</v>
      </c>
      <c r="L778" s="34">
        <f t="shared" ca="1" si="161"/>
        <v>2.70863951994883</v>
      </c>
      <c r="M778" s="29">
        <f t="shared" si="165"/>
        <v>44271</v>
      </c>
      <c r="N778" s="27">
        <v>776</v>
      </c>
      <c r="O778" s="17">
        <f t="shared" si="166"/>
        <v>596</v>
      </c>
      <c r="P778" s="27">
        <f t="shared" ca="1" si="167"/>
        <v>2.7423936113913778</v>
      </c>
      <c r="Q778" s="34">
        <f t="shared" ca="1" si="162"/>
        <v>2.705623438397823</v>
      </c>
      <c r="R778" s="17">
        <f t="shared" ca="1" si="168"/>
        <v>2.5983902032811201</v>
      </c>
    </row>
    <row r="779" spans="1:18" x14ac:dyDescent="0.25">
      <c r="A779" s="18">
        <f t="shared" si="163"/>
        <v>44229</v>
      </c>
      <c r="B779" s="17">
        <f ca="1">+IFERROR(VLOOKUP(A779,BBG_CLP!$A$2:$B$30,2,FALSE),B778)</f>
        <v>7</v>
      </c>
      <c r="C779" s="17">
        <f ca="1">+VLOOKUP(B779,OWN_Curve!$B$2:$E$30,4,FALSE)</f>
        <v>1.3135672734096474E-6</v>
      </c>
      <c r="D779" s="17">
        <v>777</v>
      </c>
      <c r="E779" s="17">
        <f t="shared" si="156"/>
        <v>597</v>
      </c>
      <c r="F779" s="17">
        <f t="shared" ca="1" si="159"/>
        <v>2.7512728651417868</v>
      </c>
      <c r="G779" s="2">
        <f t="shared" ca="1" si="157"/>
        <v>2.7142817543871405</v>
      </c>
      <c r="H779" s="28">
        <f t="shared" si="164"/>
        <v>44257</v>
      </c>
      <c r="I779" s="30">
        <v>777</v>
      </c>
      <c r="J779" s="17">
        <f t="shared" si="158"/>
        <v>597</v>
      </c>
      <c r="K779" s="27">
        <f t="shared" ca="1" si="160"/>
        <v>2.7454845480043946</v>
      </c>
      <c r="L779" s="34">
        <f t="shared" ca="1" si="161"/>
        <v>2.7086406496986855</v>
      </c>
      <c r="M779" s="29">
        <f t="shared" si="165"/>
        <v>44272</v>
      </c>
      <c r="N779" s="27">
        <v>777</v>
      </c>
      <c r="O779" s="17">
        <f t="shared" si="166"/>
        <v>597</v>
      </c>
      <c r="P779" s="27">
        <f t="shared" ca="1" si="167"/>
        <v>2.7423948987289037</v>
      </c>
      <c r="Q779" s="34">
        <f t="shared" ca="1" si="162"/>
        <v>2.7056245704983048</v>
      </c>
      <c r="R779" s="17">
        <f t="shared" ca="1" si="168"/>
        <v>2.5982051515471838</v>
      </c>
    </row>
    <row r="780" spans="1:18" x14ac:dyDescent="0.25">
      <c r="A780" s="18">
        <f t="shared" si="163"/>
        <v>44230</v>
      </c>
      <c r="B780" s="17">
        <f ca="1">+IFERROR(VLOOKUP(A780,BBG_CLP!$A$2:$B$30,2,FALSE),B779)</f>
        <v>7</v>
      </c>
      <c r="C780" s="17">
        <f ca="1">+VLOOKUP(B780,OWN_Curve!$B$2:$E$30,4,FALSE)</f>
        <v>1.3135672734096474E-6</v>
      </c>
      <c r="D780" s="17">
        <v>778</v>
      </c>
      <c r="E780" s="17">
        <f t="shared" si="156"/>
        <v>598</v>
      </c>
      <c r="F780" s="17">
        <f t="shared" ca="1" si="159"/>
        <v>2.7512741787090604</v>
      </c>
      <c r="G780" s="2">
        <f t="shared" ca="1" si="157"/>
        <v>2.7142828915708148</v>
      </c>
      <c r="H780" s="28">
        <f t="shared" si="164"/>
        <v>44258</v>
      </c>
      <c r="I780" s="30">
        <v>778</v>
      </c>
      <c r="J780" s="17">
        <f t="shared" si="158"/>
        <v>598</v>
      </c>
      <c r="K780" s="27">
        <f t="shared" ca="1" si="160"/>
        <v>2.7454858454164817</v>
      </c>
      <c r="L780" s="34">
        <f t="shared" ca="1" si="161"/>
        <v>2.7086417799946272</v>
      </c>
      <c r="M780" s="29">
        <f t="shared" si="165"/>
        <v>44273</v>
      </c>
      <c r="N780" s="27">
        <v>778</v>
      </c>
      <c r="O780" s="17">
        <f t="shared" si="166"/>
        <v>598</v>
      </c>
      <c r="P780" s="27">
        <f t="shared" ca="1" si="167"/>
        <v>2.7423961861228072</v>
      </c>
      <c r="Q780" s="34">
        <f t="shared" ca="1" si="162"/>
        <v>2.7056257031321187</v>
      </c>
      <c r="R780" s="17">
        <f t="shared" ca="1" si="168"/>
        <v>2.5980201263360314</v>
      </c>
    </row>
    <row r="781" spans="1:18" x14ac:dyDescent="0.25">
      <c r="A781" s="18">
        <f t="shared" si="163"/>
        <v>44231</v>
      </c>
      <c r="B781" s="17">
        <f ca="1">+IFERROR(VLOOKUP(A781,BBG_CLP!$A$2:$B$30,2,FALSE),B780)</f>
        <v>7</v>
      </c>
      <c r="C781" s="17">
        <f ca="1">+VLOOKUP(B781,OWN_Curve!$B$2:$E$30,4,FALSE)</f>
        <v>1.3135672734096474E-6</v>
      </c>
      <c r="D781" s="17">
        <v>779</v>
      </c>
      <c r="E781" s="17">
        <f t="shared" si="156"/>
        <v>599</v>
      </c>
      <c r="F781" s="17">
        <f t="shared" ca="1" si="159"/>
        <v>2.7512754922763341</v>
      </c>
      <c r="G781" s="2">
        <f t="shared" ca="1" si="157"/>
        <v>2.7142840292839314</v>
      </c>
      <c r="H781" s="28">
        <f t="shared" si="164"/>
        <v>44259</v>
      </c>
      <c r="I781" s="30">
        <v>779</v>
      </c>
      <c r="J781" s="17">
        <f t="shared" si="158"/>
        <v>599</v>
      </c>
      <c r="K781" s="27">
        <f t="shared" ca="1" si="160"/>
        <v>2.7454871428628369</v>
      </c>
      <c r="L781" s="34">
        <f t="shared" ca="1" si="161"/>
        <v>2.7086429108338668</v>
      </c>
      <c r="M781" s="29">
        <f t="shared" si="165"/>
        <v>44274</v>
      </c>
      <c r="N781" s="27">
        <v>779</v>
      </c>
      <c r="O781" s="17">
        <f t="shared" si="166"/>
        <v>599</v>
      </c>
      <c r="P781" s="27">
        <f t="shared" ca="1" si="167"/>
        <v>2.7423974735728525</v>
      </c>
      <c r="Q781" s="34">
        <f t="shared" ca="1" si="162"/>
        <v>2.7056268362965676</v>
      </c>
      <c r="R781" s="17">
        <f t="shared" ca="1" si="168"/>
        <v>2.5978351276716438</v>
      </c>
    </row>
    <row r="782" spans="1:18" x14ac:dyDescent="0.25">
      <c r="A782" s="18">
        <f t="shared" si="163"/>
        <v>44232</v>
      </c>
      <c r="B782" s="17">
        <f ca="1">+IFERROR(VLOOKUP(A782,BBG_CLP!$A$2:$B$30,2,FALSE),B781)</f>
        <v>7</v>
      </c>
      <c r="C782" s="17">
        <f ca="1">+VLOOKUP(B782,OWN_Curve!$B$2:$E$30,4,FALSE)</f>
        <v>1.3135672734096474E-6</v>
      </c>
      <c r="D782" s="17">
        <v>780</v>
      </c>
      <c r="E782" s="17">
        <f t="shared" si="156"/>
        <v>600</v>
      </c>
      <c r="F782" s="17">
        <f t="shared" ca="1" si="159"/>
        <v>2.7512768058436077</v>
      </c>
      <c r="G782" s="2">
        <f t="shared" ca="1" si="157"/>
        <v>2.7142851675238422</v>
      </c>
      <c r="H782" s="28">
        <f t="shared" si="164"/>
        <v>44260</v>
      </c>
      <c r="I782" s="30">
        <v>780</v>
      </c>
      <c r="J782" s="17">
        <f t="shared" si="158"/>
        <v>600</v>
      </c>
      <c r="K782" s="27">
        <f t="shared" ca="1" si="160"/>
        <v>2.7454884403433484</v>
      </c>
      <c r="L782" s="34">
        <f t="shared" ca="1" si="161"/>
        <v>2.7086440422137148</v>
      </c>
      <c r="M782" s="29">
        <f t="shared" si="165"/>
        <v>44275</v>
      </c>
      <c r="N782" s="27">
        <v>780</v>
      </c>
      <c r="O782" s="17">
        <f t="shared" si="166"/>
        <v>600</v>
      </c>
      <c r="P782" s="27">
        <f t="shared" ca="1" si="167"/>
        <v>2.7423987610788632</v>
      </c>
      <c r="Q782" s="34">
        <f t="shared" ca="1" si="162"/>
        <v>2.7056279699890506</v>
      </c>
      <c r="R782" s="17">
        <f t="shared" ca="1" si="168"/>
        <v>2.5976501554980658</v>
      </c>
    </row>
    <row r="783" spans="1:18" x14ac:dyDescent="0.25">
      <c r="A783" s="18">
        <f t="shared" si="163"/>
        <v>44233</v>
      </c>
      <c r="B783" s="17">
        <f ca="1">+IFERROR(VLOOKUP(A783,BBG_CLP!$A$2:$B$30,2,FALSE),B782)</f>
        <v>7</v>
      </c>
      <c r="C783" s="17">
        <f ca="1">+VLOOKUP(B783,OWN_Curve!$B$2:$E$30,4,FALSE)</f>
        <v>1.3135672734096474E-6</v>
      </c>
      <c r="D783" s="17">
        <v>781</v>
      </c>
      <c r="E783" s="17">
        <f t="shared" si="156"/>
        <v>601</v>
      </c>
      <c r="F783" s="17">
        <f t="shared" ca="1" si="159"/>
        <v>2.7512781194108813</v>
      </c>
      <c r="G783" s="2">
        <f t="shared" ca="1" si="157"/>
        <v>2.7142863062879181</v>
      </c>
      <c r="H783" s="28">
        <f t="shared" si="164"/>
        <v>44261</v>
      </c>
      <c r="I783" s="30">
        <v>781</v>
      </c>
      <c r="J783" s="17">
        <f t="shared" si="158"/>
        <v>601</v>
      </c>
      <c r="K783" s="27">
        <f t="shared" ca="1" si="160"/>
        <v>2.7454897378578753</v>
      </c>
      <c r="L783" s="34">
        <f t="shared" ca="1" si="161"/>
        <v>2.7086451741314854</v>
      </c>
      <c r="M783" s="29">
        <f t="shared" si="165"/>
        <v>44276</v>
      </c>
      <c r="N783" s="27">
        <v>781</v>
      </c>
      <c r="O783" s="17">
        <f t="shared" si="166"/>
        <v>601</v>
      </c>
      <c r="P783" s="27">
        <f t="shared" ca="1" si="167"/>
        <v>2.7424000486405835</v>
      </c>
      <c r="Q783" s="34">
        <f t="shared" ca="1" si="162"/>
        <v>2.7056291042068663</v>
      </c>
      <c r="R783" s="17">
        <f t="shared" ca="1" si="168"/>
        <v>2.5974652098552653</v>
      </c>
    </row>
    <row r="784" spans="1:18" x14ac:dyDescent="0.25">
      <c r="A784" s="18">
        <f t="shared" si="163"/>
        <v>44234</v>
      </c>
      <c r="B784" s="17">
        <f ca="1">+IFERROR(VLOOKUP(A784,BBG_CLP!$A$2:$B$30,2,FALSE),B783)</f>
        <v>7</v>
      </c>
      <c r="C784" s="17">
        <f ca="1">+VLOOKUP(B784,OWN_Curve!$B$2:$E$30,4,FALSE)</f>
        <v>1.3135672734096474E-6</v>
      </c>
      <c r="D784" s="17">
        <v>782</v>
      </c>
      <c r="E784" s="17">
        <f t="shared" si="156"/>
        <v>602</v>
      </c>
      <c r="F784" s="17">
        <f t="shared" ca="1" si="159"/>
        <v>2.7512794329781549</v>
      </c>
      <c r="G784" s="2">
        <f t="shared" ca="1" si="157"/>
        <v>2.7142874455735337</v>
      </c>
      <c r="H784" s="28">
        <f t="shared" si="164"/>
        <v>44262</v>
      </c>
      <c r="I784" s="30">
        <v>782</v>
      </c>
      <c r="J784" s="17">
        <f t="shared" si="158"/>
        <v>602</v>
      </c>
      <c r="K784" s="27">
        <f t="shared" ca="1" si="160"/>
        <v>2.7454910354062876</v>
      </c>
      <c r="L784" s="34">
        <f t="shared" ca="1" si="161"/>
        <v>2.7086463065844724</v>
      </c>
      <c r="M784" s="29">
        <f t="shared" si="165"/>
        <v>44277</v>
      </c>
      <c r="N784" s="27">
        <v>782</v>
      </c>
      <c r="O784" s="17">
        <f t="shared" si="166"/>
        <v>602</v>
      </c>
      <c r="P784" s="27">
        <f t="shared" ca="1" si="167"/>
        <v>2.7424013362578101</v>
      </c>
      <c r="Q784" s="34">
        <f t="shared" ca="1" si="162"/>
        <v>2.7056302389474096</v>
      </c>
      <c r="R784" s="17">
        <f t="shared" ca="1" si="168"/>
        <v>2.5972802907192616</v>
      </c>
    </row>
    <row r="785" spans="1:18" x14ac:dyDescent="0.25">
      <c r="A785" s="18">
        <f t="shared" si="163"/>
        <v>44235</v>
      </c>
      <c r="B785" s="17">
        <f ca="1">+IFERROR(VLOOKUP(A785,BBG_CLP!$A$2:$B$30,2,FALSE),B784)</f>
        <v>7</v>
      </c>
      <c r="C785" s="17">
        <f ca="1">+VLOOKUP(B785,OWN_Curve!$B$2:$E$30,4,FALSE)</f>
        <v>1.3135672734096474E-6</v>
      </c>
      <c r="D785" s="17">
        <v>783</v>
      </c>
      <c r="E785" s="17">
        <f t="shared" si="156"/>
        <v>603</v>
      </c>
      <c r="F785" s="17">
        <f t="shared" ca="1" si="159"/>
        <v>2.7512807465454285</v>
      </c>
      <c r="G785" s="2">
        <f t="shared" ca="1" si="157"/>
        <v>2.7142885853780943</v>
      </c>
      <c r="H785" s="28">
        <f t="shared" si="164"/>
        <v>44263</v>
      </c>
      <c r="I785" s="30">
        <v>783</v>
      </c>
      <c r="J785" s="17">
        <f t="shared" si="158"/>
        <v>603</v>
      </c>
      <c r="K785" s="27">
        <f t="shared" ca="1" si="160"/>
        <v>2.7454923329884546</v>
      </c>
      <c r="L785" s="34">
        <f t="shared" ca="1" si="161"/>
        <v>2.7086474395700249</v>
      </c>
      <c r="M785" s="29">
        <f t="shared" si="165"/>
        <v>44278</v>
      </c>
      <c r="N785" s="27">
        <v>783</v>
      </c>
      <c r="O785" s="17">
        <f t="shared" si="166"/>
        <v>603</v>
      </c>
      <c r="P785" s="27">
        <f t="shared" ca="1" si="167"/>
        <v>2.7424026239303405</v>
      </c>
      <c r="Q785" s="34">
        <f t="shared" ca="1" si="162"/>
        <v>2.7056313742081199</v>
      </c>
      <c r="R785" s="17">
        <f t="shared" ca="1" si="168"/>
        <v>2.597095398082061</v>
      </c>
    </row>
    <row r="786" spans="1:18" x14ac:dyDescent="0.25">
      <c r="A786" s="18">
        <f t="shared" si="163"/>
        <v>44236</v>
      </c>
      <c r="B786" s="17">
        <f ca="1">+IFERROR(VLOOKUP(A786,BBG_CLP!$A$2:$B$30,2,FALSE),B785)</f>
        <v>7</v>
      </c>
      <c r="C786" s="17">
        <f ca="1">+VLOOKUP(B786,OWN_Curve!$B$2:$E$30,4,FALSE)</f>
        <v>1.3135672734096474E-6</v>
      </c>
      <c r="D786" s="17">
        <v>784</v>
      </c>
      <c r="E786" s="17">
        <f t="shared" si="156"/>
        <v>604</v>
      </c>
      <c r="F786" s="17">
        <f t="shared" ca="1" si="159"/>
        <v>2.7512820601127022</v>
      </c>
      <c r="G786" s="2">
        <f t="shared" ca="1" si="157"/>
        <v>2.7142897256990355</v>
      </c>
      <c r="H786" s="28">
        <f t="shared" si="164"/>
        <v>44264</v>
      </c>
      <c r="I786" s="30">
        <v>784</v>
      </c>
      <c r="J786" s="17">
        <f t="shared" si="158"/>
        <v>604</v>
      </c>
      <c r="K786" s="27">
        <f t="shared" ca="1" si="160"/>
        <v>2.7454936306042472</v>
      </c>
      <c r="L786" s="34">
        <f t="shared" ca="1" si="161"/>
        <v>2.708648573085485</v>
      </c>
      <c r="M786" s="29">
        <f t="shared" si="165"/>
        <v>44279</v>
      </c>
      <c r="N786" s="27">
        <v>784</v>
      </c>
      <c r="O786" s="17">
        <f t="shared" si="166"/>
        <v>604</v>
      </c>
      <c r="P786" s="27">
        <f t="shared" ca="1" si="167"/>
        <v>2.7424039116579531</v>
      </c>
      <c r="Q786" s="34">
        <f t="shared" ca="1" si="162"/>
        <v>2.7056325099863736</v>
      </c>
      <c r="R786" s="17">
        <f t="shared" ca="1" si="168"/>
        <v>2.5969105319436636</v>
      </c>
    </row>
    <row r="787" spans="1:18" x14ac:dyDescent="0.25">
      <c r="A787" s="18">
        <f t="shared" si="163"/>
        <v>44237</v>
      </c>
      <c r="B787" s="17">
        <f ca="1">+IFERROR(VLOOKUP(A787,BBG_CLP!$A$2:$B$30,2,FALSE),B786)</f>
        <v>7</v>
      </c>
      <c r="C787" s="17">
        <f ca="1">+VLOOKUP(B787,OWN_Curve!$B$2:$E$30,4,FALSE)</f>
        <v>1.3135672734096474E-6</v>
      </c>
      <c r="D787" s="17">
        <v>785</v>
      </c>
      <c r="E787" s="17">
        <f t="shared" si="156"/>
        <v>605</v>
      </c>
      <c r="F787" s="17">
        <f t="shared" ca="1" si="159"/>
        <v>2.7512833736799758</v>
      </c>
      <c r="G787" s="2">
        <f t="shared" ca="1" si="157"/>
        <v>2.7142908665337968</v>
      </c>
      <c r="H787" s="28">
        <f t="shared" si="164"/>
        <v>44265</v>
      </c>
      <c r="I787" s="30">
        <v>785</v>
      </c>
      <c r="J787" s="17">
        <f t="shared" si="158"/>
        <v>605</v>
      </c>
      <c r="K787" s="27">
        <f t="shared" ca="1" si="160"/>
        <v>2.745494928253537</v>
      </c>
      <c r="L787" s="34">
        <f t="shared" ca="1" si="161"/>
        <v>2.7086497071282389</v>
      </c>
      <c r="M787" s="29">
        <f t="shared" si="165"/>
        <v>44280</v>
      </c>
      <c r="N787" s="27">
        <v>785</v>
      </c>
      <c r="O787" s="17">
        <f t="shared" si="166"/>
        <v>605</v>
      </c>
      <c r="P787" s="27">
        <f t="shared" ca="1" si="167"/>
        <v>2.7424051994404577</v>
      </c>
      <c r="Q787" s="34">
        <f t="shared" ca="1" si="162"/>
        <v>2.7056336462796442</v>
      </c>
      <c r="R787" s="17">
        <f t="shared" ca="1" si="168"/>
        <v>2.5967256922880821</v>
      </c>
    </row>
    <row r="788" spans="1:18" x14ac:dyDescent="0.25">
      <c r="A788" s="18">
        <f t="shared" si="163"/>
        <v>44238</v>
      </c>
      <c r="B788" s="17">
        <f ca="1">+IFERROR(VLOOKUP(A788,BBG_CLP!$A$2:$B$30,2,FALSE),B787)</f>
        <v>7</v>
      </c>
      <c r="C788" s="17">
        <f ca="1">+VLOOKUP(B788,OWN_Curve!$B$2:$E$30,4,FALSE)</f>
        <v>1.3135672734096474E-6</v>
      </c>
      <c r="D788" s="17">
        <v>786</v>
      </c>
      <c r="E788" s="17">
        <f t="shared" si="156"/>
        <v>606</v>
      </c>
      <c r="F788" s="17">
        <f t="shared" ca="1" si="159"/>
        <v>2.7512846872472494</v>
      </c>
      <c r="G788" s="2">
        <f t="shared" ca="1" si="157"/>
        <v>2.7142920078798212</v>
      </c>
      <c r="H788" s="28">
        <f t="shared" si="164"/>
        <v>44266</v>
      </c>
      <c r="I788" s="30">
        <v>786</v>
      </c>
      <c r="J788" s="17">
        <f t="shared" si="158"/>
        <v>606</v>
      </c>
      <c r="K788" s="27">
        <f t="shared" ca="1" si="160"/>
        <v>2.745496225936197</v>
      </c>
      <c r="L788" s="34">
        <f t="shared" ca="1" si="161"/>
        <v>2.7086508416956758</v>
      </c>
      <c r="M788" s="29">
        <f t="shared" si="165"/>
        <v>44281</v>
      </c>
      <c r="N788" s="27">
        <v>786</v>
      </c>
      <c r="O788" s="17">
        <f t="shared" si="166"/>
        <v>606</v>
      </c>
      <c r="P788" s="27">
        <f t="shared" ca="1" si="167"/>
        <v>2.7424064872776137</v>
      </c>
      <c r="Q788" s="34">
        <f t="shared" ca="1" si="162"/>
        <v>2.7056347830853298</v>
      </c>
      <c r="R788" s="17">
        <f t="shared" ca="1" si="168"/>
        <v>2.5965408791233102</v>
      </c>
    </row>
    <row r="789" spans="1:18" x14ac:dyDescent="0.25">
      <c r="A789" s="18">
        <f t="shared" si="163"/>
        <v>44239</v>
      </c>
      <c r="B789" s="17">
        <f ca="1">+IFERROR(VLOOKUP(A789,BBG_CLP!$A$2:$B$30,2,FALSE),B788)</f>
        <v>7</v>
      </c>
      <c r="C789" s="17">
        <f ca="1">+VLOOKUP(B789,OWN_Curve!$B$2:$E$30,4,FALSE)</f>
        <v>1.3135672734096474E-6</v>
      </c>
      <c r="D789" s="17">
        <v>787</v>
      </c>
      <c r="E789" s="17">
        <f t="shared" si="156"/>
        <v>607</v>
      </c>
      <c r="F789" s="17">
        <f t="shared" ca="1" si="159"/>
        <v>2.751286000814523</v>
      </c>
      <c r="G789" s="2">
        <f t="shared" ca="1" si="157"/>
        <v>2.7142931497345817</v>
      </c>
      <c r="H789" s="28">
        <f t="shared" si="164"/>
        <v>44267</v>
      </c>
      <c r="I789" s="30">
        <v>787</v>
      </c>
      <c r="J789" s="17">
        <f t="shared" si="158"/>
        <v>607</v>
      </c>
      <c r="K789" s="27">
        <f t="shared" ca="1" si="160"/>
        <v>2.7454975236520989</v>
      </c>
      <c r="L789" s="34">
        <f t="shared" ca="1" si="161"/>
        <v>2.7086519767852022</v>
      </c>
      <c r="M789" s="29">
        <f t="shared" si="165"/>
        <v>44282</v>
      </c>
      <c r="N789" s="27">
        <v>787</v>
      </c>
      <c r="O789" s="17">
        <f t="shared" si="166"/>
        <v>607</v>
      </c>
      <c r="P789" s="27">
        <f t="shared" ca="1" si="167"/>
        <v>2.7424077751692342</v>
      </c>
      <c r="Q789" s="34">
        <f t="shared" ca="1" si="162"/>
        <v>2.7056359204009364</v>
      </c>
      <c r="R789" s="17">
        <f t="shared" ca="1" si="168"/>
        <v>2.5963560924333606</v>
      </c>
    </row>
    <row r="790" spans="1:18" x14ac:dyDescent="0.25">
      <c r="A790" s="18">
        <f t="shared" si="163"/>
        <v>44240</v>
      </c>
      <c r="B790" s="17">
        <f ca="1">+IFERROR(VLOOKUP(A790,BBG_CLP!$A$2:$B$30,2,FALSE),B789)</f>
        <v>7</v>
      </c>
      <c r="C790" s="17">
        <f ca="1">+VLOOKUP(B790,OWN_Curve!$B$2:$E$30,4,FALSE)</f>
        <v>1.3135672734096474E-6</v>
      </c>
      <c r="D790" s="17">
        <v>788</v>
      </c>
      <c r="E790" s="17">
        <f t="shared" si="156"/>
        <v>608</v>
      </c>
      <c r="F790" s="17">
        <f t="shared" ca="1" si="159"/>
        <v>2.7512873143817966</v>
      </c>
      <c r="G790" s="2">
        <f t="shared" ca="1" si="157"/>
        <v>2.7142942920955817</v>
      </c>
      <c r="H790" s="28">
        <f t="shared" si="164"/>
        <v>44268</v>
      </c>
      <c r="I790" s="30">
        <v>788</v>
      </c>
      <c r="J790" s="17">
        <f t="shared" si="158"/>
        <v>608</v>
      </c>
      <c r="K790" s="27">
        <f t="shared" ca="1" si="160"/>
        <v>2.745498821401116</v>
      </c>
      <c r="L790" s="34">
        <f t="shared" ca="1" si="161"/>
        <v>2.7086531123942423</v>
      </c>
      <c r="M790" s="29">
        <f t="shared" si="165"/>
        <v>44283</v>
      </c>
      <c r="N790" s="27">
        <v>788</v>
      </c>
      <c r="O790" s="17">
        <f t="shared" si="166"/>
        <v>608</v>
      </c>
      <c r="P790" s="27">
        <f t="shared" ca="1" si="167"/>
        <v>2.7424090631151112</v>
      </c>
      <c r="Q790" s="34">
        <f t="shared" ca="1" si="162"/>
        <v>2.7056370582239482</v>
      </c>
      <c r="R790" s="17">
        <f t="shared" ca="1" si="168"/>
        <v>2.5961713322182334</v>
      </c>
    </row>
    <row r="791" spans="1:18" x14ac:dyDescent="0.25">
      <c r="A791" s="18">
        <f t="shared" si="163"/>
        <v>44241</v>
      </c>
      <c r="B791" s="17">
        <f ca="1">+IFERROR(VLOOKUP(A791,BBG_CLP!$A$2:$B$30,2,FALSE),B790)</f>
        <v>7</v>
      </c>
      <c r="C791" s="17">
        <f ca="1">+VLOOKUP(B791,OWN_Curve!$B$2:$E$30,4,FALSE)</f>
        <v>1.3135672734096474E-6</v>
      </c>
      <c r="D791" s="17">
        <v>789</v>
      </c>
      <c r="E791" s="17">
        <f t="shared" si="156"/>
        <v>609</v>
      </c>
      <c r="F791" s="17">
        <f t="shared" ca="1" si="159"/>
        <v>2.7512886279490703</v>
      </c>
      <c r="G791" s="2">
        <f t="shared" ca="1" si="157"/>
        <v>2.7142954349603272</v>
      </c>
      <c r="H791" s="28">
        <f t="shared" si="164"/>
        <v>44269</v>
      </c>
      <c r="I791" s="30">
        <v>789</v>
      </c>
      <c r="J791" s="17">
        <f t="shared" si="158"/>
        <v>609</v>
      </c>
      <c r="K791" s="27">
        <f t="shared" ca="1" si="160"/>
        <v>2.7455001191831236</v>
      </c>
      <c r="L791" s="34">
        <f t="shared" ca="1" si="161"/>
        <v>2.7086542485202241</v>
      </c>
      <c r="M791" s="29">
        <f t="shared" si="165"/>
        <v>44284</v>
      </c>
      <c r="N791" s="27">
        <v>789</v>
      </c>
      <c r="O791" s="17">
        <f t="shared" si="166"/>
        <v>609</v>
      </c>
      <c r="P791" s="27">
        <f t="shared" ca="1" si="167"/>
        <v>2.7424103511150282</v>
      </c>
      <c r="Q791" s="34">
        <f t="shared" ca="1" si="162"/>
        <v>2.7056381965518397</v>
      </c>
      <c r="R791" s="17">
        <f t="shared" ca="1" si="168"/>
        <v>2.5959865984859221</v>
      </c>
    </row>
    <row r="792" spans="1:18" x14ac:dyDescent="0.25">
      <c r="A792" s="18">
        <f t="shared" si="163"/>
        <v>44242</v>
      </c>
      <c r="B792" s="17">
        <f ca="1">+IFERROR(VLOOKUP(A792,BBG_CLP!$A$2:$B$30,2,FALSE),B791)</f>
        <v>7</v>
      </c>
      <c r="C792" s="17">
        <f ca="1">+VLOOKUP(B792,OWN_Curve!$B$2:$E$30,4,FALSE)</f>
        <v>1.3135672734096474E-6</v>
      </c>
      <c r="D792" s="17">
        <v>790</v>
      </c>
      <c r="E792" s="17">
        <f t="shared" si="156"/>
        <v>610</v>
      </c>
      <c r="F792" s="17">
        <f t="shared" ca="1" si="159"/>
        <v>2.7512899415163439</v>
      </c>
      <c r="G792" s="2">
        <f t="shared" ca="1" si="157"/>
        <v>2.7142965783263278</v>
      </c>
      <c r="H792" s="28">
        <f t="shared" si="164"/>
        <v>44270</v>
      </c>
      <c r="I792" s="30">
        <v>790</v>
      </c>
      <c r="J792" s="17">
        <f t="shared" si="158"/>
        <v>610</v>
      </c>
      <c r="K792" s="27">
        <f t="shared" ca="1" si="160"/>
        <v>2.7455014169980059</v>
      </c>
      <c r="L792" s="34">
        <f t="shared" ca="1" si="161"/>
        <v>2.7086553851606308</v>
      </c>
      <c r="M792" s="29">
        <f t="shared" si="165"/>
        <v>44285</v>
      </c>
      <c r="N792" s="27">
        <v>790</v>
      </c>
      <c r="O792" s="17">
        <f t="shared" si="166"/>
        <v>610</v>
      </c>
      <c r="P792" s="27">
        <f t="shared" ca="1" si="167"/>
        <v>2.7424116391687798</v>
      </c>
      <c r="Q792" s="34">
        <f t="shared" ca="1" si="162"/>
        <v>2.7056393353821409</v>
      </c>
      <c r="R792" s="17">
        <f t="shared" ca="1" si="168"/>
        <v>2.595801891188465</v>
      </c>
    </row>
    <row r="793" spans="1:18" x14ac:dyDescent="0.25">
      <c r="A793" s="18">
        <f t="shared" si="163"/>
        <v>44243</v>
      </c>
      <c r="B793" s="17">
        <f ca="1">+IFERROR(VLOOKUP(A793,BBG_CLP!$A$2:$B$30,2,FALSE),B792)</f>
        <v>7</v>
      </c>
      <c r="C793" s="17">
        <f ca="1">+VLOOKUP(B793,OWN_Curve!$B$2:$E$30,4,FALSE)</f>
        <v>1.3135672734096474E-6</v>
      </c>
      <c r="D793" s="17">
        <v>791</v>
      </c>
      <c r="E793" s="17">
        <f t="shared" si="156"/>
        <v>611</v>
      </c>
      <c r="F793" s="17">
        <f t="shared" ca="1" si="159"/>
        <v>2.7512912550836175</v>
      </c>
      <c r="G793" s="2">
        <f t="shared" ca="1" si="157"/>
        <v>2.7142977221911222</v>
      </c>
      <c r="H793" s="28">
        <f t="shared" si="164"/>
        <v>44271</v>
      </c>
      <c r="I793" s="30">
        <v>791</v>
      </c>
      <c r="J793" s="17">
        <f t="shared" si="158"/>
        <v>611</v>
      </c>
      <c r="K793" s="27">
        <f t="shared" ca="1" si="160"/>
        <v>2.7455027148456175</v>
      </c>
      <c r="L793" s="34">
        <f t="shared" ca="1" si="161"/>
        <v>2.7086565223128982</v>
      </c>
      <c r="M793" s="29">
        <f t="shared" si="165"/>
        <v>44286</v>
      </c>
      <c r="N793" s="27">
        <v>791</v>
      </c>
      <c r="O793" s="17">
        <f t="shared" si="166"/>
        <v>611</v>
      </c>
      <c r="P793" s="27">
        <f t="shared" ca="1" si="167"/>
        <v>2.7424129272761824</v>
      </c>
      <c r="Q793" s="34">
        <f t="shared" ca="1" si="162"/>
        <v>2.7056404747124119</v>
      </c>
      <c r="R793" s="17">
        <f t="shared" ca="1" si="168"/>
        <v>2.5956172103658304</v>
      </c>
    </row>
    <row r="794" spans="1:18" x14ac:dyDescent="0.25">
      <c r="A794" s="18">
        <f t="shared" si="163"/>
        <v>44244</v>
      </c>
      <c r="B794" s="17">
        <f ca="1">+IFERROR(VLOOKUP(A794,BBG_CLP!$A$2:$B$30,2,FALSE),B793)</f>
        <v>7</v>
      </c>
      <c r="C794" s="17">
        <f ca="1">+VLOOKUP(B794,OWN_Curve!$B$2:$E$30,4,FALSE)</f>
        <v>1.3135672734096474E-6</v>
      </c>
      <c r="D794" s="17">
        <v>792</v>
      </c>
      <c r="E794" s="17">
        <f t="shared" si="156"/>
        <v>612</v>
      </c>
      <c r="F794" s="17">
        <f t="shared" ca="1" si="159"/>
        <v>2.7512925686508911</v>
      </c>
      <c r="G794" s="2">
        <f t="shared" ca="1" si="157"/>
        <v>2.7142988665522911</v>
      </c>
      <c r="H794" s="28">
        <f t="shared" si="164"/>
        <v>44272</v>
      </c>
      <c r="I794" s="30">
        <v>792</v>
      </c>
      <c r="J794" s="17">
        <f t="shared" si="158"/>
        <v>612</v>
      </c>
      <c r="K794" s="27">
        <f t="shared" ca="1" si="160"/>
        <v>2.7455040127258457</v>
      </c>
      <c r="L794" s="34">
        <f t="shared" ca="1" si="161"/>
        <v>2.7086576599745551</v>
      </c>
      <c r="M794" s="29">
        <f t="shared" si="165"/>
        <v>44287</v>
      </c>
      <c r="N794" s="27">
        <v>792</v>
      </c>
      <c r="O794" s="17">
        <f t="shared" si="166"/>
        <v>612</v>
      </c>
      <c r="P794" s="27">
        <f t="shared" ca="1" si="167"/>
        <v>2.7424142154370026</v>
      </c>
      <c r="Q794" s="34">
        <f t="shared" ca="1" si="162"/>
        <v>2.7056416145401609</v>
      </c>
      <c r="R794" s="17">
        <f t="shared" ca="1" si="168"/>
        <v>2.5954325559940372</v>
      </c>
    </row>
    <row r="795" spans="1:18" x14ac:dyDescent="0.25">
      <c r="A795" s="18">
        <f t="shared" si="163"/>
        <v>44245</v>
      </c>
      <c r="B795" s="17">
        <f ca="1">+IFERROR(VLOOKUP(A795,BBG_CLP!$A$2:$B$30,2,FALSE),B794)</f>
        <v>7</v>
      </c>
      <c r="C795" s="17">
        <f ca="1">+VLOOKUP(B795,OWN_Curve!$B$2:$E$30,4,FALSE)</f>
        <v>1.3135672734096474E-6</v>
      </c>
      <c r="D795" s="17">
        <v>793</v>
      </c>
      <c r="E795" s="17">
        <f t="shared" si="156"/>
        <v>613</v>
      </c>
      <c r="F795" s="17">
        <f t="shared" ca="1" si="159"/>
        <v>2.7512938822181647</v>
      </c>
      <c r="G795" s="2">
        <f t="shared" ca="1" si="157"/>
        <v>2.7143000114073668</v>
      </c>
      <c r="H795" s="28">
        <f t="shared" si="164"/>
        <v>44273</v>
      </c>
      <c r="I795" s="30">
        <v>793</v>
      </c>
      <c r="J795" s="17">
        <f t="shared" si="158"/>
        <v>613</v>
      </c>
      <c r="K795" s="27">
        <f t="shared" ca="1" si="160"/>
        <v>2.7455053106385856</v>
      </c>
      <c r="L795" s="34">
        <f t="shared" ca="1" si="161"/>
        <v>2.7086587981431101</v>
      </c>
      <c r="M795" s="29">
        <f t="shared" si="165"/>
        <v>44288</v>
      </c>
      <c r="N795" s="27">
        <v>793</v>
      </c>
      <c r="O795" s="17">
        <f t="shared" si="166"/>
        <v>613</v>
      </c>
      <c r="P795" s="27">
        <f t="shared" ca="1" si="167"/>
        <v>2.742415503651058</v>
      </c>
      <c r="Q795" s="34">
        <f t="shared" ca="1" si="162"/>
        <v>2.7056427548629678</v>
      </c>
      <c r="R795" s="17">
        <f t="shared" ca="1" si="168"/>
        <v>2.5952479280570984</v>
      </c>
    </row>
    <row r="796" spans="1:18" x14ac:dyDescent="0.25">
      <c r="A796" s="18">
        <f t="shared" si="163"/>
        <v>44246</v>
      </c>
      <c r="B796" s="17">
        <f ca="1">+IFERROR(VLOOKUP(A796,BBG_CLP!$A$2:$B$30,2,FALSE),B795)</f>
        <v>7</v>
      </c>
      <c r="C796" s="17">
        <f ca="1">+VLOOKUP(B796,OWN_Curve!$B$2:$E$30,4,FALSE)</f>
        <v>1.3135672734096474E-6</v>
      </c>
      <c r="D796" s="17">
        <v>794</v>
      </c>
      <c r="E796" s="17">
        <f t="shared" si="156"/>
        <v>614</v>
      </c>
      <c r="F796" s="17">
        <f t="shared" ca="1" si="159"/>
        <v>2.7512951957854384</v>
      </c>
      <c r="G796" s="2">
        <f t="shared" ca="1" si="157"/>
        <v>2.714301156753975</v>
      </c>
      <c r="H796" s="28">
        <f t="shared" si="164"/>
        <v>44274</v>
      </c>
      <c r="I796" s="30">
        <v>794</v>
      </c>
      <c r="J796" s="17">
        <f t="shared" si="158"/>
        <v>614</v>
      </c>
      <c r="K796" s="27">
        <f t="shared" ca="1" si="160"/>
        <v>2.7455066085836655</v>
      </c>
      <c r="L796" s="34">
        <f t="shared" ca="1" si="161"/>
        <v>2.7086599368160331</v>
      </c>
      <c r="M796" s="29">
        <f t="shared" si="165"/>
        <v>44289</v>
      </c>
      <c r="N796" s="27">
        <v>794</v>
      </c>
      <c r="O796" s="17">
        <f t="shared" si="166"/>
        <v>614</v>
      </c>
      <c r="P796" s="27">
        <f t="shared" ca="1" si="167"/>
        <v>2.7424167919181381</v>
      </c>
      <c r="Q796" s="34">
        <f t="shared" ca="1" si="162"/>
        <v>2.7056438956784135</v>
      </c>
      <c r="R796" s="17">
        <f t="shared" ca="1" si="168"/>
        <v>2.5950633265630074</v>
      </c>
    </row>
    <row r="797" spans="1:18" x14ac:dyDescent="0.25">
      <c r="A797" s="18">
        <f t="shared" si="163"/>
        <v>44247</v>
      </c>
      <c r="B797" s="17">
        <f ca="1">+IFERROR(VLOOKUP(A797,BBG_CLP!$A$2:$B$30,2,FALSE),B796)</f>
        <v>7</v>
      </c>
      <c r="C797" s="17">
        <f ca="1">+VLOOKUP(B797,OWN_Curve!$B$2:$E$30,4,FALSE)</f>
        <v>1.3135672734096474E-6</v>
      </c>
      <c r="D797" s="17">
        <v>795</v>
      </c>
      <c r="E797" s="17">
        <f t="shared" si="156"/>
        <v>615</v>
      </c>
      <c r="F797" s="17">
        <f t="shared" ca="1" si="159"/>
        <v>2.751296509352712</v>
      </c>
      <c r="G797" s="2">
        <f t="shared" ca="1" si="157"/>
        <v>2.7143023025896786</v>
      </c>
      <c r="H797" s="28">
        <f t="shared" si="164"/>
        <v>44275</v>
      </c>
      <c r="I797" s="30">
        <v>795</v>
      </c>
      <c r="J797" s="17">
        <f t="shared" si="158"/>
        <v>615</v>
      </c>
      <c r="K797" s="27">
        <f t="shared" ca="1" si="160"/>
        <v>2.7455079065610128</v>
      </c>
      <c r="L797" s="34">
        <f t="shared" ca="1" si="161"/>
        <v>2.7086610759909169</v>
      </c>
      <c r="M797" s="29">
        <f t="shared" si="165"/>
        <v>44290</v>
      </c>
      <c r="N797" s="27">
        <v>795</v>
      </c>
      <c r="O797" s="17">
        <f t="shared" si="166"/>
        <v>615</v>
      </c>
      <c r="P797" s="27">
        <f t="shared" ca="1" si="167"/>
        <v>2.7424180802380524</v>
      </c>
      <c r="Q797" s="34">
        <f t="shared" ca="1" si="162"/>
        <v>2.7056450369840945</v>
      </c>
      <c r="R797" s="17">
        <f t="shared" ca="1" si="168"/>
        <v>2.5948787515037708</v>
      </c>
    </row>
    <row r="798" spans="1:18" x14ac:dyDescent="0.25">
      <c r="A798" s="18">
        <f t="shared" si="163"/>
        <v>44248</v>
      </c>
      <c r="B798" s="17">
        <f ca="1">+IFERROR(VLOOKUP(A798,BBG_CLP!$A$2:$B$30,2,FALSE),B797)</f>
        <v>7</v>
      </c>
      <c r="C798" s="17">
        <f ca="1">+VLOOKUP(B798,OWN_Curve!$B$2:$E$30,4,FALSE)</f>
        <v>1.3135672734096474E-6</v>
      </c>
      <c r="D798" s="17">
        <v>796</v>
      </c>
      <c r="E798" s="17">
        <f t="shared" si="156"/>
        <v>616</v>
      </c>
      <c r="F798" s="17">
        <f t="shared" ca="1" si="159"/>
        <v>2.7512978229199856</v>
      </c>
      <c r="G798" s="2">
        <f t="shared" ca="1" si="157"/>
        <v>2.7143034489121347</v>
      </c>
      <c r="H798" s="28">
        <f t="shared" si="164"/>
        <v>44276</v>
      </c>
      <c r="I798" s="30">
        <v>796</v>
      </c>
      <c r="J798" s="17">
        <f t="shared" si="158"/>
        <v>616</v>
      </c>
      <c r="K798" s="27">
        <f t="shared" ca="1" si="160"/>
        <v>2.7455092045704865</v>
      </c>
      <c r="L798" s="34">
        <f t="shared" ca="1" si="161"/>
        <v>2.7086622156653157</v>
      </c>
      <c r="M798" s="29">
        <f t="shared" si="165"/>
        <v>44291</v>
      </c>
      <c r="N798" s="27">
        <v>796</v>
      </c>
      <c r="O798" s="17">
        <f t="shared" si="166"/>
        <v>616</v>
      </c>
      <c r="P798" s="27">
        <f t="shared" ca="1" si="167"/>
        <v>2.742419368610602</v>
      </c>
      <c r="Q798" s="34">
        <f t="shared" ca="1" si="162"/>
        <v>2.7056461787776365</v>
      </c>
      <c r="R798" s="17">
        <f t="shared" ca="1" si="168"/>
        <v>2.5946942028793885</v>
      </c>
    </row>
    <row r="799" spans="1:18" x14ac:dyDescent="0.25">
      <c r="A799" s="18">
        <f t="shared" si="163"/>
        <v>44249</v>
      </c>
      <c r="B799" s="17">
        <f ca="1">+IFERROR(VLOOKUP(A799,BBG_CLP!$A$2:$B$30,2,FALSE),B798)</f>
        <v>7</v>
      </c>
      <c r="C799" s="17">
        <f ca="1">+VLOOKUP(B799,OWN_Curve!$B$2:$E$30,4,FALSE)</f>
        <v>1.3135672734096474E-6</v>
      </c>
      <c r="D799" s="17">
        <v>797</v>
      </c>
      <c r="E799" s="17">
        <f t="shared" si="156"/>
        <v>617</v>
      </c>
      <c r="F799" s="17">
        <f t="shared" ca="1" si="159"/>
        <v>2.7512991364872592</v>
      </c>
      <c r="G799" s="2">
        <f t="shared" ca="1" si="157"/>
        <v>2.714304595718938</v>
      </c>
      <c r="H799" s="28">
        <f t="shared" si="164"/>
        <v>44277</v>
      </c>
      <c r="I799" s="30">
        <v>797</v>
      </c>
      <c r="J799" s="17">
        <f t="shared" si="158"/>
        <v>617</v>
      </c>
      <c r="K799" s="27">
        <f t="shared" ca="1" si="160"/>
        <v>2.7455105026119648</v>
      </c>
      <c r="L799" s="34">
        <f t="shared" ca="1" si="161"/>
        <v>2.7086633558367756</v>
      </c>
      <c r="M799" s="29">
        <f t="shared" si="165"/>
        <v>44292</v>
      </c>
      <c r="N799" s="27">
        <v>797</v>
      </c>
      <c r="O799" s="17">
        <f t="shared" si="166"/>
        <v>617</v>
      </c>
      <c r="P799" s="27">
        <f t="shared" ca="1" si="167"/>
        <v>2.742420657035578</v>
      </c>
      <c r="Q799" s="34">
        <f t="shared" ca="1" si="162"/>
        <v>2.7056473210566545</v>
      </c>
      <c r="R799" s="17">
        <f t="shared" ca="1" si="168"/>
        <v>2.5945096806658796</v>
      </c>
    </row>
    <row r="800" spans="1:18" x14ac:dyDescent="0.25">
      <c r="A800" s="18">
        <f t="shared" si="163"/>
        <v>44250</v>
      </c>
      <c r="B800" s="17">
        <f ca="1">+IFERROR(VLOOKUP(A800,BBG_CLP!$A$2:$B$30,2,FALSE),B799)</f>
        <v>7</v>
      </c>
      <c r="C800" s="17">
        <f ca="1">+VLOOKUP(B800,OWN_Curve!$B$2:$E$30,4,FALSE)</f>
        <v>1.3135672734096474E-6</v>
      </c>
      <c r="D800" s="17">
        <v>798</v>
      </c>
      <c r="E800" s="17">
        <f t="shared" si="156"/>
        <v>618</v>
      </c>
      <c r="F800" s="17">
        <f t="shared" ca="1" si="159"/>
        <v>2.7513004500545328</v>
      </c>
      <c r="G800" s="2">
        <f t="shared" ca="1" si="157"/>
        <v>2.7143057430077762</v>
      </c>
      <c r="H800" s="28">
        <f t="shared" si="164"/>
        <v>44278</v>
      </c>
      <c r="I800" s="30">
        <v>798</v>
      </c>
      <c r="J800" s="17">
        <f t="shared" si="158"/>
        <v>618</v>
      </c>
      <c r="K800" s="27">
        <f t="shared" ca="1" si="160"/>
        <v>2.7455118006853185</v>
      </c>
      <c r="L800" s="34">
        <f t="shared" ca="1" si="161"/>
        <v>2.7086644965028834</v>
      </c>
      <c r="M800" s="29">
        <f t="shared" si="165"/>
        <v>44293</v>
      </c>
      <c r="N800" s="27">
        <v>798</v>
      </c>
      <c r="O800" s="17">
        <f t="shared" si="166"/>
        <v>618</v>
      </c>
      <c r="P800" s="27">
        <f t="shared" ca="1" si="167"/>
        <v>2.7424219455127838</v>
      </c>
      <c r="Q800" s="34">
        <f t="shared" ca="1" si="162"/>
        <v>2.7056484638187914</v>
      </c>
      <c r="R800" s="17">
        <f t="shared" ca="1" si="168"/>
        <v>2.5943251848712379</v>
      </c>
    </row>
    <row r="801" spans="1:18" x14ac:dyDescent="0.25">
      <c r="A801" s="18">
        <f t="shared" si="163"/>
        <v>44251</v>
      </c>
      <c r="B801" s="17">
        <f ca="1">+IFERROR(VLOOKUP(A801,BBG_CLP!$A$2:$B$30,2,FALSE),B800)</f>
        <v>7</v>
      </c>
      <c r="C801" s="17">
        <f ca="1">+VLOOKUP(B801,OWN_Curve!$B$2:$E$30,4,FALSE)</f>
        <v>1.3135672734096474E-6</v>
      </c>
      <c r="D801" s="17">
        <v>799</v>
      </c>
      <c r="E801" s="17">
        <f t="shared" si="156"/>
        <v>619</v>
      </c>
      <c r="F801" s="17">
        <f t="shared" ca="1" si="159"/>
        <v>2.7513017636218065</v>
      </c>
      <c r="G801" s="2">
        <f t="shared" ca="1" si="157"/>
        <v>2.7143068907762862</v>
      </c>
      <c r="H801" s="28">
        <f t="shared" si="164"/>
        <v>44279</v>
      </c>
      <c r="I801" s="30">
        <v>799</v>
      </c>
      <c r="J801" s="17">
        <f t="shared" si="158"/>
        <v>619</v>
      </c>
      <c r="K801" s="27">
        <f t="shared" ca="1" si="160"/>
        <v>2.7455130987904468</v>
      </c>
      <c r="L801" s="34">
        <f t="shared" ca="1" si="161"/>
        <v>2.7086656376612548</v>
      </c>
      <c r="M801" s="29">
        <f t="shared" si="165"/>
        <v>44294</v>
      </c>
      <c r="N801" s="27">
        <v>799</v>
      </c>
      <c r="O801" s="17">
        <f t="shared" si="166"/>
        <v>619</v>
      </c>
      <c r="P801" s="27">
        <f t="shared" ca="1" si="167"/>
        <v>2.7424232340420436</v>
      </c>
      <c r="Q801" s="34">
        <f t="shared" ca="1" si="162"/>
        <v>2.7056496070617189</v>
      </c>
      <c r="R801" s="17">
        <f t="shared" ca="1" si="168"/>
        <v>2.5941407154874696</v>
      </c>
    </row>
    <row r="802" spans="1:18" x14ac:dyDescent="0.25">
      <c r="A802" s="18">
        <f t="shared" si="163"/>
        <v>44252</v>
      </c>
      <c r="B802" s="17">
        <f ca="1">+IFERROR(VLOOKUP(A802,BBG_CLP!$A$2:$B$30,2,FALSE),B801)</f>
        <v>7</v>
      </c>
      <c r="C802" s="17">
        <f ca="1">+VLOOKUP(B802,OWN_Curve!$B$2:$E$30,4,FALSE)</f>
        <v>1.3135672734096474E-6</v>
      </c>
      <c r="D802" s="17">
        <v>800</v>
      </c>
      <c r="E802" s="17">
        <f t="shared" si="156"/>
        <v>620</v>
      </c>
      <c r="F802" s="17">
        <f t="shared" ca="1" si="159"/>
        <v>2.7513030771890801</v>
      </c>
      <c r="G802" s="2">
        <f t="shared" ca="1" si="157"/>
        <v>2.7143080390221486</v>
      </c>
      <c r="H802" s="28">
        <f t="shared" si="164"/>
        <v>44280</v>
      </c>
      <c r="I802" s="30">
        <v>800</v>
      </c>
      <c r="J802" s="17">
        <f t="shared" si="158"/>
        <v>620</v>
      </c>
      <c r="K802" s="27">
        <f t="shared" ca="1" si="160"/>
        <v>2.7455143969272213</v>
      </c>
      <c r="L802" s="34">
        <f t="shared" ca="1" si="161"/>
        <v>2.7086667793095081</v>
      </c>
      <c r="M802" s="29">
        <f t="shared" si="165"/>
        <v>44295</v>
      </c>
      <c r="N802" s="27">
        <v>800</v>
      </c>
      <c r="O802" s="17">
        <f t="shared" si="166"/>
        <v>620</v>
      </c>
      <c r="P802" s="27">
        <f t="shared" ca="1" si="167"/>
        <v>2.7424245226231325</v>
      </c>
      <c r="Q802" s="34">
        <f t="shared" ca="1" si="162"/>
        <v>2.7056507507830854</v>
      </c>
      <c r="R802" s="17">
        <f t="shared" ca="1" si="168"/>
        <v>2.5939562725145748</v>
      </c>
    </row>
    <row r="803" spans="1:18" x14ac:dyDescent="0.25">
      <c r="A803" s="18">
        <f t="shared" si="163"/>
        <v>44253</v>
      </c>
      <c r="B803" s="17">
        <f ca="1">+IFERROR(VLOOKUP(A803,BBG_CLP!$A$2:$B$30,2,FALSE),B802)</f>
        <v>7</v>
      </c>
      <c r="C803" s="17">
        <f ca="1">+VLOOKUP(B803,OWN_Curve!$B$2:$E$30,4,FALSE)</f>
        <v>1.3135672734096474E-6</v>
      </c>
      <c r="D803" s="17">
        <v>801</v>
      </c>
      <c r="E803" s="17">
        <f t="shared" si="156"/>
        <v>621</v>
      </c>
      <c r="F803" s="17">
        <f t="shared" ca="1" si="159"/>
        <v>2.7513043907563537</v>
      </c>
      <c r="G803" s="2">
        <f t="shared" ca="1" si="157"/>
        <v>2.7143091877430692</v>
      </c>
      <c r="H803" s="28">
        <f t="shared" si="164"/>
        <v>44281</v>
      </c>
      <c r="I803" s="30">
        <v>801</v>
      </c>
      <c r="J803" s="17">
        <f t="shared" si="158"/>
        <v>621</v>
      </c>
      <c r="K803" s="27">
        <f t="shared" ca="1" si="160"/>
        <v>2.7455156950955133</v>
      </c>
      <c r="L803" s="34">
        <f t="shared" ca="1" si="161"/>
        <v>2.7086679214452634</v>
      </c>
      <c r="M803" s="29">
        <f t="shared" si="165"/>
        <v>44296</v>
      </c>
      <c r="N803" s="27">
        <v>801</v>
      </c>
      <c r="O803" s="17">
        <f t="shared" si="166"/>
        <v>621</v>
      </c>
      <c r="P803" s="27">
        <f t="shared" ca="1" si="167"/>
        <v>2.7424258112558757</v>
      </c>
      <c r="Q803" s="34">
        <f t="shared" ca="1" si="162"/>
        <v>2.7056518949805919</v>
      </c>
      <c r="R803" s="17">
        <f t="shared" ca="1" si="168"/>
        <v>2.5937718559365663</v>
      </c>
    </row>
    <row r="804" spans="1:18" x14ac:dyDescent="0.25">
      <c r="A804" s="18">
        <f t="shared" si="163"/>
        <v>44254</v>
      </c>
      <c r="B804" s="17">
        <f ca="1">+IFERROR(VLOOKUP(A804,BBG_CLP!$A$2:$B$30,2,FALSE),B803)</f>
        <v>7</v>
      </c>
      <c r="C804" s="17">
        <f ca="1">+VLOOKUP(B804,OWN_Curve!$B$2:$E$30,4,FALSE)</f>
        <v>1.3135672734096474E-6</v>
      </c>
      <c r="D804" s="17">
        <v>802</v>
      </c>
      <c r="E804" s="17">
        <f t="shared" si="156"/>
        <v>622</v>
      </c>
      <c r="F804" s="17">
        <f t="shared" ca="1" si="159"/>
        <v>2.7513057043236273</v>
      </c>
      <c r="G804" s="2">
        <f t="shared" ca="1" si="157"/>
        <v>2.7143103369367569</v>
      </c>
      <c r="H804" s="28">
        <f t="shared" si="164"/>
        <v>44282</v>
      </c>
      <c r="I804" s="30">
        <v>802</v>
      </c>
      <c r="J804" s="17">
        <f t="shared" si="158"/>
        <v>622</v>
      </c>
      <c r="K804" s="27">
        <f t="shared" ca="1" si="160"/>
        <v>2.7455169932952241</v>
      </c>
      <c r="L804" s="34">
        <f t="shared" ca="1" si="161"/>
        <v>2.7086690640661955</v>
      </c>
      <c r="M804" s="29">
        <f t="shared" si="165"/>
        <v>44297</v>
      </c>
      <c r="N804" s="27">
        <v>802</v>
      </c>
      <c r="O804" s="17">
        <f t="shared" si="166"/>
        <v>622</v>
      </c>
      <c r="P804" s="27">
        <f t="shared" ca="1" si="167"/>
        <v>2.7424270999400799</v>
      </c>
      <c r="Q804" s="34">
        <f t="shared" ca="1" si="162"/>
        <v>2.7056530396519674</v>
      </c>
      <c r="R804" s="17">
        <f t="shared" ca="1" si="168"/>
        <v>2.5935874657534441</v>
      </c>
    </row>
    <row r="805" spans="1:18" x14ac:dyDescent="0.25">
      <c r="A805" s="18">
        <f t="shared" si="163"/>
        <v>44255</v>
      </c>
      <c r="B805" s="17">
        <f ca="1">+IFERROR(VLOOKUP(A805,BBG_CLP!$A$2:$B$30,2,FALSE),B804)</f>
        <v>7</v>
      </c>
      <c r="C805" s="17">
        <f ca="1">+VLOOKUP(B805,OWN_Curve!$B$2:$E$30,4,FALSE)</f>
        <v>1.3135672734096474E-6</v>
      </c>
      <c r="D805" s="17">
        <v>803</v>
      </c>
      <c r="E805" s="17">
        <f t="shared" si="156"/>
        <v>623</v>
      </c>
      <c r="F805" s="17">
        <f t="shared" ca="1" si="159"/>
        <v>2.7513070178909009</v>
      </c>
      <c r="G805" s="2">
        <f t="shared" ca="1" si="157"/>
        <v>2.7143114866009097</v>
      </c>
      <c r="H805" s="28">
        <f t="shared" si="164"/>
        <v>44283</v>
      </c>
      <c r="I805" s="30">
        <v>803</v>
      </c>
      <c r="J805" s="17">
        <f t="shared" si="158"/>
        <v>623</v>
      </c>
      <c r="K805" s="27">
        <f t="shared" ca="1" si="160"/>
        <v>2.7455182915262375</v>
      </c>
      <c r="L805" s="34">
        <f t="shared" ca="1" si="161"/>
        <v>2.7086702071699551</v>
      </c>
      <c r="M805" s="29">
        <f t="shared" si="165"/>
        <v>44298</v>
      </c>
      <c r="N805" s="27">
        <v>803</v>
      </c>
      <c r="O805" s="17">
        <f t="shared" si="166"/>
        <v>623</v>
      </c>
      <c r="P805" s="27">
        <f t="shared" ca="1" si="167"/>
        <v>2.7424283886755427</v>
      </c>
      <c r="Q805" s="34">
        <f t="shared" ca="1" si="162"/>
        <v>2.7056541847948918</v>
      </c>
      <c r="R805" s="17">
        <f t="shared" ca="1" si="168"/>
        <v>2.5934031019572146</v>
      </c>
    </row>
    <row r="806" spans="1:18" x14ac:dyDescent="0.25">
      <c r="A806" s="18">
        <f t="shared" si="163"/>
        <v>44256</v>
      </c>
      <c r="B806" s="17">
        <f ca="1">+IFERROR(VLOOKUP(A806,BBG_CLP!$A$2:$B$30,2,FALSE),B805)</f>
        <v>7</v>
      </c>
      <c r="C806" s="17">
        <f ca="1">+VLOOKUP(B806,OWN_Curve!$B$2:$E$30,4,FALSE)</f>
        <v>1.3135672734096474E-6</v>
      </c>
      <c r="D806" s="17">
        <v>804</v>
      </c>
      <c r="E806" s="17">
        <f t="shared" si="156"/>
        <v>624</v>
      </c>
      <c r="F806" s="17">
        <f t="shared" ca="1" si="159"/>
        <v>2.7513083314581745</v>
      </c>
      <c r="G806" s="2">
        <f t="shared" ca="1" si="157"/>
        <v>2.7143126367333035</v>
      </c>
      <c r="H806" s="28">
        <f t="shared" si="164"/>
        <v>44284</v>
      </c>
      <c r="I806" s="30">
        <v>804</v>
      </c>
      <c r="J806" s="17">
        <f t="shared" si="158"/>
        <v>624</v>
      </c>
      <c r="K806" s="27">
        <f t="shared" ca="1" si="160"/>
        <v>2.7455195897884161</v>
      </c>
      <c r="L806" s="34">
        <f t="shared" ca="1" si="161"/>
        <v>2.7086713507542077</v>
      </c>
      <c r="M806" s="29">
        <f t="shared" si="165"/>
        <v>44299</v>
      </c>
      <c r="N806" s="27">
        <v>804</v>
      </c>
      <c r="O806" s="17">
        <f t="shared" si="166"/>
        <v>624</v>
      </c>
      <c r="P806" s="27">
        <f t="shared" ca="1" si="167"/>
        <v>2.742429677462074</v>
      </c>
      <c r="Q806" s="34">
        <f t="shared" ca="1" si="162"/>
        <v>2.7056553304070983</v>
      </c>
      <c r="R806" s="17">
        <f t="shared" ca="1" si="168"/>
        <v>2.5932187645478777</v>
      </c>
    </row>
    <row r="807" spans="1:18" x14ac:dyDescent="0.25">
      <c r="A807" s="18">
        <f t="shared" si="163"/>
        <v>44257</v>
      </c>
      <c r="B807" s="17">
        <f ca="1">+IFERROR(VLOOKUP(A807,BBG_CLP!$A$2:$B$30,2,FALSE),B806)</f>
        <v>7</v>
      </c>
      <c r="C807" s="17">
        <f ca="1">+VLOOKUP(B807,OWN_Curve!$B$2:$E$30,4,FALSE)</f>
        <v>1.3135672734096474E-6</v>
      </c>
      <c r="D807" s="17">
        <v>805</v>
      </c>
      <c r="E807" s="17">
        <f t="shared" si="156"/>
        <v>625</v>
      </c>
      <c r="F807" s="17">
        <f t="shared" ca="1" si="159"/>
        <v>2.7513096450254482</v>
      </c>
      <c r="G807" s="2">
        <f t="shared" ca="1" si="157"/>
        <v>2.7143137873316663</v>
      </c>
      <c r="H807" s="28">
        <f t="shared" si="164"/>
        <v>44285</v>
      </c>
      <c r="I807" s="30">
        <v>805</v>
      </c>
      <c r="J807" s="17">
        <f t="shared" si="158"/>
        <v>625</v>
      </c>
      <c r="K807" s="27">
        <f t="shared" ca="1" si="160"/>
        <v>2.745520888081654</v>
      </c>
      <c r="L807" s="34">
        <f t="shared" ca="1" si="161"/>
        <v>2.7086724948166605</v>
      </c>
      <c r="M807" s="29">
        <f t="shared" si="165"/>
        <v>44300</v>
      </c>
      <c r="N807" s="27">
        <v>805</v>
      </c>
      <c r="O807" s="17">
        <f t="shared" si="166"/>
        <v>625</v>
      </c>
      <c r="P807" s="27">
        <f t="shared" ca="1" si="167"/>
        <v>2.7424309662994921</v>
      </c>
      <c r="Q807" s="34">
        <f t="shared" ca="1" si="162"/>
        <v>2.7056564764863595</v>
      </c>
      <c r="R807" s="17">
        <f t="shared" ca="1" si="168"/>
        <v>2.5930344535094463</v>
      </c>
    </row>
    <row r="808" spans="1:18" x14ac:dyDescent="0.25">
      <c r="A808" s="18">
        <f t="shared" si="163"/>
        <v>44258</v>
      </c>
      <c r="B808" s="17">
        <f ca="1">+IFERROR(VLOOKUP(A808,BBG_CLP!$A$2:$B$30,2,FALSE),B807)</f>
        <v>7</v>
      </c>
      <c r="C808" s="17">
        <f ca="1">+VLOOKUP(B808,OWN_Curve!$B$2:$E$30,4,FALSE)</f>
        <v>1.3135672734096474E-6</v>
      </c>
      <c r="D808" s="17">
        <v>806</v>
      </c>
      <c r="E808" s="17">
        <f t="shared" si="156"/>
        <v>626</v>
      </c>
      <c r="F808" s="17">
        <f t="shared" ca="1" si="159"/>
        <v>2.7513109585927218</v>
      </c>
      <c r="G808" s="2">
        <f t="shared" ca="1" si="157"/>
        <v>2.7143149383937768</v>
      </c>
      <c r="H808" s="28">
        <f t="shared" si="164"/>
        <v>44286</v>
      </c>
      <c r="I808" s="30">
        <v>806</v>
      </c>
      <c r="J808" s="17">
        <f t="shared" si="158"/>
        <v>626</v>
      </c>
      <c r="K808" s="27">
        <f t="shared" ca="1" si="160"/>
        <v>2.745522186405835</v>
      </c>
      <c r="L808" s="34">
        <f t="shared" ca="1" si="161"/>
        <v>2.708673639355021</v>
      </c>
      <c r="M808" s="29">
        <f t="shared" si="165"/>
        <v>44301</v>
      </c>
      <c r="N808" s="27">
        <v>806</v>
      </c>
      <c r="O808" s="17">
        <f t="shared" si="166"/>
        <v>626</v>
      </c>
      <c r="P808" s="27">
        <f t="shared" ca="1" si="167"/>
        <v>2.7424322551876084</v>
      </c>
      <c r="Q808" s="34">
        <f t="shared" ca="1" si="162"/>
        <v>2.705657623030437</v>
      </c>
      <c r="R808" s="17">
        <f t="shared" ca="1" si="168"/>
        <v>2.5928501688499139</v>
      </c>
    </row>
    <row r="809" spans="1:18" x14ac:dyDescent="0.25">
      <c r="A809" s="18">
        <f t="shared" si="163"/>
        <v>44259</v>
      </c>
      <c r="B809" s="17">
        <f ca="1">+IFERROR(VLOOKUP(A809,BBG_CLP!$A$2:$B$30,2,FALSE),B808)</f>
        <v>7</v>
      </c>
      <c r="C809" s="17">
        <f ca="1">+VLOOKUP(B809,OWN_Curve!$B$2:$E$30,4,FALSE)</f>
        <v>1.3135672734096474E-6</v>
      </c>
      <c r="D809" s="17">
        <v>807</v>
      </c>
      <c r="E809" s="17">
        <f t="shared" si="156"/>
        <v>627</v>
      </c>
      <c r="F809" s="17">
        <f t="shared" ca="1" si="159"/>
        <v>2.7513122721599954</v>
      </c>
      <c r="G809" s="2">
        <f t="shared" ca="1" si="157"/>
        <v>2.7143160899174035</v>
      </c>
      <c r="H809" s="28">
        <f t="shared" si="164"/>
        <v>44287</v>
      </c>
      <c r="I809" s="30">
        <v>807</v>
      </c>
      <c r="J809" s="17">
        <f t="shared" si="158"/>
        <v>627</v>
      </c>
      <c r="K809" s="27">
        <f t="shared" ca="1" si="160"/>
        <v>2.7455234847608456</v>
      </c>
      <c r="L809" s="34">
        <f t="shared" ca="1" si="161"/>
        <v>2.708674784367</v>
      </c>
      <c r="M809" s="29">
        <f t="shared" si="165"/>
        <v>44302</v>
      </c>
      <c r="N809" s="27">
        <v>807</v>
      </c>
      <c r="O809" s="17">
        <f t="shared" si="166"/>
        <v>627</v>
      </c>
      <c r="P809" s="27">
        <f t="shared" ca="1" si="167"/>
        <v>2.7424335441262238</v>
      </c>
      <c r="Q809" s="34">
        <f t="shared" ca="1" si="162"/>
        <v>2.7056587700370947</v>
      </c>
      <c r="R809" s="17">
        <f t="shared" ca="1" si="168"/>
        <v>2.5926659105452998</v>
      </c>
    </row>
    <row r="810" spans="1:18" x14ac:dyDescent="0.25">
      <c r="A810" s="18">
        <f t="shared" si="163"/>
        <v>44260</v>
      </c>
      <c r="B810" s="17">
        <f ca="1">+IFERROR(VLOOKUP(A810,BBG_CLP!$A$2:$B$30,2,FALSE),B809)</f>
        <v>7</v>
      </c>
      <c r="C810" s="17">
        <f ca="1">+VLOOKUP(B810,OWN_Curve!$B$2:$E$30,4,FALSE)</f>
        <v>1.3135672734096474E-6</v>
      </c>
      <c r="D810" s="17">
        <v>808</v>
      </c>
      <c r="E810" s="17">
        <f t="shared" si="156"/>
        <v>628</v>
      </c>
      <c r="F810" s="17">
        <f t="shared" ca="1" si="159"/>
        <v>2.751313585727269</v>
      </c>
      <c r="G810" s="2">
        <f t="shared" ca="1" si="157"/>
        <v>2.7143172419003423</v>
      </c>
      <c r="H810" s="28">
        <f t="shared" si="164"/>
        <v>44288</v>
      </c>
      <c r="I810" s="30">
        <v>808</v>
      </c>
      <c r="J810" s="17">
        <f t="shared" si="158"/>
        <v>628</v>
      </c>
      <c r="K810" s="27">
        <f t="shared" ca="1" si="160"/>
        <v>2.7455247831465694</v>
      </c>
      <c r="L810" s="34">
        <f t="shared" ca="1" si="161"/>
        <v>2.7086759298503482</v>
      </c>
      <c r="M810" s="29">
        <f t="shared" si="165"/>
        <v>44303</v>
      </c>
      <c r="N810" s="27">
        <v>808</v>
      </c>
      <c r="O810" s="17">
        <f t="shared" si="166"/>
        <v>628</v>
      </c>
      <c r="P810" s="27">
        <f t="shared" ca="1" si="167"/>
        <v>2.7424348331151522</v>
      </c>
      <c r="Q810" s="34">
        <f t="shared" ca="1" si="162"/>
        <v>2.7056599175041098</v>
      </c>
      <c r="R810" s="17">
        <f t="shared" ca="1" si="168"/>
        <v>2.5924816786115912</v>
      </c>
    </row>
    <row r="811" spans="1:18" x14ac:dyDescent="0.25">
      <c r="A811" s="18">
        <f t="shared" si="163"/>
        <v>44261</v>
      </c>
      <c r="B811" s="17">
        <f ca="1">+IFERROR(VLOOKUP(A811,BBG_CLP!$A$2:$B$30,2,FALSE),B810)</f>
        <v>7</v>
      </c>
      <c r="C811" s="17">
        <f ca="1">+VLOOKUP(B811,OWN_Curve!$B$2:$E$30,4,FALSE)</f>
        <v>1.3135672734096474E-6</v>
      </c>
      <c r="D811" s="17">
        <v>809</v>
      </c>
      <c r="E811" s="17">
        <f t="shared" si="156"/>
        <v>629</v>
      </c>
      <c r="F811" s="17">
        <f t="shared" ca="1" si="159"/>
        <v>2.7513148992945426</v>
      </c>
      <c r="G811" s="2">
        <f t="shared" ca="1" si="157"/>
        <v>2.714318394340415</v>
      </c>
      <c r="H811" s="28">
        <f t="shared" si="164"/>
        <v>44289</v>
      </c>
      <c r="I811" s="30">
        <v>809</v>
      </c>
      <c r="J811" s="17">
        <f t="shared" si="158"/>
        <v>629</v>
      </c>
      <c r="K811" s="27">
        <f t="shared" ca="1" si="160"/>
        <v>2.7455260815628932</v>
      </c>
      <c r="L811" s="34">
        <f t="shared" ca="1" si="161"/>
        <v>2.7086770758028158</v>
      </c>
      <c r="M811" s="29">
        <f t="shared" si="165"/>
        <v>44304</v>
      </c>
      <c r="N811" s="27">
        <v>809</v>
      </c>
      <c r="O811" s="17">
        <f t="shared" si="166"/>
        <v>629</v>
      </c>
      <c r="P811" s="27">
        <f t="shared" ca="1" si="167"/>
        <v>2.7424361221542157</v>
      </c>
      <c r="Q811" s="34">
        <f t="shared" ca="1" si="162"/>
        <v>2.7056610654293123</v>
      </c>
      <c r="R811" s="17">
        <f t="shared" ca="1" si="168"/>
        <v>2.5922974730168136</v>
      </c>
    </row>
    <row r="812" spans="1:18" x14ac:dyDescent="0.25">
      <c r="A812" s="18">
        <f t="shared" si="163"/>
        <v>44262</v>
      </c>
      <c r="B812" s="17">
        <f ca="1">+IFERROR(VLOOKUP(A812,BBG_CLP!$A$2:$B$30,2,FALSE),B811)</f>
        <v>7</v>
      </c>
      <c r="C812" s="17">
        <f ca="1">+VLOOKUP(B812,OWN_Curve!$B$2:$E$30,4,FALSE)</f>
        <v>1.3135672734096474E-6</v>
      </c>
      <c r="D812" s="17">
        <v>810</v>
      </c>
      <c r="E812" s="17">
        <f t="shared" si="156"/>
        <v>630</v>
      </c>
      <c r="F812" s="17">
        <f t="shared" ca="1" si="159"/>
        <v>2.7513162128618163</v>
      </c>
      <c r="G812" s="2">
        <f t="shared" ca="1" si="157"/>
        <v>2.7143195472354442</v>
      </c>
      <c r="H812" s="28">
        <f t="shared" si="164"/>
        <v>44290</v>
      </c>
      <c r="I812" s="30">
        <v>810</v>
      </c>
      <c r="J812" s="17">
        <f t="shared" si="158"/>
        <v>630</v>
      </c>
      <c r="K812" s="27">
        <f t="shared" ca="1" si="160"/>
        <v>2.7455273800097046</v>
      </c>
      <c r="L812" s="34">
        <f t="shared" ca="1" si="161"/>
        <v>2.7086782222221704</v>
      </c>
      <c r="M812" s="29">
        <f t="shared" si="165"/>
        <v>44305</v>
      </c>
      <c r="N812" s="27">
        <v>810</v>
      </c>
      <c r="O812" s="17">
        <f t="shared" si="166"/>
        <v>630</v>
      </c>
      <c r="P812" s="27">
        <f t="shared" ca="1" si="167"/>
        <v>2.7424374112432282</v>
      </c>
      <c r="Q812" s="34">
        <f t="shared" ca="1" si="162"/>
        <v>2.7056622138105193</v>
      </c>
      <c r="R812" s="17">
        <f t="shared" ca="1" si="168"/>
        <v>2.5921132937849478</v>
      </c>
    </row>
    <row r="813" spans="1:18" x14ac:dyDescent="0.25">
      <c r="A813" s="18">
        <f t="shared" si="163"/>
        <v>44263</v>
      </c>
      <c r="B813" s="17">
        <f ca="1">+IFERROR(VLOOKUP(A813,BBG_CLP!$A$2:$B$30,2,FALSE),B812)</f>
        <v>7</v>
      </c>
      <c r="C813" s="17">
        <f ca="1">+VLOOKUP(B813,OWN_Curve!$B$2:$E$30,4,FALSE)</f>
        <v>1.3135672734096474E-6</v>
      </c>
      <c r="D813" s="17">
        <v>811</v>
      </c>
      <c r="E813" s="17">
        <f t="shared" si="156"/>
        <v>631</v>
      </c>
      <c r="F813" s="17">
        <f t="shared" ca="1" si="159"/>
        <v>2.7513175264290899</v>
      </c>
      <c r="G813" s="2">
        <f t="shared" ca="1" si="157"/>
        <v>2.7143207005832548</v>
      </c>
      <c r="H813" s="28">
        <f t="shared" si="164"/>
        <v>44291</v>
      </c>
      <c r="I813" s="30">
        <v>811</v>
      </c>
      <c r="J813" s="17">
        <f t="shared" si="158"/>
        <v>631</v>
      </c>
      <c r="K813" s="27">
        <f t="shared" ca="1" si="160"/>
        <v>2.7455286784868997</v>
      </c>
      <c r="L813" s="34">
        <f t="shared" ca="1" si="161"/>
        <v>2.708679369106191</v>
      </c>
      <c r="M813" s="29">
        <f t="shared" si="165"/>
        <v>44306</v>
      </c>
      <c r="N813" s="27">
        <v>811</v>
      </c>
      <c r="O813" s="17">
        <f t="shared" si="166"/>
        <v>631</v>
      </c>
      <c r="P813" s="27">
        <f t="shared" ca="1" si="167"/>
        <v>2.7424387003819963</v>
      </c>
      <c r="Q813" s="34">
        <f t="shared" ca="1" si="162"/>
        <v>2.7056633626455384</v>
      </c>
      <c r="R813" s="17">
        <f t="shared" ca="1" si="168"/>
        <v>2.5919291408920131</v>
      </c>
    </row>
    <row r="814" spans="1:18" x14ac:dyDescent="0.25">
      <c r="A814" s="18">
        <f t="shared" si="163"/>
        <v>44264</v>
      </c>
      <c r="B814" s="17">
        <f ca="1">+IFERROR(VLOOKUP(A814,BBG_CLP!$A$2:$B$30,2,FALSE),B813)</f>
        <v>7</v>
      </c>
      <c r="C814" s="17">
        <f ca="1">+VLOOKUP(B814,OWN_Curve!$B$2:$E$30,4,FALSE)</f>
        <v>1.3135672734096474E-6</v>
      </c>
      <c r="D814" s="17">
        <v>812</v>
      </c>
      <c r="E814" s="17">
        <f t="shared" si="156"/>
        <v>632</v>
      </c>
      <c r="F814" s="17">
        <f t="shared" ca="1" si="159"/>
        <v>2.7513188399963635</v>
      </c>
      <c r="G814" s="2">
        <f t="shared" ca="1" si="157"/>
        <v>2.7143218543817098</v>
      </c>
      <c r="H814" s="28">
        <f t="shared" si="164"/>
        <v>44292</v>
      </c>
      <c r="I814" s="30">
        <v>812</v>
      </c>
      <c r="J814" s="17">
        <f t="shared" si="158"/>
        <v>632</v>
      </c>
      <c r="K814" s="27">
        <f t="shared" ca="1" si="160"/>
        <v>2.7455299769943466</v>
      </c>
      <c r="L814" s="34">
        <f t="shared" ca="1" si="161"/>
        <v>2.7086805164526604</v>
      </c>
      <c r="M814" s="29">
        <f t="shared" si="165"/>
        <v>44307</v>
      </c>
      <c r="N814" s="27">
        <v>812</v>
      </c>
      <c r="O814" s="17">
        <f t="shared" si="166"/>
        <v>632</v>
      </c>
      <c r="P814" s="27">
        <f t="shared" ca="1" si="167"/>
        <v>2.7424399895703457</v>
      </c>
      <c r="Q814" s="34">
        <f t="shared" ca="1" si="162"/>
        <v>2.7056645119322407</v>
      </c>
      <c r="R814" s="17">
        <f t="shared" ca="1" si="168"/>
        <v>2.5917450143380094</v>
      </c>
    </row>
    <row r="815" spans="1:18" x14ac:dyDescent="0.25">
      <c r="A815" s="18">
        <f t="shared" si="163"/>
        <v>44265</v>
      </c>
      <c r="B815" s="17">
        <f ca="1">+IFERROR(VLOOKUP(A815,BBG_CLP!$A$2:$B$30,2,FALSE),B814)</f>
        <v>7</v>
      </c>
      <c r="C815" s="17">
        <f ca="1">+VLOOKUP(B815,OWN_Curve!$B$2:$E$30,4,FALSE)</f>
        <v>1.3135672734096474E-6</v>
      </c>
      <c r="D815" s="17">
        <v>813</v>
      </c>
      <c r="E815" s="17">
        <f t="shared" si="156"/>
        <v>633</v>
      </c>
      <c r="F815" s="17">
        <f t="shared" ca="1" si="159"/>
        <v>2.7513201535636371</v>
      </c>
      <c r="G815" s="2">
        <f t="shared" ca="1" si="157"/>
        <v>2.7143230086286616</v>
      </c>
      <c r="H815" s="28">
        <f t="shared" si="164"/>
        <v>44293</v>
      </c>
      <c r="I815" s="30">
        <v>813</v>
      </c>
      <c r="J815" s="17">
        <f t="shared" si="158"/>
        <v>633</v>
      </c>
      <c r="K815" s="27">
        <f t="shared" ca="1" si="160"/>
        <v>2.7455312755319539</v>
      </c>
      <c r="L815" s="34">
        <f t="shared" ca="1" si="161"/>
        <v>2.7086816642593989</v>
      </c>
      <c r="M815" s="29">
        <f t="shared" si="165"/>
        <v>44308</v>
      </c>
      <c r="N815" s="27">
        <v>813</v>
      </c>
      <c r="O815" s="17">
        <f t="shared" si="166"/>
        <v>633</v>
      </c>
      <c r="P815" s="27">
        <f t="shared" ca="1" si="167"/>
        <v>2.7424412788080832</v>
      </c>
      <c r="Q815" s="34">
        <f t="shared" ca="1" si="162"/>
        <v>2.7056656616684727</v>
      </c>
      <c r="R815" s="17">
        <f t="shared" ca="1" si="168"/>
        <v>2.5915609141069496</v>
      </c>
    </row>
    <row r="816" spans="1:18" x14ac:dyDescent="0.25">
      <c r="A816" s="18">
        <f t="shared" si="163"/>
        <v>44266</v>
      </c>
      <c r="B816" s="17">
        <f ca="1">+IFERROR(VLOOKUP(A816,BBG_CLP!$A$2:$B$30,2,FALSE),B815)</f>
        <v>7</v>
      </c>
      <c r="C816" s="17">
        <f ca="1">+VLOOKUP(B816,OWN_Curve!$B$2:$E$30,4,FALSE)</f>
        <v>1.3135672734096474E-6</v>
      </c>
      <c r="D816" s="17">
        <v>814</v>
      </c>
      <c r="E816" s="17">
        <f t="shared" si="156"/>
        <v>634</v>
      </c>
      <c r="F816" s="17">
        <f t="shared" ca="1" si="159"/>
        <v>2.7513214671309107</v>
      </c>
      <c r="G816" s="2">
        <f t="shared" ca="1" si="157"/>
        <v>2.7143241633219999</v>
      </c>
      <c r="H816" s="28">
        <f t="shared" si="164"/>
        <v>44294</v>
      </c>
      <c r="I816" s="30">
        <v>814</v>
      </c>
      <c r="J816" s="17">
        <f t="shared" si="158"/>
        <v>634</v>
      </c>
      <c r="K816" s="27">
        <f t="shared" ca="1" si="160"/>
        <v>2.74553257409959</v>
      </c>
      <c r="L816" s="34">
        <f t="shared" ca="1" si="161"/>
        <v>2.7086828125242288</v>
      </c>
      <c r="M816" s="29">
        <f t="shared" si="165"/>
        <v>44309</v>
      </c>
      <c r="N816" s="27">
        <v>814</v>
      </c>
      <c r="O816" s="17">
        <f t="shared" si="166"/>
        <v>634</v>
      </c>
      <c r="P816" s="27">
        <f t="shared" ca="1" si="167"/>
        <v>2.7424425680950271</v>
      </c>
      <c r="Q816" s="34">
        <f t="shared" ca="1" si="162"/>
        <v>2.7056668118520948</v>
      </c>
      <c r="R816" s="17">
        <f t="shared" ca="1" si="168"/>
        <v>2.5913768402148207</v>
      </c>
    </row>
    <row r="817" spans="1:18" x14ac:dyDescent="0.25">
      <c r="A817" s="18">
        <f t="shared" si="163"/>
        <v>44267</v>
      </c>
      <c r="B817" s="17">
        <f ca="1">+IFERROR(VLOOKUP(A817,BBG_CLP!$A$2:$B$30,2,FALSE),B816)</f>
        <v>7</v>
      </c>
      <c r="C817" s="17">
        <f ca="1">+VLOOKUP(B817,OWN_Curve!$B$2:$E$30,4,FALSE)</f>
        <v>1.3135672734096474E-6</v>
      </c>
      <c r="D817" s="17">
        <v>815</v>
      </c>
      <c r="E817" s="17">
        <f t="shared" si="156"/>
        <v>635</v>
      </c>
      <c r="F817" s="17">
        <f t="shared" ca="1" si="159"/>
        <v>2.7513227806981844</v>
      </c>
      <c r="G817" s="2">
        <f t="shared" ca="1" si="157"/>
        <v>2.7143253184596028</v>
      </c>
      <c r="H817" s="28">
        <f t="shared" si="164"/>
        <v>44295</v>
      </c>
      <c r="I817" s="30">
        <v>815</v>
      </c>
      <c r="J817" s="17">
        <f t="shared" si="158"/>
        <v>635</v>
      </c>
      <c r="K817" s="27">
        <f t="shared" ca="1" si="160"/>
        <v>2.745533872697155</v>
      </c>
      <c r="L817" s="34">
        <f t="shared" ca="1" si="161"/>
        <v>2.7086839612449731</v>
      </c>
      <c r="M817" s="29">
        <f t="shared" si="165"/>
        <v>44310</v>
      </c>
      <c r="N817" s="27">
        <v>815</v>
      </c>
      <c r="O817" s="17">
        <f t="shared" si="166"/>
        <v>635</v>
      </c>
      <c r="P817" s="27">
        <f t="shared" ca="1" si="167"/>
        <v>2.7424438574310059</v>
      </c>
      <c r="Q817" s="34">
        <f t="shared" ca="1" si="162"/>
        <v>2.705667962481018</v>
      </c>
      <c r="R817" s="17">
        <f t="shared" ca="1" si="168"/>
        <v>2.5911927926296485</v>
      </c>
    </row>
    <row r="818" spans="1:18" x14ac:dyDescent="0.25">
      <c r="A818" s="18">
        <f t="shared" si="163"/>
        <v>44268</v>
      </c>
      <c r="B818" s="17">
        <f ca="1">+IFERROR(VLOOKUP(A818,BBG_CLP!$A$2:$B$30,2,FALSE),B817)</f>
        <v>7</v>
      </c>
      <c r="C818" s="17">
        <f ca="1">+VLOOKUP(B818,OWN_Curve!$B$2:$E$30,4,FALSE)</f>
        <v>1.3135672734096474E-6</v>
      </c>
      <c r="D818" s="17">
        <v>816</v>
      </c>
      <c r="E818" s="17">
        <f t="shared" si="156"/>
        <v>636</v>
      </c>
      <c r="F818" s="17">
        <f t="shared" ca="1" si="159"/>
        <v>2.751324094265458</v>
      </c>
      <c r="G818" s="2">
        <f t="shared" ca="1" si="157"/>
        <v>2.714326474039388</v>
      </c>
      <c r="H818" s="28">
        <f t="shared" si="164"/>
        <v>44296</v>
      </c>
      <c r="I818" s="30">
        <v>816</v>
      </c>
      <c r="J818" s="17">
        <f t="shared" si="158"/>
        <v>636</v>
      </c>
      <c r="K818" s="27">
        <f t="shared" ca="1" si="160"/>
        <v>2.7455351713245477</v>
      </c>
      <c r="L818" s="34">
        <f t="shared" ca="1" si="161"/>
        <v>2.7086851104195069</v>
      </c>
      <c r="M818" s="29">
        <f t="shared" si="165"/>
        <v>44311</v>
      </c>
      <c r="N818" s="27">
        <v>816</v>
      </c>
      <c r="O818" s="17">
        <f t="shared" si="166"/>
        <v>636</v>
      </c>
      <c r="P818" s="27">
        <f t="shared" ca="1" si="167"/>
        <v>2.7424451468158391</v>
      </c>
      <c r="Q818" s="34">
        <f t="shared" ca="1" si="162"/>
        <v>2.7056691135531423</v>
      </c>
      <c r="R818" s="17">
        <f t="shared" ca="1" si="168"/>
        <v>2.5910087713754137</v>
      </c>
    </row>
    <row r="819" spans="1:18" x14ac:dyDescent="0.25">
      <c r="A819" s="18">
        <f t="shared" si="163"/>
        <v>44269</v>
      </c>
      <c r="B819" s="17">
        <f ca="1">+IFERROR(VLOOKUP(A819,BBG_CLP!$A$2:$B$30,2,FALSE),B818)</f>
        <v>7</v>
      </c>
      <c r="C819" s="17">
        <f ca="1">+VLOOKUP(B819,OWN_Curve!$B$2:$E$30,4,FALSE)</f>
        <v>1.3135672734096474E-6</v>
      </c>
      <c r="D819" s="17">
        <v>817</v>
      </c>
      <c r="E819" s="17">
        <f t="shared" si="156"/>
        <v>637</v>
      </c>
      <c r="F819" s="17">
        <f t="shared" ca="1" si="159"/>
        <v>2.7513254078327316</v>
      </c>
      <c r="G819" s="2">
        <f t="shared" ca="1" si="157"/>
        <v>2.7143276300592603</v>
      </c>
      <c r="H819" s="28">
        <f t="shared" si="164"/>
        <v>44297</v>
      </c>
      <c r="I819" s="30">
        <v>817</v>
      </c>
      <c r="J819" s="17">
        <f t="shared" si="158"/>
        <v>637</v>
      </c>
      <c r="K819" s="27">
        <f t="shared" ca="1" si="160"/>
        <v>2.7455364699816496</v>
      </c>
      <c r="L819" s="34">
        <f t="shared" ca="1" si="161"/>
        <v>2.7086862600456798</v>
      </c>
      <c r="M819" s="29">
        <f t="shared" si="165"/>
        <v>44312</v>
      </c>
      <c r="N819" s="27">
        <v>817</v>
      </c>
      <c r="O819" s="17">
        <f t="shared" si="166"/>
        <v>637</v>
      </c>
      <c r="P819" s="27">
        <f t="shared" ca="1" si="167"/>
        <v>2.7424464362493381</v>
      </c>
      <c r="Q819" s="34">
        <f t="shared" ca="1" si="162"/>
        <v>2.7056702650663556</v>
      </c>
      <c r="R819" s="17">
        <f t="shared" ca="1" si="168"/>
        <v>2.5908247764121484</v>
      </c>
    </row>
    <row r="820" spans="1:18" x14ac:dyDescent="0.25">
      <c r="A820" s="18">
        <f t="shared" si="163"/>
        <v>44270</v>
      </c>
      <c r="B820" s="17">
        <f ca="1">+IFERROR(VLOOKUP(A820,BBG_CLP!$A$2:$B$30,2,FALSE),B819)</f>
        <v>7</v>
      </c>
      <c r="C820" s="17">
        <f ca="1">+VLOOKUP(B820,OWN_Curve!$B$2:$E$30,4,FALSE)</f>
        <v>1.3135672734096474E-6</v>
      </c>
      <c r="D820" s="17">
        <v>818</v>
      </c>
      <c r="E820" s="17">
        <f t="shared" si="156"/>
        <v>638</v>
      </c>
      <c r="F820" s="17">
        <f t="shared" ca="1" si="159"/>
        <v>2.7513267214000052</v>
      </c>
      <c r="G820" s="2">
        <f t="shared" ca="1" si="157"/>
        <v>2.714328786517163</v>
      </c>
      <c r="H820" s="28">
        <f t="shared" si="164"/>
        <v>44298</v>
      </c>
      <c r="I820" s="30">
        <v>818</v>
      </c>
      <c r="J820" s="17">
        <f t="shared" si="158"/>
        <v>638</v>
      </c>
      <c r="K820" s="27">
        <f t="shared" ca="1" si="160"/>
        <v>2.7455377686683518</v>
      </c>
      <c r="L820" s="34">
        <f t="shared" ca="1" si="161"/>
        <v>2.7086874101213563</v>
      </c>
      <c r="M820" s="29">
        <f t="shared" si="165"/>
        <v>44313</v>
      </c>
      <c r="N820" s="27">
        <v>818</v>
      </c>
      <c r="O820" s="17">
        <f t="shared" si="166"/>
        <v>638</v>
      </c>
      <c r="P820" s="27">
        <f t="shared" ca="1" si="167"/>
        <v>2.7424477257313238</v>
      </c>
      <c r="Q820" s="34">
        <f t="shared" ca="1" si="162"/>
        <v>2.7056714170185958</v>
      </c>
      <c r="R820" s="17">
        <f t="shared" ca="1" si="168"/>
        <v>2.5906408077638332</v>
      </c>
    </row>
    <row r="821" spans="1:18" x14ac:dyDescent="0.25">
      <c r="A821" s="18">
        <f t="shared" si="163"/>
        <v>44271</v>
      </c>
      <c r="B821" s="17">
        <f ca="1">+IFERROR(VLOOKUP(A821,BBG_CLP!$A$2:$B$30,2,FALSE),B820)</f>
        <v>7</v>
      </c>
      <c r="C821" s="17">
        <f ca="1">+VLOOKUP(B821,OWN_Curve!$B$2:$E$30,4,FALSE)</f>
        <v>1.3135672734096474E-6</v>
      </c>
      <c r="D821" s="17">
        <v>819</v>
      </c>
      <c r="E821" s="17">
        <f t="shared" si="156"/>
        <v>639</v>
      </c>
      <c r="F821" s="17">
        <f t="shared" ca="1" si="159"/>
        <v>2.7513280349672788</v>
      </c>
      <c r="G821" s="2">
        <f t="shared" ca="1" si="157"/>
        <v>2.7143299434110268</v>
      </c>
      <c r="H821" s="28">
        <f t="shared" si="164"/>
        <v>44299</v>
      </c>
      <c r="I821" s="30">
        <v>819</v>
      </c>
      <c r="J821" s="17">
        <f t="shared" si="158"/>
        <v>639</v>
      </c>
      <c r="K821" s="27">
        <f t="shared" ca="1" si="160"/>
        <v>2.7455390673845352</v>
      </c>
      <c r="L821" s="34">
        <f t="shared" ca="1" si="161"/>
        <v>2.7086885606444251</v>
      </c>
      <c r="M821" s="29">
        <f t="shared" si="165"/>
        <v>44314</v>
      </c>
      <c r="N821" s="27">
        <v>819</v>
      </c>
      <c r="O821" s="17">
        <f t="shared" si="166"/>
        <v>639</v>
      </c>
      <c r="P821" s="27">
        <f t="shared" ca="1" si="167"/>
        <v>2.7424490152616294</v>
      </c>
      <c r="Q821" s="34">
        <f t="shared" ca="1" si="162"/>
        <v>2.7056725694078145</v>
      </c>
      <c r="R821" s="17">
        <f t="shared" ca="1" si="168"/>
        <v>2.5904568654064875</v>
      </c>
    </row>
    <row r="822" spans="1:18" x14ac:dyDescent="0.25">
      <c r="A822" s="18">
        <f t="shared" si="163"/>
        <v>44272</v>
      </c>
      <c r="B822" s="17">
        <f ca="1">+IFERROR(VLOOKUP(A822,BBG_CLP!$A$2:$B$30,2,FALSE),B821)</f>
        <v>7</v>
      </c>
      <c r="C822" s="17">
        <f ca="1">+VLOOKUP(B822,OWN_Curve!$B$2:$E$30,4,FALSE)</f>
        <v>1.3135672734096474E-6</v>
      </c>
      <c r="D822" s="17">
        <v>820</v>
      </c>
      <c r="E822" s="17">
        <f t="shared" si="156"/>
        <v>640</v>
      </c>
      <c r="F822" s="17">
        <f t="shared" ca="1" si="159"/>
        <v>2.7513293485345525</v>
      </c>
      <c r="G822" s="2">
        <f t="shared" ca="1" si="157"/>
        <v>2.7143311007388204</v>
      </c>
      <c r="H822" s="28">
        <f t="shared" si="164"/>
        <v>44300</v>
      </c>
      <c r="I822" s="30">
        <v>820</v>
      </c>
      <c r="J822" s="17">
        <f t="shared" si="158"/>
        <v>640</v>
      </c>
      <c r="K822" s="27">
        <f t="shared" ca="1" si="160"/>
        <v>2.7455403661301121</v>
      </c>
      <c r="L822" s="34">
        <f t="shared" ca="1" si="161"/>
        <v>2.7086897116128146</v>
      </c>
      <c r="M822" s="29">
        <f t="shared" si="165"/>
        <v>44315</v>
      </c>
      <c r="N822" s="27">
        <v>820</v>
      </c>
      <c r="O822" s="17">
        <f t="shared" si="166"/>
        <v>640</v>
      </c>
      <c r="P822" s="27">
        <f t="shared" ca="1" si="167"/>
        <v>2.7424503048400766</v>
      </c>
      <c r="Q822" s="34">
        <f t="shared" ca="1" si="162"/>
        <v>2.7056737222319507</v>
      </c>
      <c r="R822" s="17">
        <f t="shared" ca="1" si="168"/>
        <v>2.5902729493560983</v>
      </c>
    </row>
    <row r="823" spans="1:18" x14ac:dyDescent="0.25">
      <c r="A823" s="18">
        <f t="shared" si="163"/>
        <v>44273</v>
      </c>
      <c r="B823" s="17">
        <f ca="1">+IFERROR(VLOOKUP(A823,BBG_CLP!$A$2:$B$30,2,FALSE),B822)</f>
        <v>7</v>
      </c>
      <c r="C823" s="17">
        <f ca="1">+VLOOKUP(B823,OWN_Curve!$B$2:$E$30,4,FALSE)</f>
        <v>1.3135672734096474E-6</v>
      </c>
      <c r="D823" s="17">
        <v>821</v>
      </c>
      <c r="E823" s="17">
        <f t="shared" si="156"/>
        <v>641</v>
      </c>
      <c r="F823" s="17">
        <f t="shared" ca="1" si="159"/>
        <v>2.7513306621018261</v>
      </c>
      <c r="G823" s="2">
        <f t="shared" ca="1" si="157"/>
        <v>2.7143322584985139</v>
      </c>
      <c r="H823" s="28">
        <f t="shared" si="164"/>
        <v>44301</v>
      </c>
      <c r="I823" s="30">
        <v>821</v>
      </c>
      <c r="J823" s="17">
        <f t="shared" si="158"/>
        <v>641</v>
      </c>
      <c r="K823" s="27">
        <f t="shared" ca="1" si="160"/>
        <v>2.745541664904966</v>
      </c>
      <c r="L823" s="34">
        <f t="shared" ca="1" si="161"/>
        <v>2.7086908630244162</v>
      </c>
      <c r="M823" s="29">
        <f t="shared" si="165"/>
        <v>44316</v>
      </c>
      <c r="N823" s="27">
        <v>821</v>
      </c>
      <c r="O823" s="17">
        <f t="shared" si="166"/>
        <v>641</v>
      </c>
      <c r="P823" s="27">
        <f t="shared" ca="1" si="167"/>
        <v>2.7424515944664809</v>
      </c>
      <c r="Q823" s="34">
        <f t="shared" ca="1" si="162"/>
        <v>2.7056748754889695</v>
      </c>
      <c r="R823" s="17">
        <f t="shared" ca="1" si="168"/>
        <v>2.5900890595806914</v>
      </c>
    </row>
    <row r="824" spans="1:18" x14ac:dyDescent="0.25">
      <c r="A824" s="18">
        <f t="shared" si="163"/>
        <v>44274</v>
      </c>
      <c r="B824" s="17">
        <f ca="1">+IFERROR(VLOOKUP(A824,BBG_CLP!$A$2:$B$30,2,FALSE),B823)</f>
        <v>7</v>
      </c>
      <c r="C824" s="17">
        <f ca="1">+VLOOKUP(B824,OWN_Curve!$B$2:$E$30,4,FALSE)</f>
        <v>1.3135672734096474E-6</v>
      </c>
      <c r="D824" s="17">
        <v>822</v>
      </c>
      <c r="E824" s="17">
        <f t="shared" si="156"/>
        <v>642</v>
      </c>
      <c r="F824" s="17">
        <f t="shared" ca="1" si="159"/>
        <v>2.7513319756690997</v>
      </c>
      <c r="G824" s="2">
        <f t="shared" ca="1" si="157"/>
        <v>2.7143334166880626</v>
      </c>
      <c r="H824" s="28">
        <f t="shared" si="164"/>
        <v>44302</v>
      </c>
      <c r="I824" s="30">
        <v>822</v>
      </c>
      <c r="J824" s="17">
        <f t="shared" si="158"/>
        <v>642</v>
      </c>
      <c r="K824" s="27">
        <f t="shared" ca="1" si="160"/>
        <v>2.745542963708989</v>
      </c>
      <c r="L824" s="34">
        <f t="shared" ca="1" si="161"/>
        <v>2.7086920148771827</v>
      </c>
      <c r="M824" s="29">
        <f t="shared" si="165"/>
        <v>44317</v>
      </c>
      <c r="N824" s="27">
        <v>822</v>
      </c>
      <c r="O824" s="17">
        <f t="shared" si="166"/>
        <v>642</v>
      </c>
      <c r="P824" s="27">
        <f t="shared" ca="1" si="167"/>
        <v>2.7424528841406772</v>
      </c>
      <c r="Q824" s="34">
        <f t="shared" ca="1" si="162"/>
        <v>2.7056760291768591</v>
      </c>
      <c r="R824" s="17">
        <f t="shared" ca="1" si="168"/>
        <v>2.589905196072273</v>
      </c>
    </row>
    <row r="825" spans="1:18" x14ac:dyDescent="0.25">
      <c r="A825" s="18">
        <f t="shared" si="163"/>
        <v>44275</v>
      </c>
      <c r="B825" s="17">
        <f ca="1">+IFERROR(VLOOKUP(A825,BBG_CLP!$A$2:$B$30,2,FALSE),B824)</f>
        <v>7</v>
      </c>
      <c r="C825" s="17">
        <f ca="1">+VLOOKUP(B825,OWN_Curve!$B$2:$E$30,4,FALSE)</f>
        <v>1.3135672734096474E-6</v>
      </c>
      <c r="D825" s="17">
        <v>823</v>
      </c>
      <c r="E825" s="17">
        <f t="shared" si="156"/>
        <v>643</v>
      </c>
      <c r="F825" s="17">
        <f t="shared" ca="1" si="159"/>
        <v>2.7513332892363733</v>
      </c>
      <c r="G825" s="2">
        <f t="shared" ca="1" si="157"/>
        <v>2.7143345753055126</v>
      </c>
      <c r="H825" s="28">
        <f t="shared" si="164"/>
        <v>44303</v>
      </c>
      <c r="I825" s="30">
        <v>823</v>
      </c>
      <c r="J825" s="17">
        <f t="shared" si="158"/>
        <v>643</v>
      </c>
      <c r="K825" s="27">
        <f t="shared" ca="1" si="160"/>
        <v>2.745544262542075</v>
      </c>
      <c r="L825" s="34">
        <f t="shared" ca="1" si="161"/>
        <v>2.7086931671690317</v>
      </c>
      <c r="M825" s="29">
        <f t="shared" si="165"/>
        <v>44318</v>
      </c>
      <c r="N825" s="27">
        <v>823</v>
      </c>
      <c r="O825" s="17">
        <f t="shared" si="166"/>
        <v>643</v>
      </c>
      <c r="P825" s="27">
        <f t="shared" ca="1" si="167"/>
        <v>2.7424541738624804</v>
      </c>
      <c r="Q825" s="34">
        <f t="shared" ca="1" si="162"/>
        <v>2.7056771832935862</v>
      </c>
      <c r="R825" s="17">
        <f t="shared" ca="1" si="168"/>
        <v>2.5897213588708112</v>
      </c>
    </row>
    <row r="826" spans="1:18" x14ac:dyDescent="0.25">
      <c r="A826" s="18">
        <f t="shared" si="163"/>
        <v>44276</v>
      </c>
      <c r="B826" s="17">
        <f ca="1">+IFERROR(VLOOKUP(A826,BBG_CLP!$A$2:$B$30,2,FALSE),B825)</f>
        <v>7</v>
      </c>
      <c r="C826" s="17">
        <f ca="1">+VLOOKUP(B826,OWN_Curve!$B$2:$E$30,4,FALSE)</f>
        <v>1.3135672734096474E-6</v>
      </c>
      <c r="D826" s="17">
        <v>824</v>
      </c>
      <c r="E826" s="17">
        <f t="shared" si="156"/>
        <v>644</v>
      </c>
      <c r="F826" s="17">
        <f t="shared" ca="1" si="159"/>
        <v>2.7513346028036469</v>
      </c>
      <c r="G826" s="2">
        <f t="shared" ca="1" si="157"/>
        <v>2.7143357343488193</v>
      </c>
      <c r="H826" s="28">
        <f t="shared" si="164"/>
        <v>44304</v>
      </c>
      <c r="I826" s="30">
        <v>824</v>
      </c>
      <c r="J826" s="17">
        <f t="shared" si="158"/>
        <v>644</v>
      </c>
      <c r="K826" s="27">
        <f t="shared" ca="1" si="160"/>
        <v>2.7455455614041178</v>
      </c>
      <c r="L826" s="34">
        <f t="shared" ca="1" si="161"/>
        <v>2.708694319897917</v>
      </c>
      <c r="M826" s="29">
        <f t="shared" si="165"/>
        <v>44319</v>
      </c>
      <c r="N826" s="27">
        <v>824</v>
      </c>
      <c r="O826" s="17">
        <f t="shared" si="166"/>
        <v>644</v>
      </c>
      <c r="P826" s="27">
        <f t="shared" ca="1" si="167"/>
        <v>2.742455463631718</v>
      </c>
      <c r="Q826" s="34">
        <f t="shared" ca="1" si="162"/>
        <v>2.7056783378371643</v>
      </c>
      <c r="R826" s="17">
        <f t="shared" ca="1" si="168"/>
        <v>2.5895375479123572</v>
      </c>
    </row>
    <row r="827" spans="1:18" x14ac:dyDescent="0.25">
      <c r="A827" s="18">
        <f t="shared" si="163"/>
        <v>44277</v>
      </c>
      <c r="B827" s="17">
        <f ca="1">+IFERROR(VLOOKUP(A827,BBG_CLP!$A$2:$B$30,2,FALSE),B826)</f>
        <v>7</v>
      </c>
      <c r="C827" s="17">
        <f ca="1">+VLOOKUP(B827,OWN_Curve!$B$2:$E$30,4,FALSE)</f>
        <v>1.3135672734096474E-6</v>
      </c>
      <c r="D827" s="17">
        <v>825</v>
      </c>
      <c r="E827" s="17">
        <f t="shared" si="156"/>
        <v>645</v>
      </c>
      <c r="F827" s="17">
        <f t="shared" ca="1" si="159"/>
        <v>2.7513359163709206</v>
      </c>
      <c r="G827" s="2">
        <f t="shared" ca="1" si="157"/>
        <v>2.7143368938160153</v>
      </c>
      <c r="H827" s="28">
        <f t="shared" si="164"/>
        <v>44305</v>
      </c>
      <c r="I827" s="30">
        <v>825</v>
      </c>
      <c r="J827" s="17">
        <f t="shared" si="158"/>
        <v>645</v>
      </c>
      <c r="K827" s="27">
        <f t="shared" ca="1" si="160"/>
        <v>2.7455468602950037</v>
      </c>
      <c r="L827" s="34">
        <f t="shared" ca="1" si="161"/>
        <v>2.7086954730618191</v>
      </c>
      <c r="M827" s="29">
        <f t="shared" si="165"/>
        <v>44320</v>
      </c>
      <c r="N827" s="27">
        <v>825</v>
      </c>
      <c r="O827" s="17">
        <f t="shared" si="166"/>
        <v>645</v>
      </c>
      <c r="P827" s="27">
        <f t="shared" ca="1" si="167"/>
        <v>2.7424567534482267</v>
      </c>
      <c r="Q827" s="34">
        <f t="shared" ca="1" si="162"/>
        <v>2.7056794928056207</v>
      </c>
      <c r="R827" s="17">
        <f t="shared" ca="1" si="168"/>
        <v>2.5893537632288854</v>
      </c>
    </row>
    <row r="828" spans="1:18" x14ac:dyDescent="0.25">
      <c r="A828" s="18">
        <f t="shared" si="163"/>
        <v>44278</v>
      </c>
      <c r="B828" s="17">
        <f ca="1">+IFERROR(VLOOKUP(A828,BBG_CLP!$A$2:$B$30,2,FALSE),B827)</f>
        <v>7</v>
      </c>
      <c r="C828" s="17">
        <f ca="1">+VLOOKUP(B828,OWN_Curve!$B$2:$E$30,4,FALSE)</f>
        <v>1.3135672734096474E-6</v>
      </c>
      <c r="D828" s="17">
        <v>826</v>
      </c>
      <c r="E828" s="17">
        <f t="shared" si="156"/>
        <v>646</v>
      </c>
      <c r="F828" s="17">
        <f t="shared" ca="1" si="159"/>
        <v>2.7513372299381942</v>
      </c>
      <c r="G828" s="2">
        <f t="shared" ca="1" si="157"/>
        <v>2.7143380537051436</v>
      </c>
      <c r="H828" s="28">
        <f t="shared" si="164"/>
        <v>44306</v>
      </c>
      <c r="I828" s="30">
        <v>826</v>
      </c>
      <c r="J828" s="17">
        <f t="shared" si="158"/>
        <v>646</v>
      </c>
      <c r="K828" s="27">
        <f t="shared" ca="1" si="160"/>
        <v>2.7455481592146467</v>
      </c>
      <c r="L828" s="34">
        <f t="shared" ca="1" si="161"/>
        <v>2.7086966266587171</v>
      </c>
      <c r="M828" s="29">
        <f t="shared" si="165"/>
        <v>44321</v>
      </c>
      <c r="N828" s="27">
        <v>826</v>
      </c>
      <c r="O828" s="17">
        <f t="shared" si="166"/>
        <v>646</v>
      </c>
      <c r="P828" s="27">
        <f t="shared" ca="1" si="167"/>
        <v>2.7424580433118355</v>
      </c>
      <c r="Q828" s="34">
        <f t="shared" ca="1" si="162"/>
        <v>2.70568064819697</v>
      </c>
      <c r="R828" s="17">
        <f t="shared" ca="1" si="168"/>
        <v>2.5891700048044086</v>
      </c>
    </row>
    <row r="829" spans="1:18" x14ac:dyDescent="0.25">
      <c r="A829" s="18">
        <f t="shared" si="163"/>
        <v>44279</v>
      </c>
      <c r="B829" s="17">
        <f ca="1">+IFERROR(VLOOKUP(A829,BBG_CLP!$A$2:$B$30,2,FALSE),B828)</f>
        <v>7</v>
      </c>
      <c r="C829" s="17">
        <f ca="1">+VLOOKUP(B829,OWN_Curve!$B$2:$E$30,4,FALSE)</f>
        <v>1.3135672734096474E-6</v>
      </c>
      <c r="D829" s="17">
        <v>827</v>
      </c>
      <c r="E829" s="17">
        <f t="shared" si="156"/>
        <v>647</v>
      </c>
      <c r="F829" s="17">
        <f t="shared" ca="1" si="159"/>
        <v>2.7513385435054678</v>
      </c>
      <c r="G829" s="2">
        <f t="shared" ca="1" si="157"/>
        <v>2.7143392140142493</v>
      </c>
      <c r="H829" s="28">
        <f t="shared" si="164"/>
        <v>44307</v>
      </c>
      <c r="I829" s="30">
        <v>827</v>
      </c>
      <c r="J829" s="17">
        <f t="shared" si="158"/>
        <v>647</v>
      </c>
      <c r="K829" s="27">
        <f t="shared" ca="1" si="160"/>
        <v>2.7455494581629418</v>
      </c>
      <c r="L829" s="34">
        <f t="shared" ca="1" si="161"/>
        <v>2.708697780686617</v>
      </c>
      <c r="M829" s="29">
        <f t="shared" si="165"/>
        <v>44322</v>
      </c>
      <c r="N829" s="27">
        <v>827</v>
      </c>
      <c r="O829" s="17">
        <f t="shared" si="166"/>
        <v>647</v>
      </c>
      <c r="P829" s="27">
        <f t="shared" ca="1" si="167"/>
        <v>2.7424593332223632</v>
      </c>
      <c r="Q829" s="34">
        <f t="shared" ca="1" si="162"/>
        <v>2.7056818040092638</v>
      </c>
      <c r="R829" s="17">
        <f t="shared" ca="1" si="168"/>
        <v>2.5889862726229396</v>
      </c>
    </row>
    <row r="830" spans="1:18" x14ac:dyDescent="0.25">
      <c r="A830" s="18">
        <f t="shared" si="163"/>
        <v>44280</v>
      </c>
      <c r="B830" s="17">
        <f ca="1">+IFERROR(VLOOKUP(A830,BBG_CLP!$A$2:$B$30,2,FALSE),B829)</f>
        <v>7</v>
      </c>
      <c r="C830" s="17">
        <f ca="1">+VLOOKUP(B830,OWN_Curve!$B$2:$E$30,4,FALSE)</f>
        <v>1.3135672734096474E-6</v>
      </c>
      <c r="D830" s="17">
        <v>828</v>
      </c>
      <c r="E830" s="17">
        <f t="shared" si="156"/>
        <v>648</v>
      </c>
      <c r="F830" s="17">
        <f t="shared" ca="1" si="159"/>
        <v>2.7513398570727414</v>
      </c>
      <c r="G830" s="2">
        <f t="shared" ca="1" si="157"/>
        <v>2.7143403747413739</v>
      </c>
      <c r="H830" s="28">
        <f t="shared" si="164"/>
        <v>44308</v>
      </c>
      <c r="I830" s="30">
        <v>828</v>
      </c>
      <c r="J830" s="17">
        <f t="shared" si="158"/>
        <v>648</v>
      </c>
      <c r="K830" s="27">
        <f t="shared" ca="1" si="160"/>
        <v>2.7455507571397666</v>
      </c>
      <c r="L830" s="34">
        <f t="shared" ca="1" si="161"/>
        <v>2.7086989351434845</v>
      </c>
      <c r="M830" s="29">
        <f t="shared" si="165"/>
        <v>44323</v>
      </c>
      <c r="N830" s="27">
        <v>828</v>
      </c>
      <c r="O830" s="17">
        <f t="shared" si="166"/>
        <v>648</v>
      </c>
      <c r="P830" s="27">
        <f t="shared" ca="1" si="167"/>
        <v>2.7424606231796402</v>
      </c>
      <c r="Q830" s="34">
        <f t="shared" ca="1" si="162"/>
        <v>2.7056829602405164</v>
      </c>
      <c r="R830" s="17">
        <f t="shared" ca="1" si="168"/>
        <v>2.5888025667004655</v>
      </c>
    </row>
    <row r="831" spans="1:18" x14ac:dyDescent="0.25">
      <c r="A831" s="18">
        <f t="shared" si="163"/>
        <v>44281</v>
      </c>
      <c r="B831" s="17">
        <f ca="1">+IFERROR(VLOOKUP(A831,BBG_CLP!$A$2:$B$30,2,FALSE),B830)</f>
        <v>7</v>
      </c>
      <c r="C831" s="17">
        <f ca="1">+VLOOKUP(B831,OWN_Curve!$B$2:$E$30,4,FALSE)</f>
        <v>1.3135672734096474E-6</v>
      </c>
      <c r="D831" s="17">
        <v>829</v>
      </c>
      <c r="E831" s="17">
        <f t="shared" si="156"/>
        <v>649</v>
      </c>
      <c r="F831" s="17">
        <f t="shared" ca="1" si="159"/>
        <v>2.751341170640015</v>
      </c>
      <c r="G831" s="2">
        <f t="shared" ca="1" si="157"/>
        <v>2.7143415358845862</v>
      </c>
      <c r="H831" s="28">
        <f t="shared" si="164"/>
        <v>44309</v>
      </c>
      <c r="I831" s="30">
        <v>829</v>
      </c>
      <c r="J831" s="17">
        <f t="shared" si="158"/>
        <v>649</v>
      </c>
      <c r="K831" s="27">
        <f t="shared" ca="1" si="160"/>
        <v>2.7455520561450268</v>
      </c>
      <c r="L831" s="34">
        <f t="shared" ca="1" si="161"/>
        <v>2.7087000900273748</v>
      </c>
      <c r="M831" s="29">
        <f t="shared" si="165"/>
        <v>44324</v>
      </c>
      <c r="N831" s="27">
        <v>829</v>
      </c>
      <c r="O831" s="17">
        <f t="shared" si="166"/>
        <v>649</v>
      </c>
      <c r="P831" s="27">
        <f t="shared" ca="1" si="167"/>
        <v>2.7424619131835075</v>
      </c>
      <c r="Q831" s="34">
        <f t="shared" ca="1" si="162"/>
        <v>2.7056841168888397</v>
      </c>
      <c r="R831" s="17">
        <f t="shared" ca="1" si="168"/>
        <v>2.5886188870130056</v>
      </c>
    </row>
    <row r="832" spans="1:18" x14ac:dyDescent="0.25">
      <c r="A832" s="18">
        <f t="shared" si="163"/>
        <v>44282</v>
      </c>
      <c r="B832" s="17">
        <f ca="1">+IFERROR(VLOOKUP(A832,BBG_CLP!$A$2:$B$30,2,FALSE),B831)</f>
        <v>7</v>
      </c>
      <c r="C832" s="17">
        <f ca="1">+VLOOKUP(B832,OWN_Curve!$B$2:$E$30,4,FALSE)</f>
        <v>1.3135672734096474E-6</v>
      </c>
      <c r="D832" s="17">
        <v>830</v>
      </c>
      <c r="E832" s="17">
        <f t="shared" si="156"/>
        <v>650</v>
      </c>
      <c r="F832" s="17">
        <f t="shared" ca="1" si="159"/>
        <v>2.7513424842072887</v>
      </c>
      <c r="G832" s="2">
        <f t="shared" ca="1" si="157"/>
        <v>2.7143426974419782</v>
      </c>
      <c r="H832" s="28">
        <f t="shared" si="164"/>
        <v>44310</v>
      </c>
      <c r="I832" s="30">
        <v>830</v>
      </c>
      <c r="J832" s="17">
        <f t="shared" si="158"/>
        <v>650</v>
      </c>
      <c r="K832" s="27">
        <f t="shared" ca="1" si="160"/>
        <v>2.7455533551786209</v>
      </c>
      <c r="L832" s="34">
        <f t="shared" ca="1" si="161"/>
        <v>2.7087012453362922</v>
      </c>
      <c r="M832" s="29">
        <f t="shared" si="165"/>
        <v>44325</v>
      </c>
      <c r="N832" s="27">
        <v>830</v>
      </c>
      <c r="O832" s="17">
        <f t="shared" si="166"/>
        <v>650</v>
      </c>
      <c r="P832" s="27">
        <f t="shared" ca="1" si="167"/>
        <v>2.7424632032337954</v>
      </c>
      <c r="Q832" s="34">
        <f t="shared" ca="1" si="162"/>
        <v>2.7056852739522848</v>
      </c>
      <c r="R832" s="17">
        <f t="shared" ca="1" si="168"/>
        <v>2.5884352335685534</v>
      </c>
    </row>
    <row r="833" spans="1:18" x14ac:dyDescent="0.25">
      <c r="A833" s="18">
        <f t="shared" si="163"/>
        <v>44283</v>
      </c>
      <c r="B833" s="17">
        <f ca="1">+IFERROR(VLOOKUP(A833,BBG_CLP!$A$2:$B$30,2,FALSE),B832)</f>
        <v>7</v>
      </c>
      <c r="C833" s="17">
        <f ca="1">+VLOOKUP(B833,OWN_Curve!$B$2:$E$30,4,FALSE)</f>
        <v>1.3135672734096474E-6</v>
      </c>
      <c r="D833" s="17">
        <v>831</v>
      </c>
      <c r="E833" s="17">
        <f t="shared" si="156"/>
        <v>651</v>
      </c>
      <c r="F833" s="17">
        <f t="shared" ca="1" si="159"/>
        <v>2.7513437977745623</v>
      </c>
      <c r="G833" s="2">
        <f t="shared" ca="1" si="157"/>
        <v>2.7143438594116529</v>
      </c>
      <c r="H833" s="28">
        <f t="shared" si="164"/>
        <v>44311</v>
      </c>
      <c r="I833" s="30">
        <v>831</v>
      </c>
      <c r="J833" s="17">
        <f t="shared" si="158"/>
        <v>651</v>
      </c>
      <c r="K833" s="27">
        <f t="shared" ca="1" si="160"/>
        <v>2.745554654240455</v>
      </c>
      <c r="L833" s="34">
        <f t="shared" ca="1" si="161"/>
        <v>2.7087024010683023</v>
      </c>
      <c r="M833" s="29">
        <f t="shared" si="165"/>
        <v>44326</v>
      </c>
      <c r="N833" s="27">
        <v>831</v>
      </c>
      <c r="O833" s="17">
        <f t="shared" si="166"/>
        <v>651</v>
      </c>
      <c r="P833" s="27">
        <f t="shared" ca="1" si="167"/>
        <v>2.7424644933303273</v>
      </c>
      <c r="Q833" s="34">
        <f t="shared" ca="1" si="162"/>
        <v>2.7056864314289384</v>
      </c>
      <c r="R833" s="17">
        <f t="shared" ca="1" si="168"/>
        <v>2.5882516063511218</v>
      </c>
    </row>
    <row r="834" spans="1:18" x14ac:dyDescent="0.25">
      <c r="A834" s="18">
        <f t="shared" si="163"/>
        <v>44284</v>
      </c>
      <c r="B834" s="17">
        <f ca="1">+IFERROR(VLOOKUP(A834,BBG_CLP!$A$2:$B$30,2,FALSE),B833)</f>
        <v>7</v>
      </c>
      <c r="C834" s="17">
        <f ca="1">+VLOOKUP(B834,OWN_Curve!$B$2:$E$30,4,FALSE)</f>
        <v>1.3135672734096474E-6</v>
      </c>
      <c r="D834" s="17">
        <v>832</v>
      </c>
      <c r="E834" s="17">
        <f t="shared" ref="E834:E897" si="169">+IF(D834-$W$5&lt;0,NA(),D834-$W$5)</f>
        <v>652</v>
      </c>
      <c r="F834" s="17">
        <f t="shared" ca="1" si="159"/>
        <v>2.7513451113418359</v>
      </c>
      <c r="G834" s="2">
        <f t="shared" ref="G834:G897" ca="1" si="170">++IF(E834&gt;0,((1+F834*D834/36000)/(1+$X$2*$W$5/36000)-1)*(36000/(D834-$W$5)),NA())</f>
        <v>2.7143450217916767</v>
      </c>
      <c r="H834" s="28">
        <f t="shared" si="164"/>
        <v>44312</v>
      </c>
      <c r="I834" s="30">
        <v>832</v>
      </c>
      <c r="J834" s="17">
        <f t="shared" ref="J834:J897" si="171">+IF(I834-$W$5&lt;0,NA(),I834-$W$5)</f>
        <v>652</v>
      </c>
      <c r="K834" s="27">
        <f t="shared" ca="1" si="160"/>
        <v>2.7455559533304079</v>
      </c>
      <c r="L834" s="34">
        <f t="shared" ca="1" si="161"/>
        <v>2.7087035572214222</v>
      </c>
      <c r="M834" s="29">
        <f t="shared" si="165"/>
        <v>44327</v>
      </c>
      <c r="N834" s="27">
        <v>832</v>
      </c>
      <c r="O834" s="17">
        <f t="shared" si="166"/>
        <v>652</v>
      </c>
      <c r="P834" s="27">
        <f t="shared" ca="1" si="167"/>
        <v>2.7424657834729462</v>
      </c>
      <c r="Q834" s="34">
        <f t="shared" ca="1" si="162"/>
        <v>2.7056875893168995</v>
      </c>
      <c r="R834" s="17">
        <f t="shared" ca="1" si="168"/>
        <v>2.5880680053527172</v>
      </c>
    </row>
    <row r="835" spans="1:18" x14ac:dyDescent="0.25">
      <c r="A835" s="18">
        <f t="shared" si="163"/>
        <v>44285</v>
      </c>
      <c r="B835" s="17">
        <f ca="1">+IFERROR(VLOOKUP(A835,BBG_CLP!$A$2:$B$30,2,FALSE),B834)</f>
        <v>7</v>
      </c>
      <c r="C835" s="17">
        <f ca="1">+VLOOKUP(B835,OWN_Curve!$B$2:$E$30,4,FALSE)</f>
        <v>1.3135672734096474E-6</v>
      </c>
      <c r="D835" s="17">
        <v>833</v>
      </c>
      <c r="E835" s="17">
        <f t="shared" si="169"/>
        <v>653</v>
      </c>
      <c r="F835" s="17">
        <f t="shared" ref="F835:F898" ca="1" si="172">+F834+C834*1</f>
        <v>2.7513464249091095</v>
      </c>
      <c r="G835" s="2">
        <f t="shared" ca="1" si="170"/>
        <v>2.7143461845801893</v>
      </c>
      <c r="H835" s="28">
        <f t="shared" si="164"/>
        <v>44313</v>
      </c>
      <c r="I835" s="30">
        <v>833</v>
      </c>
      <c r="J835" s="17">
        <f t="shared" si="171"/>
        <v>653</v>
      </c>
      <c r="K835" s="27">
        <f t="shared" ref="K835:K898" ca="1" si="173">+((1+VLOOKUP(H835,$A$2:$F$930,6,FALSE)*($Y$3+I835)/36000)/(1+$Z$3*$Y$3/36000)-1)*36000/I835</f>
        <v>2.7455572524483891</v>
      </c>
      <c r="L835" s="34">
        <f t="shared" ref="L835:L898" ca="1" si="174">++IF(J835&gt;0,((1+K835*I835/36000)/(1+$X$3*$W$5/36000)-1)*(36000/(I835-$W$5)),NA())</f>
        <v>2.7087047137937534</v>
      </c>
      <c r="M835" s="29">
        <f t="shared" si="165"/>
        <v>44328</v>
      </c>
      <c r="N835" s="27">
        <v>833</v>
      </c>
      <c r="O835" s="17">
        <f t="shared" si="166"/>
        <v>653</v>
      </c>
      <c r="P835" s="27">
        <f t="shared" ca="1" si="167"/>
        <v>2.7424670736614765</v>
      </c>
      <c r="Q835" s="34">
        <f t="shared" ref="Q835:Q898" ca="1" si="175">++IF(O835&gt;0,((1+P835*N835/36000)/(1+$X$4*$W$5/36000)-1)*(36000/(N835-$W$5)),NA())</f>
        <v>2.7056887476142784</v>
      </c>
      <c r="R835" s="17">
        <f t="shared" ca="1" si="168"/>
        <v>2.5878844305733395</v>
      </c>
    </row>
    <row r="836" spans="1:18" x14ac:dyDescent="0.25">
      <c r="A836" s="18">
        <f t="shared" ref="A836:A899" si="176">+A835+1</f>
        <v>44286</v>
      </c>
      <c r="B836" s="17">
        <f ca="1">+IFERROR(VLOOKUP(A836,BBG_CLP!$A$2:$B$30,2,FALSE),B835)</f>
        <v>7</v>
      </c>
      <c r="C836" s="17">
        <f ca="1">+VLOOKUP(B836,OWN_Curve!$B$2:$E$30,4,FALSE)</f>
        <v>1.3135672734096474E-6</v>
      </c>
      <c r="D836" s="17">
        <v>834</v>
      </c>
      <c r="E836" s="17">
        <f t="shared" si="169"/>
        <v>654</v>
      </c>
      <c r="F836" s="17">
        <f t="shared" ca="1" si="172"/>
        <v>2.7513477384763831</v>
      </c>
      <c r="G836" s="2">
        <f t="shared" ca="1" si="170"/>
        <v>2.7143473477753042</v>
      </c>
      <c r="H836" s="28">
        <f t="shared" ref="H836:H899" si="177">+H835+1</f>
        <v>44314</v>
      </c>
      <c r="I836" s="30">
        <v>834</v>
      </c>
      <c r="J836" s="17">
        <f t="shared" si="171"/>
        <v>654</v>
      </c>
      <c r="K836" s="27">
        <f t="shared" ca="1" si="173"/>
        <v>2.7455585515943071</v>
      </c>
      <c r="L836" s="34">
        <f t="shared" ca="1" si="174"/>
        <v>2.7087058707833611</v>
      </c>
      <c r="M836" s="29">
        <f t="shared" ref="M836:M899" si="178">+M835+1</f>
        <v>44329</v>
      </c>
      <c r="N836" s="27">
        <v>834</v>
      </c>
      <c r="O836" s="17">
        <f t="shared" ref="O836:O899" si="179">+IF(N836-$W$5&lt;0,NA(),N836-$W$5)</f>
        <v>654</v>
      </c>
      <c r="P836" s="27">
        <f t="shared" ref="P836:P899" ca="1" si="180">+((1+VLOOKUP(M836,$A$2:$F$930,6,FALSE)*($Y$4+N836)/36000)/(1+$Z$4*$Y$4/36000)-1)*36000/N836</f>
        <v>2.7424683638957532</v>
      </c>
      <c r="Q836" s="34">
        <f t="shared" ca="1" si="175"/>
        <v>2.705689906319197</v>
      </c>
      <c r="R836" s="17">
        <f t="shared" ref="R836:R899" ca="1" si="181">+((1+F836/100*D836/360)/(1+F835/100*D835/360)-1)*36000</f>
        <v>2.5877008820129888</v>
      </c>
    </row>
    <row r="837" spans="1:18" x14ac:dyDescent="0.25">
      <c r="A837" s="18">
        <f t="shared" si="176"/>
        <v>44287</v>
      </c>
      <c r="B837" s="17">
        <f ca="1">+IFERROR(VLOOKUP(A837,BBG_CLP!$A$2:$B$30,2,FALSE),B836)</f>
        <v>7</v>
      </c>
      <c r="C837" s="17">
        <f ca="1">+VLOOKUP(B837,OWN_Curve!$B$2:$E$30,4,FALSE)</f>
        <v>1.3135672734096474E-6</v>
      </c>
      <c r="D837" s="17">
        <v>835</v>
      </c>
      <c r="E837" s="17">
        <f t="shared" si="169"/>
        <v>655</v>
      </c>
      <c r="F837" s="17">
        <f t="shared" ca="1" si="172"/>
        <v>2.7513490520436568</v>
      </c>
      <c r="G837" s="2">
        <f t="shared" ca="1" si="170"/>
        <v>2.7143485113751593</v>
      </c>
      <c r="H837" s="28">
        <f t="shared" si="177"/>
        <v>44315</v>
      </c>
      <c r="I837" s="30">
        <v>835</v>
      </c>
      <c r="J837" s="17">
        <f t="shared" si="171"/>
        <v>655</v>
      </c>
      <c r="K837" s="27">
        <f t="shared" ca="1" si="173"/>
        <v>2.7455598507680516</v>
      </c>
      <c r="L837" s="34">
        <f t="shared" ca="1" si="174"/>
        <v>2.7087070281883219</v>
      </c>
      <c r="M837" s="29">
        <f t="shared" si="178"/>
        <v>44330</v>
      </c>
      <c r="N837" s="27">
        <v>835</v>
      </c>
      <c r="O837" s="17">
        <f t="shared" si="179"/>
        <v>655</v>
      </c>
      <c r="P837" s="27">
        <f t="shared" ca="1" si="180"/>
        <v>2.7424696541756211</v>
      </c>
      <c r="Q837" s="34">
        <f t="shared" ca="1" si="175"/>
        <v>2.705691065429801</v>
      </c>
      <c r="R837" s="17">
        <f t="shared" ca="1" si="181"/>
        <v>2.5875173596556778</v>
      </c>
    </row>
    <row r="838" spans="1:18" x14ac:dyDescent="0.25">
      <c r="A838" s="18">
        <f t="shared" si="176"/>
        <v>44288</v>
      </c>
      <c r="B838" s="17">
        <f ca="1">+IFERROR(VLOOKUP(A838,BBG_CLP!$A$2:$B$30,2,FALSE),B837)</f>
        <v>7</v>
      </c>
      <c r="C838" s="17">
        <f ca="1">+VLOOKUP(B838,OWN_Curve!$B$2:$E$30,4,FALSE)</f>
        <v>1.3135672734096474E-6</v>
      </c>
      <c r="D838" s="17">
        <v>836</v>
      </c>
      <c r="E838" s="17">
        <f t="shared" si="169"/>
        <v>656</v>
      </c>
      <c r="F838" s="17">
        <f t="shared" ca="1" si="172"/>
        <v>2.7513503656109304</v>
      </c>
      <c r="G838" s="2">
        <f t="shared" ca="1" si="170"/>
        <v>2.7143496753779277</v>
      </c>
      <c r="H838" s="28">
        <f t="shared" si="177"/>
        <v>44316</v>
      </c>
      <c r="I838" s="30">
        <v>836</v>
      </c>
      <c r="J838" s="17">
        <f t="shared" si="171"/>
        <v>656</v>
      </c>
      <c r="K838" s="27">
        <f t="shared" ca="1" si="173"/>
        <v>2.7455611499695123</v>
      </c>
      <c r="L838" s="34">
        <f t="shared" ca="1" si="174"/>
        <v>2.7087081860067479</v>
      </c>
      <c r="M838" s="29">
        <f t="shared" si="178"/>
        <v>44331</v>
      </c>
      <c r="N838" s="27">
        <v>836</v>
      </c>
      <c r="O838" s="17">
        <f t="shared" si="179"/>
        <v>656</v>
      </c>
      <c r="P838" s="27">
        <f t="shared" ca="1" si="180"/>
        <v>2.742470944500917</v>
      </c>
      <c r="Q838" s="34">
        <f t="shared" ca="1" si="175"/>
        <v>2.7056922249442223</v>
      </c>
      <c r="R838" s="17">
        <f t="shared" ca="1" si="181"/>
        <v>2.5873338635014065</v>
      </c>
    </row>
    <row r="839" spans="1:18" x14ac:dyDescent="0.25">
      <c r="A839" s="18">
        <f t="shared" si="176"/>
        <v>44289</v>
      </c>
      <c r="B839" s="17">
        <f ca="1">+IFERROR(VLOOKUP(A839,BBG_CLP!$A$2:$B$30,2,FALSE),B838)</f>
        <v>7</v>
      </c>
      <c r="C839" s="17">
        <f ca="1">+VLOOKUP(B839,OWN_Curve!$B$2:$E$30,4,FALSE)</f>
        <v>1.3135672734096474E-6</v>
      </c>
      <c r="D839" s="17">
        <v>837</v>
      </c>
      <c r="E839" s="17">
        <f t="shared" si="169"/>
        <v>657</v>
      </c>
      <c r="F839" s="17">
        <f t="shared" ca="1" si="172"/>
        <v>2.751351679178204</v>
      </c>
      <c r="G839" s="2">
        <f t="shared" ca="1" si="170"/>
        <v>2.7143508397817335</v>
      </c>
      <c r="H839" s="28">
        <f t="shared" si="177"/>
        <v>44317</v>
      </c>
      <c r="I839" s="30">
        <v>837</v>
      </c>
      <c r="J839" s="17">
        <f t="shared" si="171"/>
        <v>657</v>
      </c>
      <c r="K839" s="27">
        <f t="shared" ca="1" si="173"/>
        <v>2.7455624491986206</v>
      </c>
      <c r="L839" s="34">
        <f t="shared" ca="1" si="174"/>
        <v>2.7087093442367638</v>
      </c>
      <c r="M839" s="29">
        <f t="shared" si="178"/>
        <v>44332</v>
      </c>
      <c r="N839" s="27">
        <v>837</v>
      </c>
      <c r="O839" s="17">
        <f t="shared" si="179"/>
        <v>657</v>
      </c>
      <c r="P839" s="27">
        <f t="shared" ca="1" si="180"/>
        <v>2.7424722348714683</v>
      </c>
      <c r="Q839" s="34">
        <f t="shared" ca="1" si="175"/>
        <v>2.7056933848606182</v>
      </c>
      <c r="R839" s="17">
        <f t="shared" ca="1" si="181"/>
        <v>2.5871503935421813</v>
      </c>
    </row>
    <row r="840" spans="1:18" x14ac:dyDescent="0.25">
      <c r="A840" s="18">
        <f t="shared" si="176"/>
        <v>44290</v>
      </c>
      <c r="B840" s="17">
        <f ca="1">+IFERROR(VLOOKUP(A840,BBG_CLP!$A$2:$B$30,2,FALSE),B839)</f>
        <v>7</v>
      </c>
      <c r="C840" s="17">
        <f ca="1">+VLOOKUP(B840,OWN_Curve!$B$2:$E$30,4,FALSE)</f>
        <v>1.3135672734096474E-6</v>
      </c>
      <c r="D840" s="17">
        <v>838</v>
      </c>
      <c r="E840" s="17">
        <f t="shared" si="169"/>
        <v>658</v>
      </c>
      <c r="F840" s="17">
        <f t="shared" ca="1" si="172"/>
        <v>2.7513529927454776</v>
      </c>
      <c r="G840" s="2">
        <f t="shared" ca="1" si="170"/>
        <v>2.7143520045847849</v>
      </c>
      <c r="H840" s="28">
        <f t="shared" si="177"/>
        <v>44318</v>
      </c>
      <c r="I840" s="30">
        <v>838</v>
      </c>
      <c r="J840" s="17">
        <f t="shared" si="171"/>
        <v>658</v>
      </c>
      <c r="K840" s="27">
        <f t="shared" ca="1" si="173"/>
        <v>2.7455637484552371</v>
      </c>
      <c r="L840" s="34">
        <f t="shared" ca="1" si="174"/>
        <v>2.7087105028764569</v>
      </c>
      <c r="M840" s="29">
        <f t="shared" si="178"/>
        <v>44333</v>
      </c>
      <c r="N840" s="27">
        <v>838</v>
      </c>
      <c r="O840" s="17">
        <f t="shared" si="179"/>
        <v>658</v>
      </c>
      <c r="P840" s="27">
        <f t="shared" ca="1" si="180"/>
        <v>2.7424735252871226</v>
      </c>
      <c r="Q840" s="34">
        <f t="shared" ca="1" si="175"/>
        <v>2.7056945451771548</v>
      </c>
      <c r="R840" s="17">
        <f t="shared" ca="1" si="181"/>
        <v>2.5869669497780023</v>
      </c>
    </row>
    <row r="841" spans="1:18" x14ac:dyDescent="0.25">
      <c r="A841" s="18">
        <f t="shared" si="176"/>
        <v>44291</v>
      </c>
      <c r="B841" s="17">
        <f ca="1">+IFERROR(VLOOKUP(A841,BBG_CLP!$A$2:$B$30,2,FALSE),B840)</f>
        <v>7</v>
      </c>
      <c r="C841" s="17">
        <f ca="1">+VLOOKUP(B841,OWN_Curve!$B$2:$E$30,4,FALSE)</f>
        <v>1.3135672734096474E-6</v>
      </c>
      <c r="D841" s="17">
        <v>839</v>
      </c>
      <c r="E841" s="17">
        <f t="shared" si="169"/>
        <v>659</v>
      </c>
      <c r="F841" s="17">
        <f t="shared" ca="1" si="172"/>
        <v>2.7513543063127512</v>
      </c>
      <c r="G841" s="2">
        <f t="shared" ca="1" si="170"/>
        <v>2.7143531697852397</v>
      </c>
      <c r="H841" s="28">
        <f t="shared" si="177"/>
        <v>44319</v>
      </c>
      <c r="I841" s="30">
        <v>839</v>
      </c>
      <c r="J841" s="17">
        <f t="shared" si="171"/>
        <v>659</v>
      </c>
      <c r="K841" s="27">
        <f t="shared" ca="1" si="173"/>
        <v>2.7455650477392846</v>
      </c>
      <c r="L841" s="34">
        <f t="shared" ca="1" si="174"/>
        <v>2.7087116619239864</v>
      </c>
      <c r="M841" s="29">
        <f t="shared" si="178"/>
        <v>44334</v>
      </c>
      <c r="N841" s="27">
        <v>839</v>
      </c>
      <c r="O841" s="17">
        <f t="shared" si="179"/>
        <v>659</v>
      </c>
      <c r="P841" s="27">
        <f t="shared" ca="1" si="180"/>
        <v>2.7424748157477086</v>
      </c>
      <c r="Q841" s="34">
        <f t="shared" ca="1" si="175"/>
        <v>2.7056957058920115</v>
      </c>
      <c r="R841" s="17">
        <f t="shared" ca="1" si="181"/>
        <v>2.5867835322008759</v>
      </c>
    </row>
    <row r="842" spans="1:18" x14ac:dyDescent="0.25">
      <c r="A842" s="18">
        <f t="shared" si="176"/>
        <v>44292</v>
      </c>
      <c r="B842" s="17">
        <f ca="1">+IFERROR(VLOOKUP(A842,BBG_CLP!$A$2:$B$30,2,FALSE),B841)</f>
        <v>7</v>
      </c>
      <c r="C842" s="17">
        <f ca="1">+VLOOKUP(B842,OWN_Curve!$B$2:$E$30,4,FALSE)</f>
        <v>1.3135672734096474E-6</v>
      </c>
      <c r="D842" s="17">
        <v>840</v>
      </c>
      <c r="E842" s="17">
        <f t="shared" si="169"/>
        <v>660</v>
      </c>
      <c r="F842" s="17">
        <f t="shared" ca="1" si="172"/>
        <v>2.7513556198800249</v>
      </c>
      <c r="G842" s="2">
        <f t="shared" ca="1" si="170"/>
        <v>2.7143543353813033</v>
      </c>
      <c r="H842" s="28">
        <f t="shared" si="177"/>
        <v>44320</v>
      </c>
      <c r="I842" s="30">
        <v>840</v>
      </c>
      <c r="J842" s="17">
        <f t="shared" si="171"/>
        <v>660</v>
      </c>
      <c r="K842" s="27">
        <f t="shared" ca="1" si="173"/>
        <v>2.7455663470506733</v>
      </c>
      <c r="L842" s="34">
        <f t="shared" ca="1" si="174"/>
        <v>2.7087128213774974</v>
      </c>
      <c r="M842" s="29">
        <f t="shared" si="178"/>
        <v>44335</v>
      </c>
      <c r="N842" s="27">
        <v>840</v>
      </c>
      <c r="O842" s="17">
        <f t="shared" si="179"/>
        <v>660</v>
      </c>
      <c r="P842" s="27">
        <f t="shared" ca="1" si="180"/>
        <v>2.7424761062530569</v>
      </c>
      <c r="Q842" s="34">
        <f t="shared" ca="1" si="175"/>
        <v>2.7056968670033652</v>
      </c>
      <c r="R842" s="17">
        <f t="shared" ca="1" si="181"/>
        <v>2.5866001407948147</v>
      </c>
    </row>
    <row r="843" spans="1:18" x14ac:dyDescent="0.25">
      <c r="A843" s="18">
        <f t="shared" si="176"/>
        <v>44293</v>
      </c>
      <c r="B843" s="17">
        <f ca="1">+IFERROR(VLOOKUP(A843,BBG_CLP!$A$2:$B$30,2,FALSE),B842)</f>
        <v>7</v>
      </c>
      <c r="C843" s="17">
        <f ca="1">+VLOOKUP(B843,OWN_Curve!$B$2:$E$30,4,FALSE)</f>
        <v>1.3135672734096474E-6</v>
      </c>
      <c r="D843" s="17">
        <v>841</v>
      </c>
      <c r="E843" s="17">
        <f t="shared" si="169"/>
        <v>661</v>
      </c>
      <c r="F843" s="17">
        <f t="shared" ca="1" si="172"/>
        <v>2.7513569334472985</v>
      </c>
      <c r="G843" s="2">
        <f t="shared" ca="1" si="170"/>
        <v>2.7143555013711684</v>
      </c>
      <c r="H843" s="28">
        <f t="shared" si="177"/>
        <v>44321</v>
      </c>
      <c r="I843" s="30">
        <v>841</v>
      </c>
      <c r="J843" s="17">
        <f t="shared" si="171"/>
        <v>661</v>
      </c>
      <c r="K843" s="27">
        <f t="shared" ca="1" si="173"/>
        <v>2.7455676463892966</v>
      </c>
      <c r="L843" s="34">
        <f t="shared" ca="1" si="174"/>
        <v>2.7087139812351482</v>
      </c>
      <c r="M843" s="29">
        <f t="shared" si="178"/>
        <v>44336</v>
      </c>
      <c r="N843" s="27">
        <v>841</v>
      </c>
      <c r="O843" s="17">
        <f t="shared" si="179"/>
        <v>661</v>
      </c>
      <c r="P843" s="27">
        <f t="shared" ca="1" si="180"/>
        <v>2.7424773968030363</v>
      </c>
      <c r="Q843" s="34">
        <f t="shared" ca="1" si="175"/>
        <v>2.7056980285094521</v>
      </c>
      <c r="R843" s="17">
        <f t="shared" ca="1" si="181"/>
        <v>2.5864167755678125</v>
      </c>
    </row>
    <row r="844" spans="1:18" x14ac:dyDescent="0.25">
      <c r="A844" s="18">
        <f t="shared" si="176"/>
        <v>44294</v>
      </c>
      <c r="B844" s="17">
        <f ca="1">+IFERROR(VLOOKUP(A844,BBG_CLP!$A$2:$B$30,2,FALSE),B843)</f>
        <v>7</v>
      </c>
      <c r="C844" s="17">
        <f ca="1">+VLOOKUP(B844,OWN_Curve!$B$2:$E$30,4,FALSE)</f>
        <v>1.3135672734096474E-6</v>
      </c>
      <c r="D844" s="17">
        <v>842</v>
      </c>
      <c r="E844" s="17">
        <f t="shared" si="169"/>
        <v>662</v>
      </c>
      <c r="F844" s="17">
        <f t="shared" ca="1" si="172"/>
        <v>2.7513582470145721</v>
      </c>
      <c r="G844" s="2">
        <f t="shared" ca="1" si="170"/>
        <v>2.7143566677530511</v>
      </c>
      <c r="H844" s="28">
        <f t="shared" si="177"/>
        <v>44322</v>
      </c>
      <c r="I844" s="30">
        <v>842</v>
      </c>
      <c r="J844" s="17">
        <f t="shared" si="171"/>
        <v>662</v>
      </c>
      <c r="K844" s="27">
        <f t="shared" ca="1" si="173"/>
        <v>2.7455689457550569</v>
      </c>
      <c r="L844" s="34">
        <f t="shared" ca="1" si="174"/>
        <v>2.7087151414951074</v>
      </c>
      <c r="M844" s="29">
        <f t="shared" si="178"/>
        <v>44337</v>
      </c>
      <c r="N844" s="27">
        <v>842</v>
      </c>
      <c r="O844" s="17">
        <f t="shared" si="179"/>
        <v>662</v>
      </c>
      <c r="P844" s="27">
        <f t="shared" ca="1" si="180"/>
        <v>2.7424786873974787</v>
      </c>
      <c r="Q844" s="34">
        <f t="shared" ca="1" si="175"/>
        <v>2.7056991904084597</v>
      </c>
      <c r="R844" s="17">
        <f t="shared" ca="1" si="181"/>
        <v>2.5862334365118755</v>
      </c>
    </row>
    <row r="845" spans="1:18" x14ac:dyDescent="0.25">
      <c r="A845" s="18">
        <f t="shared" si="176"/>
        <v>44295</v>
      </c>
      <c r="B845" s="17">
        <f ca="1">+IFERROR(VLOOKUP(A845,BBG_CLP!$A$2:$B$30,2,FALSE),B844)</f>
        <v>7</v>
      </c>
      <c r="C845" s="17">
        <f ca="1">+VLOOKUP(B845,OWN_Curve!$B$2:$E$30,4,FALSE)</f>
        <v>1.3135672734096474E-6</v>
      </c>
      <c r="D845" s="17">
        <v>843</v>
      </c>
      <c r="E845" s="17">
        <f t="shared" si="169"/>
        <v>663</v>
      </c>
      <c r="F845" s="17">
        <f t="shared" ca="1" si="172"/>
        <v>2.7513595605818457</v>
      </c>
      <c r="G845" s="2">
        <f t="shared" ca="1" si="170"/>
        <v>2.7143578345251891</v>
      </c>
      <c r="H845" s="28">
        <f t="shared" si="177"/>
        <v>44323</v>
      </c>
      <c r="I845" s="30">
        <v>843</v>
      </c>
      <c r="J845" s="17">
        <f t="shared" si="171"/>
        <v>663</v>
      </c>
      <c r="K845" s="27">
        <f t="shared" ca="1" si="173"/>
        <v>2.7455702451478583</v>
      </c>
      <c r="L845" s="34">
        <f t="shared" ca="1" si="174"/>
        <v>2.7087163021555427</v>
      </c>
      <c r="M845" s="29">
        <f t="shared" si="178"/>
        <v>44338</v>
      </c>
      <c r="N845" s="27">
        <v>843</v>
      </c>
      <c r="O845" s="17">
        <f t="shared" si="179"/>
        <v>663</v>
      </c>
      <c r="P845" s="27">
        <f t="shared" ca="1" si="180"/>
        <v>2.7424799780362155</v>
      </c>
      <c r="Q845" s="34">
        <f t="shared" ca="1" si="175"/>
        <v>2.705700352698611</v>
      </c>
      <c r="R845" s="17">
        <f t="shared" ca="1" si="181"/>
        <v>2.5860501236110167</v>
      </c>
    </row>
    <row r="846" spans="1:18" x14ac:dyDescent="0.25">
      <c r="A846" s="18">
        <f t="shared" si="176"/>
        <v>44296</v>
      </c>
      <c r="B846" s="17">
        <f ca="1">+IFERROR(VLOOKUP(A846,BBG_CLP!$A$2:$B$30,2,FALSE),B845)</f>
        <v>7</v>
      </c>
      <c r="C846" s="17">
        <f ca="1">+VLOOKUP(B846,OWN_Curve!$B$2:$E$30,4,FALSE)</f>
        <v>1.3135672734096474E-6</v>
      </c>
      <c r="D846" s="17">
        <v>844</v>
      </c>
      <c r="E846" s="17">
        <f t="shared" si="169"/>
        <v>664</v>
      </c>
      <c r="F846" s="17">
        <f t="shared" ca="1" si="172"/>
        <v>2.7513608741491193</v>
      </c>
      <c r="G846" s="2">
        <f t="shared" ca="1" si="170"/>
        <v>2.714359001685807</v>
      </c>
      <c r="H846" s="28">
        <f t="shared" si="177"/>
        <v>44324</v>
      </c>
      <c r="I846" s="30">
        <v>844</v>
      </c>
      <c r="J846" s="17">
        <f t="shared" si="171"/>
        <v>664</v>
      </c>
      <c r="K846" s="27">
        <f t="shared" ca="1" si="173"/>
        <v>2.745571544567595</v>
      </c>
      <c r="L846" s="34">
        <f t="shared" ca="1" si="174"/>
        <v>2.7087174632146565</v>
      </c>
      <c r="M846" s="29">
        <f t="shared" si="178"/>
        <v>44339</v>
      </c>
      <c r="N846" s="27">
        <v>844</v>
      </c>
      <c r="O846" s="17">
        <f t="shared" si="179"/>
        <v>664</v>
      </c>
      <c r="P846" s="27">
        <f t="shared" ca="1" si="180"/>
        <v>2.7424812687190996</v>
      </c>
      <c r="Q846" s="34">
        <f t="shared" ca="1" si="175"/>
        <v>2.705701515378137</v>
      </c>
      <c r="R846" s="17">
        <f t="shared" ca="1" si="181"/>
        <v>2.5858668368812232</v>
      </c>
    </row>
    <row r="847" spans="1:18" x14ac:dyDescent="0.25">
      <c r="A847" s="18">
        <f t="shared" si="176"/>
        <v>44297</v>
      </c>
      <c r="B847" s="17">
        <f ca="1">+IFERROR(VLOOKUP(A847,BBG_CLP!$A$2:$B$30,2,FALSE),B846)</f>
        <v>7</v>
      </c>
      <c r="C847" s="17">
        <f ca="1">+VLOOKUP(B847,OWN_Curve!$B$2:$E$30,4,FALSE)</f>
        <v>1.3135672734096474E-6</v>
      </c>
      <c r="D847" s="17">
        <v>845</v>
      </c>
      <c r="E847" s="17">
        <f t="shared" si="169"/>
        <v>665</v>
      </c>
      <c r="F847" s="17">
        <f t="shared" ca="1" si="172"/>
        <v>2.751362187716393</v>
      </c>
      <c r="G847" s="2">
        <f t="shared" ca="1" si="170"/>
        <v>2.7143601692331765</v>
      </c>
      <c r="H847" s="28">
        <f t="shared" si="177"/>
        <v>44325</v>
      </c>
      <c r="I847" s="30">
        <v>845</v>
      </c>
      <c r="J847" s="17">
        <f t="shared" si="171"/>
        <v>665</v>
      </c>
      <c r="K847" s="27">
        <f t="shared" ca="1" si="173"/>
        <v>2.7455728440142</v>
      </c>
      <c r="L847" s="34">
        <f t="shared" ca="1" si="174"/>
        <v>2.708718624670662</v>
      </c>
      <c r="M847" s="29">
        <f t="shared" si="178"/>
        <v>44340</v>
      </c>
      <c r="N847" s="27">
        <v>845</v>
      </c>
      <c r="O847" s="17">
        <f t="shared" si="179"/>
        <v>665</v>
      </c>
      <c r="P847" s="27">
        <f t="shared" ca="1" si="180"/>
        <v>2.7424825594459632</v>
      </c>
      <c r="Q847" s="34">
        <f t="shared" ca="1" si="175"/>
        <v>2.7057026784452947</v>
      </c>
      <c r="R847" s="17">
        <f t="shared" ca="1" si="181"/>
        <v>2.5856835762985142</v>
      </c>
    </row>
    <row r="848" spans="1:18" x14ac:dyDescent="0.25">
      <c r="A848" s="18">
        <f t="shared" si="176"/>
        <v>44298</v>
      </c>
      <c r="B848" s="17">
        <f ca="1">+IFERROR(VLOOKUP(A848,BBG_CLP!$A$2:$B$30,2,FALSE),B847)</f>
        <v>7</v>
      </c>
      <c r="C848" s="17">
        <f ca="1">+VLOOKUP(B848,OWN_Curve!$B$2:$E$30,4,FALSE)</f>
        <v>1.3135672734096474E-6</v>
      </c>
      <c r="D848" s="17">
        <v>846</v>
      </c>
      <c r="E848" s="17">
        <f t="shared" si="169"/>
        <v>666</v>
      </c>
      <c r="F848" s="17">
        <f t="shared" ca="1" si="172"/>
        <v>2.7513635012836666</v>
      </c>
      <c r="G848" s="2">
        <f t="shared" ca="1" si="170"/>
        <v>2.7143613371655313</v>
      </c>
      <c r="H848" s="28">
        <f t="shared" si="177"/>
        <v>44326</v>
      </c>
      <c r="I848" s="30">
        <v>846</v>
      </c>
      <c r="J848" s="17">
        <f t="shared" si="171"/>
        <v>666</v>
      </c>
      <c r="K848" s="27">
        <f t="shared" ca="1" si="173"/>
        <v>2.7455741434875489</v>
      </c>
      <c r="L848" s="34">
        <f t="shared" ca="1" si="174"/>
        <v>2.7087197865217476</v>
      </c>
      <c r="M848" s="29">
        <f t="shared" si="178"/>
        <v>44341</v>
      </c>
      <c r="N848" s="27">
        <v>846</v>
      </c>
      <c r="O848" s="17">
        <f t="shared" si="179"/>
        <v>666</v>
      </c>
      <c r="P848" s="27">
        <f t="shared" ca="1" si="180"/>
        <v>2.7424838502166615</v>
      </c>
      <c r="Q848" s="34">
        <f t="shared" ca="1" si="175"/>
        <v>2.705703841898325</v>
      </c>
      <c r="R848" s="17">
        <f t="shared" ca="1" si="181"/>
        <v>2.5855003418548961</v>
      </c>
    </row>
    <row r="849" spans="1:18" x14ac:dyDescent="0.25">
      <c r="A849" s="18">
        <f t="shared" si="176"/>
        <v>44299</v>
      </c>
      <c r="B849" s="17">
        <f ca="1">+IFERROR(VLOOKUP(A849,BBG_CLP!$A$2:$B$30,2,FALSE),B848)</f>
        <v>7</v>
      </c>
      <c r="C849" s="17">
        <f ca="1">+VLOOKUP(B849,OWN_Curve!$B$2:$E$30,4,FALSE)</f>
        <v>1.3135672734096474E-6</v>
      </c>
      <c r="D849" s="17">
        <v>847</v>
      </c>
      <c r="E849" s="17">
        <f t="shared" si="169"/>
        <v>667</v>
      </c>
      <c r="F849" s="17">
        <f t="shared" ca="1" si="172"/>
        <v>2.7513648148509402</v>
      </c>
      <c r="G849" s="2">
        <f t="shared" ca="1" si="170"/>
        <v>2.71436250548114</v>
      </c>
      <c r="H849" s="28">
        <f t="shared" si="177"/>
        <v>44327</v>
      </c>
      <c r="I849" s="30">
        <v>847</v>
      </c>
      <c r="J849" s="17">
        <f t="shared" si="171"/>
        <v>667</v>
      </c>
      <c r="K849" s="27">
        <f t="shared" ca="1" si="173"/>
        <v>2.7455754429875578</v>
      </c>
      <c r="L849" s="34">
        <f t="shared" ca="1" si="174"/>
        <v>2.7087209487661368</v>
      </c>
      <c r="M849" s="29">
        <f t="shared" si="178"/>
        <v>44342</v>
      </c>
      <c r="N849" s="27">
        <v>847</v>
      </c>
      <c r="O849" s="17">
        <f t="shared" si="179"/>
        <v>667</v>
      </c>
      <c r="P849" s="27">
        <f t="shared" ca="1" si="180"/>
        <v>2.7424851410310298</v>
      </c>
      <c r="Q849" s="34">
        <f t="shared" ca="1" si="175"/>
        <v>2.705705005735481</v>
      </c>
      <c r="R849" s="17">
        <f t="shared" ca="1" si="181"/>
        <v>2.5853171335503689</v>
      </c>
    </row>
    <row r="850" spans="1:18" x14ac:dyDescent="0.25">
      <c r="A850" s="18">
        <f t="shared" si="176"/>
        <v>44300</v>
      </c>
      <c r="B850" s="17">
        <f ca="1">+IFERROR(VLOOKUP(A850,BBG_CLP!$A$2:$B$30,2,FALSE),B849)</f>
        <v>7</v>
      </c>
      <c r="C850" s="17">
        <f ca="1">+VLOOKUP(B850,OWN_Curve!$B$2:$E$30,4,FALSE)</f>
        <v>1.3135672734096474E-6</v>
      </c>
      <c r="D850" s="17">
        <v>848</v>
      </c>
      <c r="E850" s="17">
        <f t="shared" si="169"/>
        <v>668</v>
      </c>
      <c r="F850" s="17">
        <f t="shared" ca="1" si="172"/>
        <v>2.7513661284182138</v>
      </c>
      <c r="G850" s="2">
        <f t="shared" ca="1" si="170"/>
        <v>2.7143636741782813</v>
      </c>
      <c r="H850" s="28">
        <f t="shared" si="177"/>
        <v>44328</v>
      </c>
      <c r="I850" s="30">
        <v>848</v>
      </c>
      <c r="J850" s="17">
        <f t="shared" si="171"/>
        <v>668</v>
      </c>
      <c r="K850" s="27">
        <f t="shared" ca="1" si="173"/>
        <v>2.7455767425141406</v>
      </c>
      <c r="L850" s="34">
        <f t="shared" ca="1" si="174"/>
        <v>2.7087221114020861</v>
      </c>
      <c r="M850" s="29">
        <f t="shared" si="178"/>
        <v>44343</v>
      </c>
      <c r="N850" s="27">
        <v>848</v>
      </c>
      <c r="O850" s="17">
        <f t="shared" si="179"/>
        <v>668</v>
      </c>
      <c r="P850" s="27">
        <f t="shared" ca="1" si="180"/>
        <v>2.7424864318889126</v>
      </c>
      <c r="Q850" s="34">
        <f t="shared" ca="1" si="175"/>
        <v>2.7057061699550493</v>
      </c>
      <c r="R850" s="17">
        <f t="shared" ca="1" si="181"/>
        <v>2.5851339513849325</v>
      </c>
    </row>
    <row r="851" spans="1:18" x14ac:dyDescent="0.25">
      <c r="A851" s="18">
        <f t="shared" si="176"/>
        <v>44301</v>
      </c>
      <c r="B851" s="17">
        <f ca="1">+IFERROR(VLOOKUP(A851,BBG_CLP!$A$2:$B$30,2,FALSE),B850)</f>
        <v>7</v>
      </c>
      <c r="C851" s="17">
        <f ca="1">+VLOOKUP(B851,OWN_Curve!$B$2:$E$30,4,FALSE)</f>
        <v>1.3135672734096474E-6</v>
      </c>
      <c r="D851" s="17">
        <v>849</v>
      </c>
      <c r="E851" s="17">
        <f t="shared" si="169"/>
        <v>669</v>
      </c>
      <c r="F851" s="17">
        <f t="shared" ca="1" si="172"/>
        <v>2.7513674419854874</v>
      </c>
      <c r="G851" s="2">
        <f t="shared" ca="1" si="170"/>
        <v>2.7143648432552681</v>
      </c>
      <c r="H851" s="28">
        <f t="shared" si="177"/>
        <v>44329</v>
      </c>
      <c r="I851" s="30">
        <v>849</v>
      </c>
      <c r="J851" s="17">
        <f t="shared" si="171"/>
        <v>669</v>
      </c>
      <c r="K851" s="27">
        <f t="shared" ca="1" si="173"/>
        <v>2.7455780420671752</v>
      </c>
      <c r="L851" s="34">
        <f t="shared" ca="1" si="174"/>
        <v>2.7087232744278049</v>
      </c>
      <c r="M851" s="29">
        <f t="shared" si="178"/>
        <v>44344</v>
      </c>
      <c r="N851" s="27">
        <v>849</v>
      </c>
      <c r="O851" s="17">
        <f t="shared" si="179"/>
        <v>669</v>
      </c>
      <c r="P851" s="27">
        <f t="shared" ca="1" si="180"/>
        <v>2.7424877227901749</v>
      </c>
      <c r="Q851" s="34">
        <f t="shared" ca="1" si="175"/>
        <v>2.7057073345553384</v>
      </c>
      <c r="R851" s="17">
        <f t="shared" ca="1" si="181"/>
        <v>2.5849507953585871</v>
      </c>
    </row>
    <row r="852" spans="1:18" x14ac:dyDescent="0.25">
      <c r="A852" s="18">
        <f t="shared" si="176"/>
        <v>44302</v>
      </c>
      <c r="B852" s="17">
        <f ca="1">+IFERROR(VLOOKUP(A852,BBG_CLP!$A$2:$B$30,2,FALSE),B851)</f>
        <v>7</v>
      </c>
      <c r="C852" s="17">
        <f ca="1">+VLOOKUP(B852,OWN_Curve!$B$2:$E$30,4,FALSE)</f>
        <v>1.3135672734096474E-6</v>
      </c>
      <c r="D852" s="17">
        <v>850</v>
      </c>
      <c r="E852" s="17">
        <f t="shared" si="169"/>
        <v>670</v>
      </c>
      <c r="F852" s="17">
        <f t="shared" ca="1" si="172"/>
        <v>2.7513687555527611</v>
      </c>
      <c r="G852" s="2">
        <f t="shared" ca="1" si="170"/>
        <v>2.7143660127103759</v>
      </c>
      <c r="H852" s="28">
        <f t="shared" si="177"/>
        <v>44330</v>
      </c>
      <c r="I852" s="30">
        <v>850</v>
      </c>
      <c r="J852" s="17">
        <f t="shared" si="171"/>
        <v>670</v>
      </c>
      <c r="K852" s="27">
        <f t="shared" ca="1" si="173"/>
        <v>2.745579341646597</v>
      </c>
      <c r="L852" s="34">
        <f t="shared" ca="1" si="174"/>
        <v>2.7087244378415831</v>
      </c>
      <c r="M852" s="29">
        <f t="shared" si="178"/>
        <v>44345</v>
      </c>
      <c r="N852" s="27">
        <v>850</v>
      </c>
      <c r="O852" s="17">
        <f t="shared" si="179"/>
        <v>670</v>
      </c>
      <c r="P852" s="27">
        <f t="shared" ca="1" si="180"/>
        <v>2.7424890137346365</v>
      </c>
      <c r="Q852" s="34">
        <f t="shared" ca="1" si="175"/>
        <v>2.7057084995346088</v>
      </c>
      <c r="R852" s="17">
        <f t="shared" ca="1" si="181"/>
        <v>2.5847676654393581</v>
      </c>
    </row>
    <row r="853" spans="1:18" x14ac:dyDescent="0.25">
      <c r="A853" s="18">
        <f t="shared" si="176"/>
        <v>44303</v>
      </c>
      <c r="B853" s="17">
        <f ca="1">+IFERROR(VLOOKUP(A853,BBG_CLP!$A$2:$B$30,2,FALSE),B852)</f>
        <v>7</v>
      </c>
      <c r="C853" s="17">
        <f ca="1">+VLOOKUP(B853,OWN_Curve!$B$2:$E$30,4,FALSE)</f>
        <v>1.3135672734096474E-6</v>
      </c>
      <c r="D853" s="17">
        <v>851</v>
      </c>
      <c r="E853" s="17">
        <f t="shared" si="169"/>
        <v>671</v>
      </c>
      <c r="F853" s="17">
        <f t="shared" ca="1" si="172"/>
        <v>2.7513700691200347</v>
      </c>
      <c r="G853" s="2">
        <f t="shared" ca="1" si="170"/>
        <v>2.7143671825419142</v>
      </c>
      <c r="H853" s="28">
        <f t="shared" si="177"/>
        <v>44331</v>
      </c>
      <c r="I853" s="30">
        <v>851</v>
      </c>
      <c r="J853" s="17">
        <f t="shared" si="171"/>
        <v>671</v>
      </c>
      <c r="K853" s="27">
        <f t="shared" ca="1" si="173"/>
        <v>2.7455806412523125</v>
      </c>
      <c r="L853" s="34">
        <f t="shared" ca="1" si="174"/>
        <v>2.7087256016416745</v>
      </c>
      <c r="M853" s="29">
        <f t="shared" si="178"/>
        <v>44346</v>
      </c>
      <c r="N853" s="27">
        <v>851</v>
      </c>
      <c r="O853" s="17">
        <f t="shared" si="179"/>
        <v>671</v>
      </c>
      <c r="P853" s="27">
        <f t="shared" ca="1" si="180"/>
        <v>2.7424903047221538</v>
      </c>
      <c r="Q853" s="34">
        <f t="shared" ca="1" si="175"/>
        <v>2.7057096648911654</v>
      </c>
      <c r="R853" s="17">
        <f t="shared" ca="1" si="181"/>
        <v>2.5845845616432328</v>
      </c>
    </row>
    <row r="854" spans="1:18" x14ac:dyDescent="0.25">
      <c r="A854" s="18">
        <f t="shared" si="176"/>
        <v>44304</v>
      </c>
      <c r="B854" s="17">
        <f ca="1">+IFERROR(VLOOKUP(A854,BBG_CLP!$A$2:$B$30,2,FALSE),B853)</f>
        <v>7</v>
      </c>
      <c r="C854" s="17">
        <f ca="1">+VLOOKUP(B854,OWN_Curve!$B$2:$E$30,4,FALSE)</f>
        <v>1.3135672734096474E-6</v>
      </c>
      <c r="D854" s="17">
        <v>852</v>
      </c>
      <c r="E854" s="17">
        <f t="shared" si="169"/>
        <v>672</v>
      </c>
      <c r="F854" s="17">
        <f t="shared" ca="1" si="172"/>
        <v>2.7513713826873083</v>
      </c>
      <c r="G854" s="2">
        <f t="shared" ca="1" si="170"/>
        <v>2.7143683527482021</v>
      </c>
      <c r="H854" s="28">
        <f t="shared" si="177"/>
        <v>44332</v>
      </c>
      <c r="I854" s="30">
        <v>852</v>
      </c>
      <c r="J854" s="17">
        <f t="shared" si="171"/>
        <v>672</v>
      </c>
      <c r="K854" s="27">
        <f t="shared" ca="1" si="173"/>
        <v>2.745581940884211</v>
      </c>
      <c r="L854" s="34">
        <f t="shared" ca="1" si="174"/>
        <v>2.7087267658263414</v>
      </c>
      <c r="M854" s="29">
        <f t="shared" si="178"/>
        <v>44347</v>
      </c>
      <c r="N854" s="27">
        <v>852</v>
      </c>
      <c r="O854" s="17">
        <f t="shared" si="179"/>
        <v>672</v>
      </c>
      <c r="P854" s="27">
        <f t="shared" ca="1" si="180"/>
        <v>2.7424915957525937</v>
      </c>
      <c r="Q854" s="34">
        <f t="shared" ca="1" si="175"/>
        <v>2.7057108306233597</v>
      </c>
      <c r="R854" s="17">
        <f t="shared" ca="1" si="181"/>
        <v>2.5844014839622176</v>
      </c>
    </row>
    <row r="855" spans="1:18" x14ac:dyDescent="0.25">
      <c r="A855" s="18">
        <f t="shared" si="176"/>
        <v>44305</v>
      </c>
      <c r="B855" s="17">
        <f ca="1">+IFERROR(VLOOKUP(A855,BBG_CLP!$A$2:$B$30,2,FALSE),B854)</f>
        <v>7</v>
      </c>
      <c r="C855" s="17">
        <f ca="1">+VLOOKUP(B855,OWN_Curve!$B$2:$E$30,4,FALSE)</f>
        <v>1.3135672734096474E-6</v>
      </c>
      <c r="D855" s="17">
        <v>853</v>
      </c>
      <c r="E855" s="17">
        <f t="shared" si="169"/>
        <v>673</v>
      </c>
      <c r="F855" s="17">
        <f t="shared" ca="1" si="172"/>
        <v>2.7513726962545819</v>
      </c>
      <c r="G855" s="2">
        <f t="shared" ca="1" si="170"/>
        <v>2.7143695233275822</v>
      </c>
      <c r="H855" s="28">
        <f t="shared" si="177"/>
        <v>44333</v>
      </c>
      <c r="I855" s="30">
        <v>853</v>
      </c>
      <c r="J855" s="17">
        <f t="shared" si="171"/>
        <v>673</v>
      </c>
      <c r="K855" s="27">
        <f t="shared" ca="1" si="173"/>
        <v>2.7455832405422185</v>
      </c>
      <c r="L855" s="34">
        <f t="shared" ca="1" si="174"/>
        <v>2.7087279303938945</v>
      </c>
      <c r="M855" s="29">
        <f t="shared" si="178"/>
        <v>44348</v>
      </c>
      <c r="N855" s="27">
        <v>853</v>
      </c>
      <c r="O855" s="17">
        <f t="shared" si="179"/>
        <v>673</v>
      </c>
      <c r="P855" s="27">
        <f t="shared" ca="1" si="180"/>
        <v>2.7424928868257874</v>
      </c>
      <c r="Q855" s="34">
        <f t="shared" ca="1" si="175"/>
        <v>2.705711996729494</v>
      </c>
      <c r="R855" s="17">
        <f t="shared" ca="1" si="181"/>
        <v>2.5842184323883188</v>
      </c>
    </row>
    <row r="856" spans="1:18" x14ac:dyDescent="0.25">
      <c r="A856" s="18">
        <f t="shared" si="176"/>
        <v>44306</v>
      </c>
      <c r="B856" s="17">
        <f ca="1">+IFERROR(VLOOKUP(A856,BBG_CLP!$A$2:$B$30,2,FALSE),B855)</f>
        <v>7</v>
      </c>
      <c r="C856" s="17">
        <f ca="1">+VLOOKUP(B856,OWN_Curve!$B$2:$E$30,4,FALSE)</f>
        <v>1.3135672734096474E-6</v>
      </c>
      <c r="D856" s="17">
        <v>854</v>
      </c>
      <c r="E856" s="17">
        <f t="shared" si="169"/>
        <v>674</v>
      </c>
      <c r="F856" s="17">
        <f t="shared" ca="1" si="172"/>
        <v>2.7513740098218555</v>
      </c>
      <c r="G856" s="2">
        <f t="shared" ca="1" si="170"/>
        <v>2.7143706942783918</v>
      </c>
      <c r="H856" s="28">
        <f t="shared" si="177"/>
        <v>44334</v>
      </c>
      <c r="I856" s="30">
        <v>854</v>
      </c>
      <c r="J856" s="17">
        <f t="shared" si="171"/>
        <v>674</v>
      </c>
      <c r="K856" s="27">
        <f t="shared" ca="1" si="173"/>
        <v>2.7455845402262344</v>
      </c>
      <c r="L856" s="34">
        <f t="shared" ca="1" si="174"/>
        <v>2.7087290953426164</v>
      </c>
      <c r="M856" s="29">
        <f t="shared" si="178"/>
        <v>44349</v>
      </c>
      <c r="N856" s="27">
        <v>854</v>
      </c>
      <c r="O856" s="17">
        <f t="shared" si="179"/>
        <v>674</v>
      </c>
      <c r="P856" s="27">
        <f t="shared" ca="1" si="180"/>
        <v>2.7424941779415932</v>
      </c>
      <c r="Q856" s="34">
        <f t="shared" ca="1" si="175"/>
        <v>2.705713163207903</v>
      </c>
      <c r="R856" s="17">
        <f t="shared" ca="1" si="181"/>
        <v>2.5840354069135429</v>
      </c>
    </row>
    <row r="857" spans="1:18" x14ac:dyDescent="0.25">
      <c r="A857" s="18">
        <f t="shared" si="176"/>
        <v>44307</v>
      </c>
      <c r="B857" s="17">
        <f ca="1">+IFERROR(VLOOKUP(A857,BBG_CLP!$A$2:$B$30,2,FALSE),B856)</f>
        <v>7</v>
      </c>
      <c r="C857" s="17">
        <f ca="1">+VLOOKUP(B857,OWN_Curve!$B$2:$E$30,4,FALSE)</f>
        <v>1.3135672734096474E-6</v>
      </c>
      <c r="D857" s="17">
        <v>855</v>
      </c>
      <c r="E857" s="17">
        <f t="shared" si="169"/>
        <v>675</v>
      </c>
      <c r="F857" s="17">
        <f t="shared" ca="1" si="172"/>
        <v>2.7513753233891292</v>
      </c>
      <c r="G857" s="2">
        <f t="shared" ca="1" si="170"/>
        <v>2.7143718655989821</v>
      </c>
      <c r="H857" s="28">
        <f t="shared" si="177"/>
        <v>44335</v>
      </c>
      <c r="I857" s="30">
        <v>855</v>
      </c>
      <c r="J857" s="17">
        <f t="shared" si="171"/>
        <v>675</v>
      </c>
      <c r="K857" s="27">
        <f t="shared" ca="1" si="173"/>
        <v>2.7455858399361479</v>
      </c>
      <c r="L857" s="34">
        <f t="shared" ca="1" si="174"/>
        <v>2.7087302606707793</v>
      </c>
      <c r="M857" s="29">
        <f t="shared" si="178"/>
        <v>44350</v>
      </c>
      <c r="N857" s="27">
        <v>855</v>
      </c>
      <c r="O857" s="17">
        <f t="shared" si="179"/>
        <v>675</v>
      </c>
      <c r="P857" s="27">
        <f t="shared" ca="1" si="180"/>
        <v>2.7424954690998522</v>
      </c>
      <c r="Q857" s="34">
        <f t="shared" ca="1" si="175"/>
        <v>2.7057143300569328</v>
      </c>
      <c r="R857" s="17">
        <f t="shared" ca="1" si="181"/>
        <v>2.5838524075458835</v>
      </c>
    </row>
    <row r="858" spans="1:18" x14ac:dyDescent="0.25">
      <c r="A858" s="18">
        <f t="shared" si="176"/>
        <v>44308</v>
      </c>
      <c r="B858" s="17">
        <f ca="1">+IFERROR(VLOOKUP(A858,BBG_CLP!$A$2:$B$30,2,FALSE),B857)</f>
        <v>7</v>
      </c>
      <c r="C858" s="17">
        <f ca="1">+VLOOKUP(B858,OWN_Curve!$B$2:$E$30,4,FALSE)</f>
        <v>1.3135672734096474E-6</v>
      </c>
      <c r="D858" s="17">
        <v>856</v>
      </c>
      <c r="E858" s="17">
        <f t="shared" si="169"/>
        <v>676</v>
      </c>
      <c r="F858" s="17">
        <f t="shared" ca="1" si="172"/>
        <v>2.7513766369564028</v>
      </c>
      <c r="G858" s="2">
        <f t="shared" ca="1" si="170"/>
        <v>2.7143730372876989</v>
      </c>
      <c r="H858" s="28">
        <f t="shared" si="177"/>
        <v>44336</v>
      </c>
      <c r="I858" s="30">
        <v>856</v>
      </c>
      <c r="J858" s="17">
        <f t="shared" si="171"/>
        <v>676</v>
      </c>
      <c r="K858" s="27">
        <f t="shared" ca="1" si="173"/>
        <v>2.7455871396719074</v>
      </c>
      <c r="L858" s="34">
        <f t="shared" ca="1" si="174"/>
        <v>2.7087314263767563</v>
      </c>
      <c r="M858" s="29">
        <f t="shared" si="178"/>
        <v>44351</v>
      </c>
      <c r="N858" s="27">
        <v>856</v>
      </c>
      <c r="O858" s="17">
        <f t="shared" si="179"/>
        <v>676</v>
      </c>
      <c r="P858" s="27">
        <f t="shared" ca="1" si="180"/>
        <v>2.7424967603004258</v>
      </c>
      <c r="Q858" s="34">
        <f t="shared" ca="1" si="175"/>
        <v>2.7057154972749498</v>
      </c>
      <c r="R858" s="17">
        <f t="shared" ca="1" si="181"/>
        <v>2.5836694342533661</v>
      </c>
    </row>
    <row r="859" spans="1:18" x14ac:dyDescent="0.25">
      <c r="A859" s="18">
        <f t="shared" si="176"/>
        <v>44309</v>
      </c>
      <c r="B859" s="17">
        <f ca="1">+IFERROR(VLOOKUP(A859,BBG_CLP!$A$2:$B$30,2,FALSE),B858)</f>
        <v>7</v>
      </c>
      <c r="C859" s="17">
        <f ca="1">+VLOOKUP(B859,OWN_Curve!$B$2:$E$30,4,FALSE)</f>
        <v>1.3135672734096474E-6</v>
      </c>
      <c r="D859" s="17">
        <v>857</v>
      </c>
      <c r="E859" s="17">
        <f t="shared" si="169"/>
        <v>677</v>
      </c>
      <c r="F859" s="17">
        <f t="shared" ca="1" si="172"/>
        <v>2.7513779505236764</v>
      </c>
      <c r="G859" s="2">
        <f t="shared" ca="1" si="170"/>
        <v>2.7143742093429117</v>
      </c>
      <c r="H859" s="28">
        <f t="shared" si="177"/>
        <v>44337</v>
      </c>
      <c r="I859" s="30">
        <v>857</v>
      </c>
      <c r="J859" s="17">
        <f t="shared" si="171"/>
        <v>677</v>
      </c>
      <c r="K859" s="27">
        <f t="shared" ca="1" si="173"/>
        <v>2.7455884394334014</v>
      </c>
      <c r="L859" s="34">
        <f t="shared" ca="1" si="174"/>
        <v>2.7087325924588512</v>
      </c>
      <c r="M859" s="29">
        <f t="shared" si="178"/>
        <v>44352</v>
      </c>
      <c r="N859" s="27">
        <v>857</v>
      </c>
      <c r="O859" s="17">
        <f t="shared" si="179"/>
        <v>677</v>
      </c>
      <c r="P859" s="27">
        <f t="shared" ca="1" si="180"/>
        <v>2.7424980515431558</v>
      </c>
      <c r="Q859" s="34">
        <f t="shared" ca="1" si="175"/>
        <v>2.7057166648602964</v>
      </c>
      <c r="R859" s="17">
        <f t="shared" ca="1" si="181"/>
        <v>2.5834864870439844</v>
      </c>
    </row>
    <row r="860" spans="1:18" x14ac:dyDescent="0.25">
      <c r="A860" s="18">
        <f t="shared" si="176"/>
        <v>44310</v>
      </c>
      <c r="B860" s="17">
        <f ca="1">+IFERROR(VLOOKUP(A860,BBG_CLP!$A$2:$B$30,2,FALSE),B859)</f>
        <v>7</v>
      </c>
      <c r="C860" s="17">
        <f ca="1">+VLOOKUP(B860,OWN_Curve!$B$2:$E$30,4,FALSE)</f>
        <v>1.3135672734096474E-6</v>
      </c>
      <c r="D860" s="17">
        <v>858</v>
      </c>
      <c r="E860" s="17">
        <f t="shared" si="169"/>
        <v>678</v>
      </c>
      <c r="F860" s="17">
        <f t="shared" ca="1" si="172"/>
        <v>2.75137926409095</v>
      </c>
      <c r="G860" s="2">
        <f t="shared" ca="1" si="170"/>
        <v>2.7143753817630101</v>
      </c>
      <c r="H860" s="28">
        <f t="shared" si="177"/>
        <v>44338</v>
      </c>
      <c r="I860" s="30">
        <v>858</v>
      </c>
      <c r="J860" s="17">
        <f t="shared" si="171"/>
        <v>678</v>
      </c>
      <c r="K860" s="27">
        <f t="shared" ca="1" si="173"/>
        <v>2.7455897392205322</v>
      </c>
      <c r="L860" s="34">
        <f t="shared" ca="1" si="174"/>
        <v>2.7087337589153755</v>
      </c>
      <c r="M860" s="29">
        <f t="shared" si="178"/>
        <v>44353</v>
      </c>
      <c r="N860" s="27">
        <v>858</v>
      </c>
      <c r="O860" s="17">
        <f t="shared" si="179"/>
        <v>678</v>
      </c>
      <c r="P860" s="27">
        <f t="shared" ca="1" si="180"/>
        <v>2.7424993428278954</v>
      </c>
      <c r="Q860" s="34">
        <f t="shared" ca="1" si="175"/>
        <v>2.705717832811358</v>
      </c>
      <c r="R860" s="17">
        <f t="shared" ca="1" si="181"/>
        <v>2.583303565925732</v>
      </c>
    </row>
    <row r="861" spans="1:18" x14ac:dyDescent="0.25">
      <c r="A861" s="18">
        <f t="shared" si="176"/>
        <v>44311</v>
      </c>
      <c r="B861" s="17">
        <f ca="1">+IFERROR(VLOOKUP(A861,BBG_CLP!$A$2:$B$30,2,FALSE),B860)</f>
        <v>7</v>
      </c>
      <c r="C861" s="17">
        <f ca="1">+VLOOKUP(B861,OWN_Curve!$B$2:$E$30,4,FALSE)</f>
        <v>1.3135672734096474E-6</v>
      </c>
      <c r="D861" s="17">
        <v>859</v>
      </c>
      <c r="E861" s="17">
        <f t="shared" si="169"/>
        <v>679</v>
      </c>
      <c r="F861" s="17">
        <f t="shared" ca="1" si="172"/>
        <v>2.7513805776582236</v>
      </c>
      <c r="G861" s="2">
        <f t="shared" ca="1" si="170"/>
        <v>2.7143765545463823</v>
      </c>
      <c r="H861" s="28">
        <f t="shared" si="177"/>
        <v>44339</v>
      </c>
      <c r="I861" s="30">
        <v>859</v>
      </c>
      <c r="J861" s="17">
        <f t="shared" si="171"/>
        <v>679</v>
      </c>
      <c r="K861" s="27">
        <f t="shared" ca="1" si="173"/>
        <v>2.7455910390332376</v>
      </c>
      <c r="L861" s="34">
        <f t="shared" ca="1" si="174"/>
        <v>2.708734925744734</v>
      </c>
      <c r="M861" s="29">
        <f t="shared" si="178"/>
        <v>44354</v>
      </c>
      <c r="N861" s="27">
        <v>859</v>
      </c>
      <c r="O861" s="17">
        <f t="shared" si="179"/>
        <v>679</v>
      </c>
      <c r="P861" s="27">
        <f t="shared" ca="1" si="180"/>
        <v>2.7425006341545064</v>
      </c>
      <c r="Q861" s="34">
        <f t="shared" ca="1" si="175"/>
        <v>2.7057190011265311</v>
      </c>
      <c r="R861" s="17">
        <f t="shared" ca="1" si="181"/>
        <v>2.5831206708826215</v>
      </c>
    </row>
    <row r="862" spans="1:18" x14ac:dyDescent="0.25">
      <c r="A862" s="18">
        <f t="shared" si="176"/>
        <v>44312</v>
      </c>
      <c r="B862" s="17">
        <f ca="1">+IFERROR(VLOOKUP(A862,BBG_CLP!$A$2:$B$30,2,FALSE),B861)</f>
        <v>7</v>
      </c>
      <c r="C862" s="17">
        <f ca="1">+VLOOKUP(B862,OWN_Curve!$B$2:$E$30,4,FALSE)</f>
        <v>1.3135672734096474E-6</v>
      </c>
      <c r="D862" s="17">
        <v>860</v>
      </c>
      <c r="E862" s="17">
        <f t="shared" si="169"/>
        <v>680</v>
      </c>
      <c r="F862" s="17">
        <f t="shared" ca="1" si="172"/>
        <v>2.7513818912254973</v>
      </c>
      <c r="G862" s="2">
        <f t="shared" ca="1" si="170"/>
        <v>2.7143777276914132</v>
      </c>
      <c r="H862" s="28">
        <f t="shared" si="177"/>
        <v>44340</v>
      </c>
      <c r="I862" s="30">
        <v>860</v>
      </c>
      <c r="J862" s="17">
        <f t="shared" si="171"/>
        <v>680</v>
      </c>
      <c r="K862" s="27">
        <f t="shared" ca="1" si="173"/>
        <v>2.7455923388713916</v>
      </c>
      <c r="L862" s="34">
        <f t="shared" ca="1" si="174"/>
        <v>2.7087360929452107</v>
      </c>
      <c r="M862" s="29">
        <f t="shared" si="178"/>
        <v>44355</v>
      </c>
      <c r="N862" s="27">
        <v>860</v>
      </c>
      <c r="O862" s="17">
        <f t="shared" si="179"/>
        <v>680</v>
      </c>
      <c r="P862" s="27">
        <f t="shared" ca="1" si="180"/>
        <v>2.7425019255228431</v>
      </c>
      <c r="Q862" s="34">
        <f t="shared" ca="1" si="175"/>
        <v>2.7057201698041968</v>
      </c>
      <c r="R862" s="17">
        <f t="shared" ca="1" si="181"/>
        <v>2.5829378018906723</v>
      </c>
    </row>
    <row r="863" spans="1:18" x14ac:dyDescent="0.25">
      <c r="A863" s="18">
        <f t="shared" si="176"/>
        <v>44313</v>
      </c>
      <c r="B863" s="17">
        <f ca="1">+IFERROR(VLOOKUP(A863,BBG_CLP!$A$2:$B$30,2,FALSE),B862)</f>
        <v>7</v>
      </c>
      <c r="C863" s="17">
        <f ca="1">+VLOOKUP(B863,OWN_Curve!$B$2:$E$30,4,FALSE)</f>
        <v>1.3135672734096474E-6</v>
      </c>
      <c r="D863" s="17">
        <v>861</v>
      </c>
      <c r="E863" s="17">
        <f t="shared" si="169"/>
        <v>681</v>
      </c>
      <c r="F863" s="17">
        <f t="shared" ca="1" si="172"/>
        <v>2.7513832047927709</v>
      </c>
      <c r="G863" s="2">
        <f t="shared" ca="1" si="170"/>
        <v>2.7143789011965107</v>
      </c>
      <c r="H863" s="28">
        <f t="shared" si="177"/>
        <v>44341</v>
      </c>
      <c r="I863" s="30">
        <v>861</v>
      </c>
      <c r="J863" s="17">
        <f t="shared" si="171"/>
        <v>681</v>
      </c>
      <c r="K863" s="27">
        <f t="shared" ca="1" si="173"/>
        <v>2.7455936387349333</v>
      </c>
      <c r="L863" s="34">
        <f t="shared" ca="1" si="174"/>
        <v>2.7087372605152069</v>
      </c>
      <c r="M863" s="29">
        <f t="shared" si="178"/>
        <v>44356</v>
      </c>
      <c r="N863" s="27">
        <v>861</v>
      </c>
      <c r="O863" s="17">
        <f t="shared" si="179"/>
        <v>681</v>
      </c>
      <c r="P863" s="27">
        <f t="shared" ca="1" si="180"/>
        <v>2.7425032169327515</v>
      </c>
      <c r="Q863" s="34">
        <f t="shared" ca="1" si="175"/>
        <v>2.7057213388427597</v>
      </c>
      <c r="R863" s="17">
        <f t="shared" ca="1" si="181"/>
        <v>2.5827549589658716</v>
      </c>
    </row>
    <row r="864" spans="1:18" x14ac:dyDescent="0.25">
      <c r="A864" s="18">
        <f t="shared" si="176"/>
        <v>44314</v>
      </c>
      <c r="B864" s="17">
        <f ca="1">+IFERROR(VLOOKUP(A864,BBG_CLP!$A$2:$B$30,2,FALSE),B863)</f>
        <v>7</v>
      </c>
      <c r="C864" s="17">
        <f ca="1">+VLOOKUP(B864,OWN_Curve!$B$2:$E$30,4,FALSE)</f>
        <v>1.3135672734096474E-6</v>
      </c>
      <c r="D864" s="17">
        <v>862</v>
      </c>
      <c r="E864" s="17">
        <f t="shared" si="169"/>
        <v>682</v>
      </c>
      <c r="F864" s="17">
        <f t="shared" ca="1" si="172"/>
        <v>2.7513845183600445</v>
      </c>
      <c r="G864" s="2">
        <f t="shared" ca="1" si="170"/>
        <v>2.7143800750601024</v>
      </c>
      <c r="H864" s="28">
        <f t="shared" si="177"/>
        <v>44342</v>
      </c>
      <c r="I864" s="30">
        <v>862</v>
      </c>
      <c r="J864" s="17">
        <f t="shared" si="171"/>
        <v>682</v>
      </c>
      <c r="K864" s="27">
        <f t="shared" ca="1" si="173"/>
        <v>2.7455949386237646</v>
      </c>
      <c r="L864" s="34">
        <f t="shared" ca="1" si="174"/>
        <v>2.708738428453108</v>
      </c>
      <c r="M864" s="29">
        <f t="shared" si="178"/>
        <v>44357</v>
      </c>
      <c r="N864" s="27">
        <v>862</v>
      </c>
      <c r="O864" s="17">
        <f t="shared" si="179"/>
        <v>682</v>
      </c>
      <c r="P864" s="27">
        <f t="shared" ca="1" si="180"/>
        <v>2.7425045083840858</v>
      </c>
      <c r="Q864" s="34">
        <f t="shared" ca="1" si="175"/>
        <v>2.7057225082406311</v>
      </c>
      <c r="R864" s="17">
        <f t="shared" ca="1" si="181"/>
        <v>2.5825721421082193</v>
      </c>
    </row>
    <row r="865" spans="1:18" x14ac:dyDescent="0.25">
      <c r="A865" s="18">
        <f t="shared" si="176"/>
        <v>44315</v>
      </c>
      <c r="B865" s="17">
        <f ca="1">+IFERROR(VLOOKUP(A865,BBG_CLP!$A$2:$B$30,2,FALSE),B864)</f>
        <v>7</v>
      </c>
      <c r="C865" s="17">
        <f ca="1">+VLOOKUP(B865,OWN_Curve!$B$2:$E$30,4,FALSE)</f>
        <v>1.3135672734096474E-6</v>
      </c>
      <c r="D865" s="17">
        <v>863</v>
      </c>
      <c r="E865" s="17">
        <f t="shared" si="169"/>
        <v>683</v>
      </c>
      <c r="F865" s="17">
        <f t="shared" ca="1" si="172"/>
        <v>2.7513858319273181</v>
      </c>
      <c r="G865" s="2">
        <f t="shared" ca="1" si="170"/>
        <v>2.7143812492806125</v>
      </c>
      <c r="H865" s="28">
        <f t="shared" si="177"/>
        <v>44343</v>
      </c>
      <c r="I865" s="30">
        <v>863</v>
      </c>
      <c r="J865" s="17">
        <f t="shared" si="171"/>
        <v>683</v>
      </c>
      <c r="K865" s="27">
        <f t="shared" ca="1" si="173"/>
        <v>2.745596238537789</v>
      </c>
      <c r="L865" s="34">
        <f t="shared" ca="1" si="174"/>
        <v>2.7087395967572636</v>
      </c>
      <c r="M865" s="29">
        <f t="shared" si="178"/>
        <v>44358</v>
      </c>
      <c r="N865" s="27">
        <v>863</v>
      </c>
      <c r="O865" s="17">
        <f t="shared" si="179"/>
        <v>683</v>
      </c>
      <c r="P865" s="27">
        <f t="shared" ca="1" si="180"/>
        <v>2.7425057998767208</v>
      </c>
      <c r="Q865" s="34">
        <f t="shared" ca="1" si="175"/>
        <v>2.7057236779962444</v>
      </c>
      <c r="R865" s="17">
        <f t="shared" ca="1" si="181"/>
        <v>2.5823893513017282</v>
      </c>
    </row>
    <row r="866" spans="1:18" x14ac:dyDescent="0.25">
      <c r="A866" s="18">
        <f t="shared" si="176"/>
        <v>44316</v>
      </c>
      <c r="B866" s="17">
        <f ca="1">+IFERROR(VLOOKUP(A866,BBG_CLP!$A$2:$B$30,2,FALSE),B865)</f>
        <v>7</v>
      </c>
      <c r="C866" s="17">
        <f ca="1">+VLOOKUP(B866,OWN_Curve!$B$2:$E$30,4,FALSE)</f>
        <v>1.3135672734096474E-6</v>
      </c>
      <c r="D866" s="17">
        <v>864</v>
      </c>
      <c r="E866" s="17">
        <f t="shared" si="169"/>
        <v>684</v>
      </c>
      <c r="F866" s="17">
        <f t="shared" ca="1" si="172"/>
        <v>2.7513871454945917</v>
      </c>
      <c r="G866" s="2">
        <f t="shared" ca="1" si="170"/>
        <v>2.7143824238564651</v>
      </c>
      <c r="H866" s="28">
        <f t="shared" si="177"/>
        <v>44344</v>
      </c>
      <c r="I866" s="30">
        <v>864</v>
      </c>
      <c r="J866" s="17">
        <f t="shared" si="171"/>
        <v>684</v>
      </c>
      <c r="K866" s="27">
        <f t="shared" ca="1" si="173"/>
        <v>2.7455975384769458</v>
      </c>
      <c r="L866" s="34">
        <f t="shared" ca="1" si="174"/>
        <v>2.7087407654261133</v>
      </c>
      <c r="M866" s="29">
        <f t="shared" si="178"/>
        <v>44359</v>
      </c>
      <c r="N866" s="27">
        <v>864</v>
      </c>
      <c r="O866" s="17">
        <f t="shared" si="179"/>
        <v>684</v>
      </c>
      <c r="P866" s="27">
        <f t="shared" ca="1" si="180"/>
        <v>2.7425070914104861</v>
      </c>
      <c r="Q866" s="34">
        <f t="shared" ca="1" si="175"/>
        <v>2.7057248481080194</v>
      </c>
      <c r="R866" s="17">
        <f t="shared" ca="1" si="181"/>
        <v>2.5822065865304111</v>
      </c>
    </row>
    <row r="867" spans="1:18" x14ac:dyDescent="0.25">
      <c r="A867" s="18">
        <f t="shared" si="176"/>
        <v>44317</v>
      </c>
      <c r="B867" s="17">
        <f ca="1">+IFERROR(VLOOKUP(A867,BBG_CLP!$A$2:$B$30,2,FALSE),B866)</f>
        <v>7</v>
      </c>
      <c r="C867" s="17">
        <f ca="1">+VLOOKUP(B867,OWN_Curve!$B$2:$E$30,4,FALSE)</f>
        <v>1.3135672734096474E-6</v>
      </c>
      <c r="D867" s="17">
        <v>865</v>
      </c>
      <c r="E867" s="17">
        <f t="shared" si="169"/>
        <v>685</v>
      </c>
      <c r="F867" s="17">
        <f t="shared" ca="1" si="172"/>
        <v>2.7513884590618654</v>
      </c>
      <c r="G867" s="2">
        <f t="shared" ca="1" si="170"/>
        <v>2.7143835987861156</v>
      </c>
      <c r="H867" s="28">
        <f t="shared" si="177"/>
        <v>44345</v>
      </c>
      <c r="I867" s="30">
        <v>865</v>
      </c>
      <c r="J867" s="17">
        <f t="shared" si="171"/>
        <v>685</v>
      </c>
      <c r="K867" s="27">
        <f t="shared" ca="1" si="173"/>
        <v>2.7455988384411212</v>
      </c>
      <c r="L867" s="34">
        <f t="shared" ca="1" si="174"/>
        <v>2.7087419344580139</v>
      </c>
      <c r="M867" s="29">
        <f t="shared" si="178"/>
        <v>44360</v>
      </c>
      <c r="N867" s="27">
        <v>865</v>
      </c>
      <c r="O867" s="17">
        <f t="shared" si="179"/>
        <v>685</v>
      </c>
      <c r="P867" s="27">
        <f t="shared" ca="1" si="180"/>
        <v>2.7425083829852572</v>
      </c>
      <c r="Q867" s="34">
        <f t="shared" ca="1" si="175"/>
        <v>2.7057260185743846</v>
      </c>
      <c r="R867" s="17">
        <f t="shared" ca="1" si="181"/>
        <v>2.5820238478102553</v>
      </c>
    </row>
    <row r="868" spans="1:18" x14ac:dyDescent="0.25">
      <c r="A868" s="18">
        <f t="shared" si="176"/>
        <v>44318</v>
      </c>
      <c r="B868" s="17">
        <f ca="1">+IFERROR(VLOOKUP(A868,BBG_CLP!$A$2:$B$30,2,FALSE),B867)</f>
        <v>7</v>
      </c>
      <c r="C868" s="17">
        <f ca="1">+VLOOKUP(B868,OWN_Curve!$B$2:$E$30,4,FALSE)</f>
        <v>1.3135672734096474E-6</v>
      </c>
      <c r="D868" s="17">
        <v>866</v>
      </c>
      <c r="E868" s="17">
        <f t="shared" si="169"/>
        <v>686</v>
      </c>
      <c r="F868" s="17">
        <f t="shared" ca="1" si="172"/>
        <v>2.751389772629139</v>
      </c>
      <c r="G868" s="2">
        <f t="shared" ca="1" si="170"/>
        <v>2.7143847740680038</v>
      </c>
      <c r="H868" s="28">
        <f t="shared" si="177"/>
        <v>44346</v>
      </c>
      <c r="I868" s="30">
        <v>866</v>
      </c>
      <c r="J868" s="17">
        <f t="shared" si="171"/>
        <v>686</v>
      </c>
      <c r="K868" s="27">
        <f t="shared" ca="1" si="173"/>
        <v>2.7456001384302282</v>
      </c>
      <c r="L868" s="34">
        <f t="shared" ca="1" si="174"/>
        <v>2.7087431038514005</v>
      </c>
      <c r="M868" s="29">
        <f t="shared" si="178"/>
        <v>44361</v>
      </c>
      <c r="N868" s="27">
        <v>866</v>
      </c>
      <c r="O868" s="17">
        <f t="shared" si="179"/>
        <v>686</v>
      </c>
      <c r="P868" s="27">
        <f t="shared" ca="1" si="180"/>
        <v>2.7425096746008824</v>
      </c>
      <c r="Q868" s="34">
        <f t="shared" ca="1" si="175"/>
        <v>2.7057271893938122</v>
      </c>
      <c r="R868" s="17">
        <f t="shared" ca="1" si="181"/>
        <v>2.5818411351092863</v>
      </c>
    </row>
    <row r="869" spans="1:18" x14ac:dyDescent="0.25">
      <c r="A869" s="18">
        <f t="shared" si="176"/>
        <v>44319</v>
      </c>
      <c r="B869" s="17">
        <f ca="1">+IFERROR(VLOOKUP(A869,BBG_CLP!$A$2:$B$30,2,FALSE),B868)</f>
        <v>7</v>
      </c>
      <c r="C869" s="17">
        <f ca="1">+VLOOKUP(B869,OWN_Curve!$B$2:$E$30,4,FALSE)</f>
        <v>1.3135672734096474E-6</v>
      </c>
      <c r="D869" s="17">
        <v>867</v>
      </c>
      <c r="E869" s="17">
        <f t="shared" si="169"/>
        <v>687</v>
      </c>
      <c r="F869" s="17">
        <f t="shared" ca="1" si="172"/>
        <v>2.7513910861964126</v>
      </c>
      <c r="G869" s="2">
        <f t="shared" ca="1" si="170"/>
        <v>2.7143859497006049</v>
      </c>
      <c r="H869" s="28">
        <f t="shared" si="177"/>
        <v>44347</v>
      </c>
      <c r="I869" s="30">
        <v>867</v>
      </c>
      <c r="J869" s="17">
        <f t="shared" si="171"/>
        <v>687</v>
      </c>
      <c r="K869" s="27">
        <f t="shared" ca="1" si="173"/>
        <v>2.7456014384442078</v>
      </c>
      <c r="L869" s="34">
        <f t="shared" ca="1" si="174"/>
        <v>2.7087442736047067</v>
      </c>
      <c r="M869" s="29">
        <f t="shared" si="178"/>
        <v>44362</v>
      </c>
      <c r="N869" s="27">
        <v>867</v>
      </c>
      <c r="O869" s="17">
        <f t="shared" si="179"/>
        <v>687</v>
      </c>
      <c r="P869" s="27">
        <f t="shared" ca="1" si="180"/>
        <v>2.7425109662572389</v>
      </c>
      <c r="Q869" s="34">
        <f t="shared" ca="1" si="175"/>
        <v>2.7057283605647608</v>
      </c>
      <c r="R869" s="17">
        <f t="shared" ca="1" si="181"/>
        <v>2.5816584484434912</v>
      </c>
    </row>
    <row r="870" spans="1:18" x14ac:dyDescent="0.25">
      <c r="A870" s="18">
        <f t="shared" si="176"/>
        <v>44320</v>
      </c>
      <c r="B870" s="17">
        <f ca="1">+IFERROR(VLOOKUP(A870,BBG_CLP!$A$2:$B$30,2,FALSE),B869)</f>
        <v>7</v>
      </c>
      <c r="C870" s="17">
        <f ca="1">+VLOOKUP(B870,OWN_Curve!$B$2:$E$30,4,FALSE)</f>
        <v>1.3135672734096474E-6</v>
      </c>
      <c r="D870" s="17">
        <v>868</v>
      </c>
      <c r="E870" s="17">
        <f t="shared" si="169"/>
        <v>688</v>
      </c>
      <c r="F870" s="17">
        <f t="shared" ca="1" si="172"/>
        <v>2.7513923997636862</v>
      </c>
      <c r="G870" s="2">
        <f t="shared" ca="1" si="170"/>
        <v>2.7143871256823768</v>
      </c>
      <c r="H870" s="28">
        <f t="shared" si="177"/>
        <v>44348</v>
      </c>
      <c r="I870" s="30">
        <v>868</v>
      </c>
      <c r="J870" s="17">
        <f t="shared" si="171"/>
        <v>688</v>
      </c>
      <c r="K870" s="27">
        <f t="shared" ca="1" si="173"/>
        <v>2.7456027384829467</v>
      </c>
      <c r="L870" s="34">
        <f t="shared" ca="1" si="174"/>
        <v>2.7087454437163396</v>
      </c>
      <c r="M870" s="29">
        <f t="shared" si="178"/>
        <v>44363</v>
      </c>
      <c r="N870" s="27">
        <v>868</v>
      </c>
      <c r="O870" s="17">
        <f t="shared" si="179"/>
        <v>688</v>
      </c>
      <c r="P870" s="27">
        <f t="shared" ca="1" si="180"/>
        <v>2.7425122579541581</v>
      </c>
      <c r="Q870" s="34">
        <f t="shared" ca="1" si="175"/>
        <v>2.705729532085674</v>
      </c>
      <c r="R870" s="17">
        <f t="shared" ca="1" si="181"/>
        <v>2.5814757878128702</v>
      </c>
    </row>
    <row r="871" spans="1:18" x14ac:dyDescent="0.25">
      <c r="A871" s="18">
        <f t="shared" si="176"/>
        <v>44321</v>
      </c>
      <c r="B871" s="17">
        <f ca="1">+IFERROR(VLOOKUP(A871,BBG_CLP!$A$2:$B$30,2,FALSE),B870)</f>
        <v>7</v>
      </c>
      <c r="C871" s="17">
        <f ca="1">+VLOOKUP(B871,OWN_Curve!$B$2:$E$30,4,FALSE)</f>
        <v>1.3135672734096474E-6</v>
      </c>
      <c r="D871" s="17">
        <v>869</v>
      </c>
      <c r="E871" s="17">
        <f t="shared" si="169"/>
        <v>689</v>
      </c>
      <c r="F871" s="17">
        <f t="shared" ca="1" si="172"/>
        <v>2.7513937133309598</v>
      </c>
      <c r="G871" s="2">
        <f t="shared" ca="1" si="170"/>
        <v>2.7143883020118116</v>
      </c>
      <c r="H871" s="28">
        <f t="shared" si="177"/>
        <v>44349</v>
      </c>
      <c r="I871" s="30">
        <v>869</v>
      </c>
      <c r="J871" s="17">
        <f t="shared" si="171"/>
        <v>689</v>
      </c>
      <c r="K871" s="27">
        <f t="shared" ca="1" si="173"/>
        <v>2.7456040385463685</v>
      </c>
      <c r="L871" s="34">
        <f t="shared" ca="1" si="174"/>
        <v>2.7087466141847392</v>
      </c>
      <c r="M871" s="29">
        <f t="shared" si="178"/>
        <v>44364</v>
      </c>
      <c r="N871" s="27">
        <v>869</v>
      </c>
      <c r="O871" s="17">
        <f t="shared" si="179"/>
        <v>689</v>
      </c>
      <c r="P871" s="27">
        <f t="shared" ca="1" si="180"/>
        <v>2.7425135496915281</v>
      </c>
      <c r="Q871" s="34">
        <f t="shared" ca="1" si="175"/>
        <v>2.705730703955052</v>
      </c>
      <c r="R871" s="17">
        <f t="shared" ca="1" si="181"/>
        <v>2.5812931531934424</v>
      </c>
    </row>
    <row r="872" spans="1:18" x14ac:dyDescent="0.25">
      <c r="A872" s="18">
        <f t="shared" si="176"/>
        <v>44322</v>
      </c>
      <c r="B872" s="17">
        <f ca="1">+IFERROR(VLOOKUP(A872,BBG_CLP!$A$2:$B$30,2,FALSE),B871)</f>
        <v>7</v>
      </c>
      <c r="C872" s="17">
        <f ca="1">+VLOOKUP(B872,OWN_Curve!$B$2:$E$30,4,FALSE)</f>
        <v>1.3135672734096474E-6</v>
      </c>
      <c r="D872" s="17">
        <v>870</v>
      </c>
      <c r="E872" s="17">
        <f t="shared" si="169"/>
        <v>690</v>
      </c>
      <c r="F872" s="17">
        <f t="shared" ca="1" si="172"/>
        <v>2.7513950268982335</v>
      </c>
      <c r="G872" s="2">
        <f t="shared" ca="1" si="170"/>
        <v>2.7143894786873854</v>
      </c>
      <c r="H872" s="28">
        <f t="shared" si="177"/>
        <v>44350</v>
      </c>
      <c r="I872" s="30">
        <v>870</v>
      </c>
      <c r="J872" s="17">
        <f t="shared" si="171"/>
        <v>690</v>
      </c>
      <c r="K872" s="27">
        <f t="shared" ca="1" si="173"/>
        <v>2.7456053386343884</v>
      </c>
      <c r="L872" s="34">
        <f t="shared" ca="1" si="174"/>
        <v>2.7087477850083652</v>
      </c>
      <c r="M872" s="29">
        <f t="shared" si="178"/>
        <v>44365</v>
      </c>
      <c r="N872" s="27">
        <v>870</v>
      </c>
      <c r="O872" s="17">
        <f t="shared" si="179"/>
        <v>690</v>
      </c>
      <c r="P872" s="27">
        <f t="shared" ca="1" si="180"/>
        <v>2.7425148414691725</v>
      </c>
      <c r="Q872" s="34">
        <f t="shared" ca="1" si="175"/>
        <v>2.705731876171344</v>
      </c>
      <c r="R872" s="17">
        <f t="shared" ca="1" si="181"/>
        <v>2.5811105445772142</v>
      </c>
    </row>
    <row r="873" spans="1:18" x14ac:dyDescent="0.25">
      <c r="A873" s="18">
        <f t="shared" si="176"/>
        <v>44323</v>
      </c>
      <c r="B873" s="17">
        <f ca="1">+IFERROR(VLOOKUP(A873,BBG_CLP!$A$2:$B$30,2,FALSE),B872)</f>
        <v>7</v>
      </c>
      <c r="C873" s="17">
        <f ca="1">+VLOOKUP(B873,OWN_Curve!$B$2:$E$30,4,FALSE)</f>
        <v>1.3135672734096474E-6</v>
      </c>
      <c r="D873" s="17">
        <v>871</v>
      </c>
      <c r="E873" s="17">
        <f t="shared" si="169"/>
        <v>691</v>
      </c>
      <c r="F873" s="17">
        <f t="shared" ca="1" si="172"/>
        <v>2.7513963404655071</v>
      </c>
      <c r="G873" s="2">
        <f t="shared" ca="1" si="170"/>
        <v>2.7143906557075961</v>
      </c>
      <c r="H873" s="28">
        <f t="shared" si="177"/>
        <v>44351</v>
      </c>
      <c r="I873" s="30">
        <v>871</v>
      </c>
      <c r="J873" s="17">
        <f t="shared" si="171"/>
        <v>691</v>
      </c>
      <c r="K873" s="27">
        <f t="shared" ca="1" si="173"/>
        <v>2.7456066387469305</v>
      </c>
      <c r="L873" s="34">
        <f t="shared" ca="1" si="174"/>
        <v>2.7087489561856879</v>
      </c>
      <c r="M873" s="29">
        <f t="shared" si="178"/>
        <v>44366</v>
      </c>
      <c r="N873" s="27">
        <v>871</v>
      </c>
      <c r="O873" s="17">
        <f t="shared" si="179"/>
        <v>691</v>
      </c>
      <c r="P873" s="27">
        <f t="shared" ca="1" si="180"/>
        <v>2.7425161332869985</v>
      </c>
      <c r="Q873" s="34">
        <f t="shared" ca="1" si="175"/>
        <v>2.7057330487331024</v>
      </c>
      <c r="R873" s="17">
        <f t="shared" ca="1" si="181"/>
        <v>2.5809279619721792</v>
      </c>
    </row>
    <row r="874" spans="1:18" x14ac:dyDescent="0.25">
      <c r="A874" s="18">
        <f t="shared" si="176"/>
        <v>44324</v>
      </c>
      <c r="B874" s="17">
        <f ca="1">+IFERROR(VLOOKUP(A874,BBG_CLP!$A$2:$B$30,2,FALSE),B873)</f>
        <v>7</v>
      </c>
      <c r="C874" s="17">
        <f ca="1">+VLOOKUP(B874,OWN_Curve!$B$2:$E$30,4,FALSE)</f>
        <v>1.3135672734096474E-6</v>
      </c>
      <c r="D874" s="17">
        <v>872</v>
      </c>
      <c r="E874" s="17">
        <f t="shared" si="169"/>
        <v>692</v>
      </c>
      <c r="F874" s="17">
        <f t="shared" ca="1" si="172"/>
        <v>2.7513976540327807</v>
      </c>
      <c r="G874" s="2">
        <f t="shared" ca="1" si="170"/>
        <v>2.7143918330709722</v>
      </c>
      <c r="H874" s="28">
        <f t="shared" si="177"/>
        <v>44352</v>
      </c>
      <c r="I874" s="30">
        <v>872</v>
      </c>
      <c r="J874" s="17">
        <f t="shared" si="171"/>
        <v>692</v>
      </c>
      <c r="K874" s="27">
        <f t="shared" ca="1" si="173"/>
        <v>2.7456079388838925</v>
      </c>
      <c r="L874" s="34">
        <f t="shared" ca="1" si="174"/>
        <v>2.7087501277151502</v>
      </c>
      <c r="M874" s="29">
        <f t="shared" si="178"/>
        <v>44367</v>
      </c>
      <c r="N874" s="27">
        <v>872</v>
      </c>
      <c r="O874" s="17">
        <f t="shared" si="179"/>
        <v>692</v>
      </c>
      <c r="P874" s="27">
        <f t="shared" ca="1" si="180"/>
        <v>2.7425174251448401</v>
      </c>
      <c r="Q874" s="34">
        <f t="shared" ca="1" si="175"/>
        <v>2.7057342216387834</v>
      </c>
      <c r="R874" s="17">
        <f t="shared" ca="1" si="181"/>
        <v>2.5807454053703438</v>
      </c>
    </row>
    <row r="875" spans="1:18" x14ac:dyDescent="0.25">
      <c r="A875" s="18">
        <f t="shared" si="176"/>
        <v>44325</v>
      </c>
      <c r="B875" s="17">
        <f ca="1">+IFERROR(VLOOKUP(A875,BBG_CLP!$A$2:$B$30,2,FALSE),B874)</f>
        <v>7</v>
      </c>
      <c r="C875" s="17">
        <f ca="1">+VLOOKUP(B875,OWN_Curve!$B$2:$E$30,4,FALSE)</f>
        <v>1.3135672734096474E-6</v>
      </c>
      <c r="D875" s="17">
        <v>873</v>
      </c>
      <c r="E875" s="17">
        <f t="shared" si="169"/>
        <v>693</v>
      </c>
      <c r="F875" s="17">
        <f t="shared" ca="1" si="172"/>
        <v>2.7513989676000543</v>
      </c>
      <c r="G875" s="2">
        <f t="shared" ca="1" si="170"/>
        <v>2.7143930107760053</v>
      </c>
      <c r="H875" s="28">
        <f t="shared" si="177"/>
        <v>44353</v>
      </c>
      <c r="I875" s="30">
        <v>873</v>
      </c>
      <c r="J875" s="17">
        <f t="shared" si="171"/>
        <v>693</v>
      </c>
      <c r="K875" s="27">
        <f t="shared" ca="1" si="173"/>
        <v>2.745609239045208</v>
      </c>
      <c r="L875" s="34">
        <f t="shared" ca="1" si="174"/>
        <v>2.7087512995952396</v>
      </c>
      <c r="M875" s="29">
        <f t="shared" si="178"/>
        <v>44368</v>
      </c>
      <c r="N875" s="27">
        <v>873</v>
      </c>
      <c r="O875" s="17">
        <f t="shared" si="179"/>
        <v>693</v>
      </c>
      <c r="P875" s="27">
        <f t="shared" ca="1" si="180"/>
        <v>2.74251871704256</v>
      </c>
      <c r="Q875" s="34">
        <f t="shared" ca="1" si="175"/>
        <v>2.7057353948869087</v>
      </c>
      <c r="R875" s="17">
        <f t="shared" ca="1" si="181"/>
        <v>2.580562874771708</v>
      </c>
    </row>
    <row r="876" spans="1:18" x14ac:dyDescent="0.25">
      <c r="A876" s="18">
        <f t="shared" si="176"/>
        <v>44326</v>
      </c>
      <c r="B876" s="17">
        <f ca="1">+IFERROR(VLOOKUP(A876,BBG_CLP!$A$2:$B$30,2,FALSE),B875)</f>
        <v>7</v>
      </c>
      <c r="C876" s="17">
        <f ca="1">+VLOOKUP(B876,OWN_Curve!$B$2:$E$30,4,FALSE)</f>
        <v>1.3135672734096474E-6</v>
      </c>
      <c r="D876" s="17">
        <v>874</v>
      </c>
      <c r="E876" s="17">
        <f t="shared" si="169"/>
        <v>694</v>
      </c>
      <c r="F876" s="17">
        <f t="shared" ca="1" si="172"/>
        <v>2.7514002811673279</v>
      </c>
      <c r="G876" s="2">
        <f t="shared" ca="1" si="170"/>
        <v>2.7143941888212182</v>
      </c>
      <c r="H876" s="28">
        <f t="shared" si="177"/>
        <v>44354</v>
      </c>
      <c r="I876" s="30">
        <v>874</v>
      </c>
      <c r="J876" s="17">
        <f t="shared" si="171"/>
        <v>694</v>
      </c>
      <c r="K876" s="27">
        <f t="shared" ca="1" si="173"/>
        <v>2.7456105392307757</v>
      </c>
      <c r="L876" s="34">
        <f t="shared" ca="1" si="174"/>
        <v>2.70875247182444</v>
      </c>
      <c r="M876" s="29">
        <f t="shared" si="178"/>
        <v>44369</v>
      </c>
      <c r="N876" s="27">
        <v>874</v>
      </c>
      <c r="O876" s="17">
        <f t="shared" si="179"/>
        <v>694</v>
      </c>
      <c r="P876" s="27">
        <f t="shared" ca="1" si="180"/>
        <v>2.7425200089800121</v>
      </c>
      <c r="Q876" s="34">
        <f t="shared" ca="1" si="175"/>
        <v>2.7057365684759871</v>
      </c>
      <c r="R876" s="17">
        <f t="shared" ca="1" si="181"/>
        <v>2.5803803701522909</v>
      </c>
    </row>
    <row r="877" spans="1:18" x14ac:dyDescent="0.25">
      <c r="A877" s="18">
        <f t="shared" si="176"/>
        <v>44327</v>
      </c>
      <c r="B877" s="17">
        <f ca="1">+IFERROR(VLOOKUP(A877,BBG_CLP!$A$2:$B$30,2,FALSE),B876)</f>
        <v>7</v>
      </c>
      <c r="C877" s="17">
        <f ca="1">+VLOOKUP(B877,OWN_Curve!$B$2:$E$30,4,FALSE)</f>
        <v>1.3135672734096474E-6</v>
      </c>
      <c r="D877" s="17">
        <v>875</v>
      </c>
      <c r="E877" s="17">
        <f t="shared" si="169"/>
        <v>695</v>
      </c>
      <c r="F877" s="17">
        <f t="shared" ca="1" si="172"/>
        <v>2.7514015947346016</v>
      </c>
      <c r="G877" s="2">
        <f t="shared" ca="1" si="170"/>
        <v>2.7143953672051659</v>
      </c>
      <c r="H877" s="28">
        <f t="shared" si="177"/>
        <v>44355</v>
      </c>
      <c r="I877" s="30">
        <v>875</v>
      </c>
      <c r="J877" s="17">
        <f t="shared" si="171"/>
        <v>695</v>
      </c>
      <c r="K877" s="27">
        <f t="shared" ca="1" si="173"/>
        <v>2.7456118394405311</v>
      </c>
      <c r="L877" s="34">
        <f t="shared" ca="1" si="174"/>
        <v>2.7087536444012335</v>
      </c>
      <c r="M877" s="29">
        <f t="shared" si="178"/>
        <v>44370</v>
      </c>
      <c r="N877" s="27">
        <v>875</v>
      </c>
      <c r="O877" s="17">
        <f t="shared" si="179"/>
        <v>695</v>
      </c>
      <c r="P877" s="27">
        <f t="shared" ca="1" si="180"/>
        <v>2.742521300957097</v>
      </c>
      <c r="Q877" s="34">
        <f t="shared" ca="1" si="175"/>
        <v>2.7057377424045934</v>
      </c>
      <c r="R877" s="17">
        <f t="shared" ca="1" si="181"/>
        <v>2.5801978915200863</v>
      </c>
    </row>
    <row r="878" spans="1:18" x14ac:dyDescent="0.25">
      <c r="A878" s="18">
        <f t="shared" si="176"/>
        <v>44328</v>
      </c>
      <c r="B878" s="17">
        <f ca="1">+IFERROR(VLOOKUP(A878,BBG_CLP!$A$2:$B$30,2,FALSE),B877)</f>
        <v>7</v>
      </c>
      <c r="C878" s="17">
        <f ca="1">+VLOOKUP(B878,OWN_Curve!$B$2:$E$30,4,FALSE)</f>
        <v>1.3135672734096474E-6</v>
      </c>
      <c r="D878" s="17">
        <v>876</v>
      </c>
      <c r="E878" s="17">
        <f t="shared" si="169"/>
        <v>696</v>
      </c>
      <c r="F878" s="17">
        <f t="shared" ca="1" si="172"/>
        <v>2.7514029083018752</v>
      </c>
      <c r="G878" s="2">
        <f t="shared" ca="1" si="170"/>
        <v>2.7143965459263542</v>
      </c>
      <c r="H878" s="28">
        <f t="shared" si="177"/>
        <v>44356</v>
      </c>
      <c r="I878" s="30">
        <v>876</v>
      </c>
      <c r="J878" s="17">
        <f t="shared" si="171"/>
        <v>696</v>
      </c>
      <c r="K878" s="27">
        <f t="shared" ca="1" si="173"/>
        <v>2.7456131396743726</v>
      </c>
      <c r="L878" s="34">
        <f t="shared" ca="1" si="174"/>
        <v>2.7087548173241327</v>
      </c>
      <c r="M878" s="29">
        <f t="shared" si="178"/>
        <v>44371</v>
      </c>
      <c r="N878" s="27">
        <v>876</v>
      </c>
      <c r="O878" s="17">
        <f t="shared" si="179"/>
        <v>696</v>
      </c>
      <c r="P878" s="27">
        <f t="shared" ca="1" si="180"/>
        <v>2.7425225929736512</v>
      </c>
      <c r="Q878" s="34">
        <f t="shared" ca="1" si="175"/>
        <v>2.7057389166712178</v>
      </c>
      <c r="R878" s="17">
        <f t="shared" ca="1" si="181"/>
        <v>2.5800154388671004</v>
      </c>
    </row>
    <row r="879" spans="1:18" x14ac:dyDescent="0.25">
      <c r="A879" s="18">
        <f t="shared" si="176"/>
        <v>44329</v>
      </c>
      <c r="B879" s="17">
        <f ca="1">+IFERROR(VLOOKUP(A879,BBG_CLP!$A$2:$B$30,2,FALSE),B878)</f>
        <v>7</v>
      </c>
      <c r="C879" s="17">
        <f ca="1">+VLOOKUP(B879,OWN_Curve!$B$2:$E$30,4,FALSE)</f>
        <v>1.3135672734096474E-6</v>
      </c>
      <c r="D879" s="17">
        <v>877</v>
      </c>
      <c r="E879" s="17">
        <f t="shared" si="169"/>
        <v>697</v>
      </c>
      <c r="F879" s="17">
        <f t="shared" ca="1" si="172"/>
        <v>2.7514042218691488</v>
      </c>
      <c r="G879" s="2">
        <f t="shared" ca="1" si="170"/>
        <v>2.7143977249833418</v>
      </c>
      <c r="H879" s="28">
        <f t="shared" si="177"/>
        <v>44357</v>
      </c>
      <c r="I879" s="30">
        <v>877</v>
      </c>
      <c r="J879" s="17">
        <f t="shared" si="171"/>
        <v>697</v>
      </c>
      <c r="K879" s="27">
        <f t="shared" ca="1" si="173"/>
        <v>2.7456144399322269</v>
      </c>
      <c r="L879" s="34">
        <f t="shared" ca="1" si="174"/>
        <v>2.7087559905916367</v>
      </c>
      <c r="M879" s="29">
        <f t="shared" si="178"/>
        <v>44372</v>
      </c>
      <c r="N879" s="27">
        <v>877</v>
      </c>
      <c r="O879" s="17">
        <f t="shared" si="179"/>
        <v>697</v>
      </c>
      <c r="P879" s="27">
        <f t="shared" ca="1" si="180"/>
        <v>2.7425238850295397</v>
      </c>
      <c r="Q879" s="34">
        <f t="shared" ca="1" si="175"/>
        <v>2.7057400912744161</v>
      </c>
      <c r="R879" s="17">
        <f t="shared" ca="1" si="181"/>
        <v>2.5798330121853397</v>
      </c>
    </row>
    <row r="880" spans="1:18" x14ac:dyDescent="0.25">
      <c r="A880" s="18">
        <f t="shared" si="176"/>
        <v>44330</v>
      </c>
      <c r="B880" s="17">
        <f ca="1">+IFERROR(VLOOKUP(A880,BBG_CLP!$A$2:$B$30,2,FALSE),B879)</f>
        <v>7</v>
      </c>
      <c r="C880" s="17">
        <f ca="1">+VLOOKUP(B880,OWN_Curve!$B$2:$E$30,4,FALSE)</f>
        <v>1.3135672734096474E-6</v>
      </c>
      <c r="D880" s="17">
        <v>878</v>
      </c>
      <c r="E880" s="17">
        <f t="shared" si="169"/>
        <v>698</v>
      </c>
      <c r="F880" s="17">
        <f t="shared" ca="1" si="172"/>
        <v>2.7514055354364224</v>
      </c>
      <c r="G880" s="2">
        <f t="shared" ca="1" si="170"/>
        <v>2.7143989043747099</v>
      </c>
      <c r="H880" s="28">
        <f t="shared" si="177"/>
        <v>44358</v>
      </c>
      <c r="I880" s="30">
        <v>878</v>
      </c>
      <c r="J880" s="17">
        <f t="shared" si="171"/>
        <v>698</v>
      </c>
      <c r="K880" s="27">
        <f t="shared" ca="1" si="173"/>
        <v>2.7456157402140295</v>
      </c>
      <c r="L880" s="34">
        <f t="shared" ca="1" si="174"/>
        <v>2.7087571642023107</v>
      </c>
      <c r="M880" s="29">
        <f t="shared" si="178"/>
        <v>44373</v>
      </c>
      <c r="N880" s="27">
        <v>878</v>
      </c>
      <c r="O880" s="17">
        <f t="shared" si="179"/>
        <v>698</v>
      </c>
      <c r="P880" s="27">
        <f t="shared" ca="1" si="180"/>
        <v>2.7425251771246373</v>
      </c>
      <c r="Q880" s="34">
        <f t="shared" ca="1" si="175"/>
        <v>2.7057412662127427</v>
      </c>
      <c r="R880" s="17">
        <f t="shared" ca="1" si="181"/>
        <v>2.5796506114748041</v>
      </c>
    </row>
    <row r="881" spans="1:18" x14ac:dyDescent="0.25">
      <c r="A881" s="18">
        <f t="shared" si="176"/>
        <v>44331</v>
      </c>
      <c r="B881" s="17">
        <f ca="1">+IFERROR(VLOOKUP(A881,BBG_CLP!$A$2:$B$30,2,FALSE),B880)</f>
        <v>7</v>
      </c>
      <c r="C881" s="17">
        <f ca="1">+VLOOKUP(B881,OWN_Curve!$B$2:$E$30,4,FALSE)</f>
        <v>1.3135672734096474E-6</v>
      </c>
      <c r="D881" s="17">
        <v>879</v>
      </c>
      <c r="E881" s="17">
        <f t="shared" si="169"/>
        <v>699</v>
      </c>
      <c r="F881" s="17">
        <f t="shared" ca="1" si="172"/>
        <v>2.751406849003696</v>
      </c>
      <c r="G881" s="2">
        <f t="shared" ca="1" si="170"/>
        <v>2.7144000840989992</v>
      </c>
      <c r="H881" s="28">
        <f t="shared" si="177"/>
        <v>44359</v>
      </c>
      <c r="I881" s="30">
        <v>879</v>
      </c>
      <c r="J881" s="17">
        <f t="shared" si="171"/>
        <v>699</v>
      </c>
      <c r="K881" s="27">
        <f t="shared" ca="1" si="173"/>
        <v>2.7456170405196731</v>
      </c>
      <c r="L881" s="34">
        <f t="shared" ca="1" si="174"/>
        <v>2.7087583381546128</v>
      </c>
      <c r="M881" s="29">
        <f t="shared" si="178"/>
        <v>44374</v>
      </c>
      <c r="N881" s="27">
        <v>879</v>
      </c>
      <c r="O881" s="17">
        <f t="shared" si="179"/>
        <v>699</v>
      </c>
      <c r="P881" s="27">
        <f t="shared" ca="1" si="180"/>
        <v>2.7425264692587921</v>
      </c>
      <c r="Q881" s="34">
        <f t="shared" ca="1" si="175"/>
        <v>2.7057424414847477</v>
      </c>
      <c r="R881" s="17">
        <f t="shared" ca="1" si="181"/>
        <v>2.5794682367275001</v>
      </c>
    </row>
    <row r="882" spans="1:18" x14ac:dyDescent="0.25">
      <c r="A882" s="18">
        <f t="shared" si="176"/>
        <v>44332</v>
      </c>
      <c r="B882" s="17">
        <f ca="1">+IFERROR(VLOOKUP(A882,BBG_CLP!$A$2:$B$30,2,FALSE),B881)</f>
        <v>7</v>
      </c>
      <c r="C882" s="17">
        <f ca="1">+VLOOKUP(B882,OWN_Curve!$B$2:$E$30,4,FALSE)</f>
        <v>1.3135672734096474E-6</v>
      </c>
      <c r="D882" s="17">
        <v>880</v>
      </c>
      <c r="E882" s="17">
        <f t="shared" si="169"/>
        <v>700</v>
      </c>
      <c r="F882" s="17">
        <f t="shared" ca="1" si="172"/>
        <v>2.7514081625709697</v>
      </c>
      <c r="G882" s="2">
        <f t="shared" ca="1" si="170"/>
        <v>2.714401264154795</v>
      </c>
      <c r="H882" s="28">
        <f t="shared" si="177"/>
        <v>44360</v>
      </c>
      <c r="I882" s="30">
        <v>880</v>
      </c>
      <c r="J882" s="17">
        <f t="shared" si="171"/>
        <v>700</v>
      </c>
      <c r="K882" s="27">
        <f t="shared" ca="1" si="173"/>
        <v>2.7456183408490755</v>
      </c>
      <c r="L882" s="34">
        <f t="shared" ca="1" si="174"/>
        <v>2.7087595124471129</v>
      </c>
      <c r="M882" s="29">
        <f t="shared" si="178"/>
        <v>44375</v>
      </c>
      <c r="N882" s="27">
        <v>880</v>
      </c>
      <c r="O882" s="17">
        <f t="shared" si="179"/>
        <v>700</v>
      </c>
      <c r="P882" s="27">
        <f t="shared" ca="1" si="180"/>
        <v>2.7425277614318979</v>
      </c>
      <c r="Q882" s="34">
        <f t="shared" ca="1" si="175"/>
        <v>2.7057436170890345</v>
      </c>
      <c r="R882" s="17">
        <f t="shared" ca="1" si="181"/>
        <v>2.5792858879274405</v>
      </c>
    </row>
    <row r="883" spans="1:18" x14ac:dyDescent="0.25">
      <c r="A883" s="18">
        <f t="shared" si="176"/>
        <v>44333</v>
      </c>
      <c r="B883" s="17">
        <f ca="1">+IFERROR(VLOOKUP(A883,BBG_CLP!$A$2:$B$30,2,FALSE),B882)</f>
        <v>7</v>
      </c>
      <c r="C883" s="17">
        <f ca="1">+VLOOKUP(B883,OWN_Curve!$B$2:$E$30,4,FALSE)</f>
        <v>1.3135672734096474E-6</v>
      </c>
      <c r="D883" s="17">
        <v>881</v>
      </c>
      <c r="E883" s="17">
        <f t="shared" si="169"/>
        <v>701</v>
      </c>
      <c r="F883" s="17">
        <f t="shared" ca="1" si="172"/>
        <v>2.7514094761382433</v>
      </c>
      <c r="G883" s="2">
        <f t="shared" ca="1" si="170"/>
        <v>2.7144024445406667</v>
      </c>
      <c r="H883" s="28">
        <f t="shared" si="177"/>
        <v>44361</v>
      </c>
      <c r="I883" s="30">
        <v>881</v>
      </c>
      <c r="J883" s="17">
        <f t="shared" si="171"/>
        <v>701</v>
      </c>
      <c r="K883" s="27">
        <f t="shared" ca="1" si="173"/>
        <v>2.7456196412021643</v>
      </c>
      <c r="L883" s="34">
        <f t="shared" ca="1" si="174"/>
        <v>2.7087606870783434</v>
      </c>
      <c r="M883" s="29">
        <f t="shared" si="178"/>
        <v>44376</v>
      </c>
      <c r="N883" s="27">
        <v>881</v>
      </c>
      <c r="O883" s="17">
        <f t="shared" si="179"/>
        <v>701</v>
      </c>
      <c r="P883" s="27">
        <f t="shared" ca="1" si="180"/>
        <v>2.7425290536438043</v>
      </c>
      <c r="Q883" s="34">
        <f t="shared" ca="1" si="175"/>
        <v>2.7057447930241594</v>
      </c>
      <c r="R883" s="17">
        <f t="shared" ca="1" si="181"/>
        <v>2.5791035650906124</v>
      </c>
    </row>
    <row r="884" spans="1:18" x14ac:dyDescent="0.25">
      <c r="A884" s="18">
        <f t="shared" si="176"/>
        <v>44334</v>
      </c>
      <c r="B884" s="17">
        <f ca="1">+IFERROR(VLOOKUP(A884,BBG_CLP!$A$2:$B$30,2,FALSE),B883)</f>
        <v>7</v>
      </c>
      <c r="C884" s="17">
        <f ca="1">+VLOOKUP(B884,OWN_Curve!$B$2:$E$30,4,FALSE)</f>
        <v>1.3135672734096474E-6</v>
      </c>
      <c r="D884" s="17">
        <v>882</v>
      </c>
      <c r="E884" s="17">
        <f t="shared" si="169"/>
        <v>702</v>
      </c>
      <c r="F884" s="17">
        <f t="shared" ca="1" si="172"/>
        <v>2.7514107897055169</v>
      </c>
      <c r="G884" s="2">
        <f t="shared" ca="1" si="170"/>
        <v>2.7144036252552159</v>
      </c>
      <c r="H884" s="28">
        <f t="shared" si="177"/>
        <v>44362</v>
      </c>
      <c r="I884" s="30">
        <v>882</v>
      </c>
      <c r="J884" s="17">
        <f t="shared" si="171"/>
        <v>702</v>
      </c>
      <c r="K884" s="27">
        <f t="shared" ca="1" si="173"/>
        <v>2.7456209415788781</v>
      </c>
      <c r="L884" s="34">
        <f t="shared" ca="1" si="174"/>
        <v>2.7087618620468925</v>
      </c>
      <c r="M884" s="29">
        <f t="shared" si="178"/>
        <v>44377</v>
      </c>
      <c r="N884" s="27">
        <v>882</v>
      </c>
      <c r="O884" s="17">
        <f t="shared" si="179"/>
        <v>702</v>
      </c>
      <c r="P884" s="27">
        <f t="shared" ca="1" si="180"/>
        <v>2.7425303458943886</v>
      </c>
      <c r="Q884" s="34">
        <f t="shared" ca="1" si="175"/>
        <v>2.7057459692887078</v>
      </c>
      <c r="R884" s="17">
        <f t="shared" ca="1" si="181"/>
        <v>2.5789212681930351</v>
      </c>
    </row>
    <row r="885" spans="1:18" x14ac:dyDescent="0.25">
      <c r="A885" s="18">
        <f t="shared" si="176"/>
        <v>44335</v>
      </c>
      <c r="B885" s="17">
        <f ca="1">+IFERROR(VLOOKUP(A885,BBG_CLP!$A$2:$B$30,2,FALSE),B884)</f>
        <v>7</v>
      </c>
      <c r="C885" s="17">
        <f ca="1">+VLOOKUP(B885,OWN_Curve!$B$2:$E$30,4,FALSE)</f>
        <v>1.3135672734096474E-6</v>
      </c>
      <c r="D885" s="17">
        <v>883</v>
      </c>
      <c r="E885" s="17">
        <f t="shared" si="169"/>
        <v>703</v>
      </c>
      <c r="F885" s="17">
        <f t="shared" ca="1" si="172"/>
        <v>2.7514121032727905</v>
      </c>
      <c r="G885" s="2">
        <f t="shared" ca="1" si="170"/>
        <v>2.7144048062970163</v>
      </c>
      <c r="H885" s="28">
        <f t="shared" si="177"/>
        <v>44363</v>
      </c>
      <c r="I885" s="30">
        <v>883</v>
      </c>
      <c r="J885" s="17">
        <f t="shared" si="171"/>
        <v>703</v>
      </c>
      <c r="K885" s="27">
        <f t="shared" ca="1" si="173"/>
        <v>2.7456222419790994</v>
      </c>
      <c r="L885" s="34">
        <f t="shared" ca="1" si="174"/>
        <v>2.7087630373512734</v>
      </c>
      <c r="M885" s="29">
        <f t="shared" si="178"/>
        <v>44378</v>
      </c>
      <c r="N885" s="27">
        <v>883</v>
      </c>
      <c r="O885" s="17">
        <f t="shared" si="179"/>
        <v>703</v>
      </c>
      <c r="P885" s="27">
        <f t="shared" ca="1" si="180"/>
        <v>2.7425316381835003</v>
      </c>
      <c r="Q885" s="34">
        <f t="shared" ca="1" si="175"/>
        <v>2.7057471458812627</v>
      </c>
      <c r="R885" s="17">
        <f t="shared" ca="1" si="181"/>
        <v>2.5787389972347086</v>
      </c>
    </row>
    <row r="886" spans="1:18" x14ac:dyDescent="0.25">
      <c r="A886" s="18">
        <f t="shared" si="176"/>
        <v>44336</v>
      </c>
      <c r="B886" s="17">
        <f ca="1">+IFERROR(VLOOKUP(A886,BBG_CLP!$A$2:$B$30,2,FALSE),B885)</f>
        <v>7</v>
      </c>
      <c r="C886" s="17">
        <f ca="1">+VLOOKUP(B886,OWN_Curve!$B$2:$E$30,4,FALSE)</f>
        <v>1.3135672734096474E-6</v>
      </c>
      <c r="D886" s="17">
        <v>884</v>
      </c>
      <c r="E886" s="17">
        <f t="shared" si="169"/>
        <v>704</v>
      </c>
      <c r="F886" s="17">
        <f t="shared" ca="1" si="172"/>
        <v>2.7514134168400641</v>
      </c>
      <c r="G886" s="2">
        <f t="shared" ca="1" si="170"/>
        <v>2.714405987664708</v>
      </c>
      <c r="H886" s="28">
        <f t="shared" si="177"/>
        <v>44364</v>
      </c>
      <c r="I886" s="30">
        <v>884</v>
      </c>
      <c r="J886" s="17">
        <f t="shared" si="171"/>
        <v>704</v>
      </c>
      <c r="K886" s="27">
        <f t="shared" ca="1" si="173"/>
        <v>2.7456235424027855</v>
      </c>
      <c r="L886" s="34">
        <f t="shared" ca="1" si="174"/>
        <v>2.70876421299009</v>
      </c>
      <c r="M886" s="29">
        <f t="shared" si="178"/>
        <v>44379</v>
      </c>
      <c r="N886" s="27">
        <v>884</v>
      </c>
      <c r="O886" s="17">
        <f t="shared" si="179"/>
        <v>704</v>
      </c>
      <c r="P886" s="27">
        <f t="shared" ca="1" si="180"/>
        <v>2.7425329305110369</v>
      </c>
      <c r="Q886" s="34">
        <f t="shared" ca="1" si="175"/>
        <v>2.7057483228004493</v>
      </c>
      <c r="R886" s="17">
        <f t="shared" ca="1" si="181"/>
        <v>2.5785567522156327</v>
      </c>
    </row>
    <row r="887" spans="1:18" x14ac:dyDescent="0.25">
      <c r="A887" s="18">
        <f t="shared" si="176"/>
        <v>44337</v>
      </c>
      <c r="B887" s="17">
        <f ca="1">+IFERROR(VLOOKUP(A887,BBG_CLP!$A$2:$B$30,2,FALSE),B886)</f>
        <v>7</v>
      </c>
      <c r="C887" s="17">
        <f ca="1">+VLOOKUP(B887,OWN_Curve!$B$2:$E$30,4,FALSE)</f>
        <v>1.3135672734096474E-6</v>
      </c>
      <c r="D887" s="17">
        <v>885</v>
      </c>
      <c r="E887" s="17">
        <f t="shared" si="169"/>
        <v>705</v>
      </c>
      <c r="F887" s="17">
        <f t="shared" ca="1" si="172"/>
        <v>2.7514147304073377</v>
      </c>
      <c r="G887" s="2">
        <f t="shared" ca="1" si="170"/>
        <v>2.7144071693568819</v>
      </c>
      <c r="H887" s="28">
        <f t="shared" si="177"/>
        <v>44365</v>
      </c>
      <c r="I887" s="30">
        <v>885</v>
      </c>
      <c r="J887" s="17">
        <f t="shared" si="171"/>
        <v>705</v>
      </c>
      <c r="K887" s="27">
        <f t="shared" ca="1" si="173"/>
        <v>2.74562484284982</v>
      </c>
      <c r="L887" s="34">
        <f t="shared" ca="1" si="174"/>
        <v>2.708765388961885</v>
      </c>
      <c r="M887" s="29">
        <f t="shared" si="178"/>
        <v>44380</v>
      </c>
      <c r="N887" s="27">
        <v>885</v>
      </c>
      <c r="O887" s="17">
        <f t="shared" si="179"/>
        <v>705</v>
      </c>
      <c r="P887" s="27">
        <f t="shared" ca="1" si="180"/>
        <v>2.742534222876849</v>
      </c>
      <c r="Q887" s="34">
        <f t="shared" ca="1" si="175"/>
        <v>2.7057495000448775</v>
      </c>
      <c r="R887" s="17">
        <f t="shared" ca="1" si="181"/>
        <v>2.5783745331278141</v>
      </c>
    </row>
    <row r="888" spans="1:18" x14ac:dyDescent="0.25">
      <c r="A888" s="18">
        <f t="shared" si="176"/>
        <v>44338</v>
      </c>
      <c r="B888" s="17">
        <f ca="1">+IFERROR(VLOOKUP(A888,BBG_CLP!$A$2:$B$30,2,FALSE),B887)</f>
        <v>7</v>
      </c>
      <c r="C888" s="17">
        <f ca="1">+VLOOKUP(B888,OWN_Curve!$B$2:$E$30,4,FALSE)</f>
        <v>1.3135672734096474E-6</v>
      </c>
      <c r="D888" s="17">
        <v>886</v>
      </c>
      <c r="E888" s="17">
        <f t="shared" si="169"/>
        <v>706</v>
      </c>
      <c r="F888" s="17">
        <f t="shared" ca="1" si="172"/>
        <v>2.7514160439746114</v>
      </c>
      <c r="G888" s="2">
        <f t="shared" ca="1" si="170"/>
        <v>2.7144083513721697</v>
      </c>
      <c r="H888" s="28">
        <f t="shared" si="177"/>
        <v>44366</v>
      </c>
      <c r="I888" s="30">
        <v>886</v>
      </c>
      <c r="J888" s="17">
        <f t="shared" si="171"/>
        <v>706</v>
      </c>
      <c r="K888" s="27">
        <f t="shared" ca="1" si="173"/>
        <v>2.7456261433201608</v>
      </c>
      <c r="L888" s="34">
        <f t="shared" ca="1" si="174"/>
        <v>2.708766565265289</v>
      </c>
      <c r="M888" s="29">
        <f t="shared" si="178"/>
        <v>44381</v>
      </c>
      <c r="N888" s="27">
        <v>886</v>
      </c>
      <c r="O888" s="17">
        <f t="shared" si="179"/>
        <v>706</v>
      </c>
      <c r="P888" s="27" t="e">
        <f t="shared" ca="1" si="180"/>
        <v>#N/A</v>
      </c>
      <c r="Q888" s="34" t="e">
        <f t="shared" ca="1" si="175"/>
        <v>#N/A</v>
      </c>
      <c r="R888" s="17">
        <f t="shared" ca="1" si="181"/>
        <v>2.5781923399552653</v>
      </c>
    </row>
    <row r="889" spans="1:18" x14ac:dyDescent="0.25">
      <c r="A889" s="18">
        <f t="shared" si="176"/>
        <v>44339</v>
      </c>
      <c r="B889" s="17">
        <f ca="1">+IFERROR(VLOOKUP(A889,BBG_CLP!$A$2:$B$30,2,FALSE),B888)</f>
        <v>7</v>
      </c>
      <c r="C889" s="17">
        <f ca="1">+VLOOKUP(B889,OWN_Curve!$B$2:$E$30,4,FALSE)</f>
        <v>1.3135672734096474E-6</v>
      </c>
      <c r="D889" s="17">
        <v>887</v>
      </c>
      <c r="E889" s="17">
        <f t="shared" si="169"/>
        <v>707</v>
      </c>
      <c r="F889" s="17">
        <f t="shared" ca="1" si="172"/>
        <v>2.751417357541885</v>
      </c>
      <c r="G889" s="2">
        <f t="shared" ca="1" si="170"/>
        <v>2.7144095337091891</v>
      </c>
      <c r="H889" s="28">
        <f t="shared" si="177"/>
        <v>44367</v>
      </c>
      <c r="I889" s="30">
        <v>887</v>
      </c>
      <c r="J889" s="17">
        <f t="shared" si="171"/>
        <v>707</v>
      </c>
      <c r="K889" s="27">
        <f t="shared" ca="1" si="173"/>
        <v>2.7456274438137012</v>
      </c>
      <c r="L889" s="34">
        <f t="shared" ca="1" si="174"/>
        <v>2.7087677418988605</v>
      </c>
      <c r="M889" s="29">
        <f t="shared" si="178"/>
        <v>44382</v>
      </c>
      <c r="N889" s="27">
        <v>887</v>
      </c>
      <c r="O889" s="17">
        <f t="shared" si="179"/>
        <v>707</v>
      </c>
      <c r="P889" s="27" t="e">
        <f t="shared" ca="1" si="180"/>
        <v>#N/A</v>
      </c>
      <c r="Q889" s="34" t="e">
        <f t="shared" ca="1" si="175"/>
        <v>#N/A</v>
      </c>
      <c r="R889" s="17">
        <f t="shared" ca="1" si="181"/>
        <v>2.5780101727059801</v>
      </c>
    </row>
    <row r="890" spans="1:18" x14ac:dyDescent="0.25">
      <c r="A890" s="18">
        <f t="shared" si="176"/>
        <v>44340</v>
      </c>
      <c r="B890" s="17">
        <f ca="1">+IFERROR(VLOOKUP(A890,BBG_CLP!$A$2:$B$30,2,FALSE),B889)</f>
        <v>7</v>
      </c>
      <c r="C890" s="17">
        <f ca="1">+VLOOKUP(B890,OWN_Curve!$B$2:$E$30,4,FALSE)</f>
        <v>1.3135672734096474E-6</v>
      </c>
      <c r="D890" s="17">
        <v>888</v>
      </c>
      <c r="E890" s="17">
        <f t="shared" si="169"/>
        <v>708</v>
      </c>
      <c r="F890" s="17">
        <f t="shared" ca="1" si="172"/>
        <v>2.7514186711091586</v>
      </c>
      <c r="G890" s="2">
        <f t="shared" ca="1" si="170"/>
        <v>2.7144107163665887</v>
      </c>
      <c r="H890" s="28">
        <f t="shared" si="177"/>
        <v>44368</v>
      </c>
      <c r="I890" s="30">
        <v>888</v>
      </c>
      <c r="J890" s="17">
        <f t="shared" si="171"/>
        <v>708</v>
      </c>
      <c r="K890" s="27">
        <f t="shared" ca="1" si="173"/>
        <v>2.745628744330372</v>
      </c>
      <c r="L890" s="34">
        <f t="shared" ca="1" si="174"/>
        <v>2.7087689188612005</v>
      </c>
      <c r="M890" s="29">
        <f t="shared" si="178"/>
        <v>44383</v>
      </c>
      <c r="N890" s="27">
        <v>888</v>
      </c>
      <c r="O890" s="17">
        <f t="shared" si="179"/>
        <v>708</v>
      </c>
      <c r="P890" s="27" t="e">
        <f t="shared" ca="1" si="180"/>
        <v>#N/A</v>
      </c>
      <c r="Q890" s="34" t="e">
        <f t="shared" ca="1" si="175"/>
        <v>#N/A</v>
      </c>
      <c r="R890" s="17">
        <f t="shared" ca="1" si="181"/>
        <v>2.5778280313639712</v>
      </c>
    </row>
    <row r="891" spans="1:18" x14ac:dyDescent="0.25">
      <c r="A891" s="18">
        <f t="shared" si="176"/>
        <v>44341</v>
      </c>
      <c r="B891" s="17">
        <f ca="1">+IFERROR(VLOOKUP(A891,BBG_CLP!$A$2:$B$30,2,FALSE),B890)</f>
        <v>7</v>
      </c>
      <c r="C891" s="17">
        <f ca="1">+VLOOKUP(B891,OWN_Curve!$B$2:$E$30,4,FALSE)</f>
        <v>1.3135672734096474E-6</v>
      </c>
      <c r="D891" s="17">
        <v>889</v>
      </c>
      <c r="E891" s="17">
        <f t="shared" si="169"/>
        <v>709</v>
      </c>
      <c r="F891" s="17">
        <f t="shared" ca="1" si="172"/>
        <v>2.7514199846764322</v>
      </c>
      <c r="G891" s="2">
        <f t="shared" ca="1" si="170"/>
        <v>2.7144118993430126</v>
      </c>
      <c r="H891" s="28">
        <f t="shared" si="177"/>
        <v>44369</v>
      </c>
      <c r="I891" s="30">
        <v>889</v>
      </c>
      <c r="J891" s="17">
        <f t="shared" si="171"/>
        <v>709</v>
      </c>
      <c r="K891" s="27">
        <f t="shared" ca="1" si="173"/>
        <v>2.7456300448700866</v>
      </c>
      <c r="L891" s="34">
        <f t="shared" ca="1" si="174"/>
        <v>2.7087700961509182</v>
      </c>
      <c r="M891" s="29">
        <f t="shared" si="178"/>
        <v>44384</v>
      </c>
      <c r="N891" s="27">
        <v>889</v>
      </c>
      <c r="O891" s="17">
        <f t="shared" si="179"/>
        <v>709</v>
      </c>
      <c r="P891" s="27" t="e">
        <f t="shared" ca="1" si="180"/>
        <v>#N/A</v>
      </c>
      <c r="Q891" s="34" t="e">
        <f t="shared" ca="1" si="175"/>
        <v>#N/A</v>
      </c>
      <c r="R891" s="17">
        <f t="shared" ca="1" si="181"/>
        <v>2.5776459159372322</v>
      </c>
    </row>
    <row r="892" spans="1:18" x14ac:dyDescent="0.25">
      <c r="A892" s="18">
        <f t="shared" si="176"/>
        <v>44342</v>
      </c>
      <c r="B892" s="17">
        <f ca="1">+IFERROR(VLOOKUP(A892,BBG_CLP!$A$2:$B$30,2,FALSE),B891)</f>
        <v>7</v>
      </c>
      <c r="C892" s="17">
        <f ca="1">+VLOOKUP(B892,OWN_Curve!$B$2:$E$30,4,FALSE)</f>
        <v>1.3135672734096474E-6</v>
      </c>
      <c r="D892" s="17">
        <v>890</v>
      </c>
      <c r="E892" s="17">
        <f t="shared" si="169"/>
        <v>710</v>
      </c>
      <c r="F892" s="17">
        <f t="shared" ca="1" si="172"/>
        <v>2.7514212982437058</v>
      </c>
      <c r="G892" s="2">
        <f t="shared" ca="1" si="170"/>
        <v>2.7144130826370905</v>
      </c>
      <c r="H892" s="28">
        <f t="shared" si="177"/>
        <v>44370</v>
      </c>
      <c r="I892" s="30">
        <v>890</v>
      </c>
      <c r="J892" s="17">
        <f t="shared" si="171"/>
        <v>710</v>
      </c>
      <c r="K892" s="27">
        <f t="shared" ca="1" si="173"/>
        <v>2.7456313454327934</v>
      </c>
      <c r="L892" s="34">
        <f t="shared" ca="1" si="174"/>
        <v>2.7087712737666645</v>
      </c>
      <c r="M892" s="29">
        <f t="shared" si="178"/>
        <v>44385</v>
      </c>
      <c r="N892" s="27">
        <v>890</v>
      </c>
      <c r="O892" s="17">
        <f t="shared" si="179"/>
        <v>710</v>
      </c>
      <c r="P892" s="27" t="e">
        <f t="shared" ca="1" si="180"/>
        <v>#N/A</v>
      </c>
      <c r="Q892" s="34" t="e">
        <f t="shared" ca="1" si="175"/>
        <v>#N/A</v>
      </c>
      <c r="R892" s="17">
        <f t="shared" ca="1" si="181"/>
        <v>2.5774638264017824</v>
      </c>
    </row>
    <row r="893" spans="1:18" x14ac:dyDescent="0.25">
      <c r="A893" s="18">
        <f t="shared" si="176"/>
        <v>44343</v>
      </c>
      <c r="B893" s="17">
        <f ca="1">+IFERROR(VLOOKUP(A893,BBG_CLP!$A$2:$B$30,2,FALSE),B892)</f>
        <v>7</v>
      </c>
      <c r="C893" s="17">
        <f ca="1">+VLOOKUP(B893,OWN_Curve!$B$2:$E$30,4,FALSE)</f>
        <v>1.3135672734096474E-6</v>
      </c>
      <c r="D893" s="17">
        <v>891</v>
      </c>
      <c r="E893" s="17">
        <f t="shared" si="169"/>
        <v>711</v>
      </c>
      <c r="F893" s="17">
        <f t="shared" ca="1" si="172"/>
        <v>2.7514226118109795</v>
      </c>
      <c r="G893" s="2">
        <f t="shared" ca="1" si="170"/>
        <v>2.7144142662475041</v>
      </c>
      <c r="H893" s="28">
        <f t="shared" si="177"/>
        <v>44371</v>
      </c>
      <c r="I893" s="30">
        <v>891</v>
      </c>
      <c r="J893" s="17">
        <f t="shared" si="171"/>
        <v>711</v>
      </c>
      <c r="K893" s="27">
        <f t="shared" ca="1" si="173"/>
        <v>2.7456326460183984</v>
      </c>
      <c r="L893" s="34">
        <f t="shared" ca="1" si="174"/>
        <v>2.7087724517070404</v>
      </c>
      <c r="M893" s="29">
        <f t="shared" si="178"/>
        <v>44386</v>
      </c>
      <c r="N893" s="27">
        <v>891</v>
      </c>
      <c r="O893" s="17">
        <f t="shared" si="179"/>
        <v>711</v>
      </c>
      <c r="P893" s="27" t="e">
        <f t="shared" ca="1" si="180"/>
        <v>#N/A</v>
      </c>
      <c r="Q893" s="34" t="e">
        <f t="shared" ca="1" si="175"/>
        <v>#N/A</v>
      </c>
      <c r="R893" s="17">
        <f t="shared" ca="1" si="181"/>
        <v>2.5772817627656153</v>
      </c>
    </row>
    <row r="894" spans="1:18" x14ac:dyDescent="0.25">
      <c r="A894" s="18">
        <f t="shared" si="176"/>
        <v>44344</v>
      </c>
      <c r="B894" s="17">
        <f ca="1">+IFERROR(VLOOKUP(A894,BBG_CLP!$A$2:$B$30,2,FALSE),B893)</f>
        <v>7</v>
      </c>
      <c r="C894" s="17">
        <f ca="1">+VLOOKUP(B894,OWN_Curve!$B$2:$E$30,4,FALSE)</f>
        <v>1.3135672734096474E-6</v>
      </c>
      <c r="D894" s="17">
        <v>892</v>
      </c>
      <c r="E894" s="17">
        <f t="shared" si="169"/>
        <v>712</v>
      </c>
      <c r="F894" s="17">
        <f t="shared" ca="1" si="172"/>
        <v>2.7514239253782531</v>
      </c>
      <c r="G894" s="2">
        <f t="shared" ca="1" si="170"/>
        <v>2.7144154501729316</v>
      </c>
      <c r="H894" s="28">
        <f t="shared" si="177"/>
        <v>44372</v>
      </c>
      <c r="I894" s="30">
        <v>892</v>
      </c>
      <c r="J894" s="17">
        <f t="shared" si="171"/>
        <v>712</v>
      </c>
      <c r="K894" s="27">
        <f t="shared" ca="1" si="173"/>
        <v>2.7456339466268145</v>
      </c>
      <c r="L894" s="34">
        <f t="shared" ca="1" si="174"/>
        <v>2.7087736299706555</v>
      </c>
      <c r="M894" s="29">
        <f t="shared" si="178"/>
        <v>44387</v>
      </c>
      <c r="N894" s="27">
        <v>892</v>
      </c>
      <c r="O894" s="17">
        <f t="shared" si="179"/>
        <v>712</v>
      </c>
      <c r="P894" s="27" t="e">
        <f t="shared" ca="1" si="180"/>
        <v>#N/A</v>
      </c>
      <c r="Q894" s="34" t="e">
        <f t="shared" ca="1" si="175"/>
        <v>#N/A</v>
      </c>
      <c r="R894" s="17">
        <f t="shared" ca="1" si="181"/>
        <v>2.5770997250287309</v>
      </c>
    </row>
    <row r="895" spans="1:18" x14ac:dyDescent="0.25">
      <c r="A895" s="18">
        <f t="shared" si="176"/>
        <v>44345</v>
      </c>
      <c r="B895" s="17">
        <f ca="1">+IFERROR(VLOOKUP(A895,BBG_CLP!$A$2:$B$30,2,FALSE),B894)</f>
        <v>7</v>
      </c>
      <c r="C895" s="17">
        <f ca="1">+VLOOKUP(B895,OWN_Curve!$B$2:$E$30,4,FALSE)</f>
        <v>1.3135672734096474E-6</v>
      </c>
      <c r="D895" s="17">
        <v>893</v>
      </c>
      <c r="E895" s="17">
        <f t="shared" si="169"/>
        <v>713</v>
      </c>
      <c r="F895" s="17">
        <f t="shared" ca="1" si="172"/>
        <v>2.7514252389455267</v>
      </c>
      <c r="G895" s="2">
        <f t="shared" ca="1" si="170"/>
        <v>2.7144166344120153</v>
      </c>
      <c r="H895" s="28">
        <f t="shared" si="177"/>
        <v>44373</v>
      </c>
      <c r="I895" s="30">
        <v>893</v>
      </c>
      <c r="J895" s="17">
        <f t="shared" si="171"/>
        <v>713</v>
      </c>
      <c r="K895" s="27">
        <f t="shared" ca="1" si="173"/>
        <v>2.745635247257983</v>
      </c>
      <c r="L895" s="34">
        <f t="shared" ca="1" si="174"/>
        <v>2.7087748085561847</v>
      </c>
      <c r="M895" s="29">
        <f t="shared" si="178"/>
        <v>44388</v>
      </c>
      <c r="N895" s="27">
        <v>893</v>
      </c>
      <c r="O895" s="17">
        <f t="shared" si="179"/>
        <v>713</v>
      </c>
      <c r="P895" s="27" t="e">
        <f t="shared" ca="1" si="180"/>
        <v>#N/A</v>
      </c>
      <c r="Q895" s="34" t="e">
        <f t="shared" ca="1" si="175"/>
        <v>#N/A</v>
      </c>
      <c r="R895" s="17">
        <f t="shared" ca="1" si="181"/>
        <v>2.5769177131591547</v>
      </c>
    </row>
    <row r="896" spans="1:18" x14ac:dyDescent="0.25">
      <c r="A896" s="18">
        <f t="shared" si="176"/>
        <v>44346</v>
      </c>
      <c r="B896" s="17">
        <f ca="1">+IFERROR(VLOOKUP(A896,BBG_CLP!$A$2:$B$30,2,FALSE),B895)</f>
        <v>7</v>
      </c>
      <c r="C896" s="17">
        <f ca="1">+VLOOKUP(B896,OWN_Curve!$B$2:$E$30,4,FALSE)</f>
        <v>1.3135672734096474E-6</v>
      </c>
      <c r="D896" s="17">
        <v>894</v>
      </c>
      <c r="E896" s="17">
        <f t="shared" si="169"/>
        <v>714</v>
      </c>
      <c r="F896" s="17">
        <f t="shared" ca="1" si="172"/>
        <v>2.7514265525128003</v>
      </c>
      <c r="G896" s="2">
        <f t="shared" ca="1" si="170"/>
        <v>2.7144178189634469</v>
      </c>
      <c r="H896" s="28">
        <f t="shared" si="177"/>
        <v>44374</v>
      </c>
      <c r="I896" s="30">
        <v>894</v>
      </c>
      <c r="J896" s="17">
        <f t="shared" si="171"/>
        <v>714</v>
      </c>
      <c r="K896" s="27">
        <f t="shared" ca="1" si="173"/>
        <v>2.7456365479118103</v>
      </c>
      <c r="L896" s="34">
        <f t="shared" ca="1" si="174"/>
        <v>2.7087759874622512</v>
      </c>
      <c r="M896" s="29">
        <f t="shared" si="178"/>
        <v>44389</v>
      </c>
      <c r="N896" s="27">
        <v>894</v>
      </c>
      <c r="O896" s="17">
        <f t="shared" si="179"/>
        <v>714</v>
      </c>
      <c r="P896" s="27" t="e">
        <f t="shared" ca="1" si="180"/>
        <v>#N/A</v>
      </c>
      <c r="Q896" s="34" t="e">
        <f t="shared" ca="1" si="175"/>
        <v>#N/A</v>
      </c>
      <c r="R896" s="17">
        <f t="shared" ca="1" si="181"/>
        <v>2.5767357271808677</v>
      </c>
    </row>
    <row r="897" spans="1:18" x14ac:dyDescent="0.25">
      <c r="A897" s="18">
        <f t="shared" si="176"/>
        <v>44347</v>
      </c>
      <c r="B897" s="17">
        <f ca="1">+IFERROR(VLOOKUP(A897,BBG_CLP!$A$2:$B$30,2,FALSE),B896)</f>
        <v>7</v>
      </c>
      <c r="C897" s="17">
        <f ca="1">+VLOOKUP(B897,OWN_Curve!$B$2:$E$30,4,FALSE)</f>
        <v>1.3135672734096474E-6</v>
      </c>
      <c r="D897" s="17">
        <v>895</v>
      </c>
      <c r="E897" s="17">
        <f t="shared" si="169"/>
        <v>715</v>
      </c>
      <c r="F897" s="17">
        <f t="shared" ca="1" si="172"/>
        <v>2.7514278660800739</v>
      </c>
      <c r="G897" s="2">
        <f t="shared" ca="1" si="170"/>
        <v>2.7144190038259386</v>
      </c>
      <c r="H897" s="28">
        <f t="shared" si="177"/>
        <v>44375</v>
      </c>
      <c r="I897" s="30">
        <v>895</v>
      </c>
      <c r="J897" s="17">
        <f t="shared" si="171"/>
        <v>715</v>
      </c>
      <c r="K897" s="27">
        <f t="shared" ca="1" si="173"/>
        <v>2.7456378485882378</v>
      </c>
      <c r="L897" s="34">
        <f t="shared" ca="1" si="174"/>
        <v>2.7087771666875229</v>
      </c>
      <c r="M897" s="29">
        <f t="shared" si="178"/>
        <v>44390</v>
      </c>
      <c r="N897" s="27">
        <v>895</v>
      </c>
      <c r="O897" s="17">
        <f t="shared" si="179"/>
        <v>715</v>
      </c>
      <c r="P897" s="27" t="e">
        <f t="shared" ca="1" si="180"/>
        <v>#N/A</v>
      </c>
      <c r="Q897" s="34" t="e">
        <f t="shared" ca="1" si="175"/>
        <v>#N/A</v>
      </c>
      <c r="R897" s="17">
        <f t="shared" ca="1" si="181"/>
        <v>2.5765537670858762</v>
      </c>
    </row>
    <row r="898" spans="1:18" x14ac:dyDescent="0.25">
      <c r="A898" s="18">
        <f t="shared" si="176"/>
        <v>44348</v>
      </c>
      <c r="B898" s="17">
        <f ca="1">+IFERROR(VLOOKUP(A898,BBG_CLP!$A$2:$B$30,2,FALSE),B897)</f>
        <v>7</v>
      </c>
      <c r="C898" s="17">
        <f ca="1">+VLOOKUP(B898,OWN_Curve!$B$2:$E$30,4,FALSE)</f>
        <v>1.3135672734096474E-6</v>
      </c>
      <c r="D898" s="17">
        <v>896</v>
      </c>
      <c r="E898" s="17">
        <f t="shared" ref="E898:E930" si="182">+IF(D898-$W$5&lt;0,NA(),D898-$W$5)</f>
        <v>716</v>
      </c>
      <c r="F898" s="17">
        <f t="shared" ca="1" si="172"/>
        <v>2.7514291796473476</v>
      </c>
      <c r="G898" s="2">
        <f t="shared" ref="G898:G930" ca="1" si="183">++IF(E898&gt;0,((1+F898*D898/36000)/(1+$X$2*$W$5/36000)-1)*(36000/(D898-$W$5)),NA())</f>
        <v>2.7144201889981656</v>
      </c>
      <c r="H898" s="28">
        <f t="shared" si="177"/>
        <v>44376</v>
      </c>
      <c r="I898" s="30">
        <v>896</v>
      </c>
      <c r="J898" s="17">
        <f t="shared" ref="J898:J930" si="184">+IF(I898-$W$5&lt;0,NA(),I898-$W$5)</f>
        <v>716</v>
      </c>
      <c r="K898" s="27">
        <f t="shared" ca="1" si="173"/>
        <v>2.7456391492871721</v>
      </c>
      <c r="L898" s="34">
        <f t="shared" ca="1" si="174"/>
        <v>2.7087783462306616</v>
      </c>
      <c r="M898" s="29">
        <f t="shared" si="178"/>
        <v>44391</v>
      </c>
      <c r="N898" s="27">
        <v>896</v>
      </c>
      <c r="O898" s="17">
        <f t="shared" si="179"/>
        <v>716</v>
      </c>
      <c r="P898" s="27" t="e">
        <f t="shared" ca="1" si="180"/>
        <v>#N/A</v>
      </c>
      <c r="Q898" s="34" t="e">
        <f t="shared" ca="1" si="175"/>
        <v>#N/A</v>
      </c>
      <c r="R898" s="17">
        <f t="shared" ca="1" si="181"/>
        <v>2.5763718328422058</v>
      </c>
    </row>
    <row r="899" spans="1:18" x14ac:dyDescent="0.25">
      <c r="A899" s="18">
        <f t="shared" si="176"/>
        <v>44349</v>
      </c>
      <c r="B899" s="17">
        <f ca="1">+IFERROR(VLOOKUP(A899,BBG_CLP!$A$2:$B$30,2,FALSE),B898)</f>
        <v>7</v>
      </c>
      <c r="C899" s="17">
        <f ca="1">+VLOOKUP(B899,OWN_Curve!$B$2:$E$30,4,FALSE)</f>
        <v>1.3135672734096474E-6</v>
      </c>
      <c r="D899" s="17">
        <v>897</v>
      </c>
      <c r="E899" s="17">
        <f t="shared" si="182"/>
        <v>717</v>
      </c>
      <c r="F899" s="17">
        <f t="shared" ref="F899:F930" ca="1" si="185">+F898+C898*1</f>
        <v>2.7514304932146212</v>
      </c>
      <c r="G899" s="2">
        <f t="shared" ca="1" si="183"/>
        <v>2.7144213744788419</v>
      </c>
      <c r="H899" s="28">
        <f t="shared" si="177"/>
        <v>44377</v>
      </c>
      <c r="I899" s="30">
        <v>897</v>
      </c>
      <c r="J899" s="17">
        <f t="shared" si="184"/>
        <v>717</v>
      </c>
      <c r="K899" s="27">
        <f t="shared" ref="K899:K930" ca="1" si="186">+((1+VLOOKUP(H899,$A$2:$F$930,6,FALSE)*($Y$3+I899)/36000)/(1+$Z$3*$Y$3/36000)-1)*36000/I899</f>
        <v>2.7456404500085556</v>
      </c>
      <c r="L899" s="34">
        <f t="shared" ref="L899:L930" ca="1" si="187">++IF(J899&gt;0,((1+K899*I899/36000)/(1+$X$3*$W$5/36000)-1)*(36000/(I899-$W$5)),NA())</f>
        <v>2.7087795260903262</v>
      </c>
      <c r="M899" s="29">
        <f t="shared" si="178"/>
        <v>44392</v>
      </c>
      <c r="N899" s="27">
        <v>897</v>
      </c>
      <c r="O899" s="17">
        <f t="shared" si="179"/>
        <v>717</v>
      </c>
      <c r="P899" s="27" t="e">
        <f t="shared" ca="1" si="180"/>
        <v>#N/A</v>
      </c>
      <c r="Q899" s="34" t="e">
        <f t="shared" ref="Q899:Q930" ca="1" si="188">++IF(O899&gt;0,((1+P899*N899/36000)/(1+$X$4*$W$5/36000)-1)*(36000/(N899-$W$5)),NA())</f>
        <v>#N/A</v>
      </c>
      <c r="R899" s="17">
        <f t="shared" ca="1" si="181"/>
        <v>2.5761899244658437</v>
      </c>
    </row>
    <row r="900" spans="1:18" x14ac:dyDescent="0.25">
      <c r="A900" s="18">
        <f t="shared" ref="A900:A930" si="189">+A899+1</f>
        <v>44350</v>
      </c>
      <c r="B900" s="17">
        <f ca="1">+IFERROR(VLOOKUP(A900,BBG_CLP!$A$2:$B$30,2,FALSE),B899)</f>
        <v>7</v>
      </c>
      <c r="C900" s="17">
        <f ca="1">+VLOOKUP(B900,OWN_Curve!$B$2:$E$30,4,FALSE)</f>
        <v>1.3135672734096474E-6</v>
      </c>
      <c r="D900" s="17">
        <v>898</v>
      </c>
      <c r="E900" s="17">
        <f t="shared" si="182"/>
        <v>718</v>
      </c>
      <c r="F900" s="17">
        <f t="shared" ca="1" si="185"/>
        <v>2.7514318067818948</v>
      </c>
      <c r="G900" s="2">
        <f t="shared" ca="1" si="183"/>
        <v>2.7144225602666685</v>
      </c>
      <c r="H900" s="28">
        <f t="shared" ref="H900:H930" si="190">+H899+1</f>
        <v>44378</v>
      </c>
      <c r="I900" s="30">
        <v>898</v>
      </c>
      <c r="J900" s="17">
        <f t="shared" si="184"/>
        <v>718</v>
      </c>
      <c r="K900" s="27">
        <f t="shared" ca="1" si="186"/>
        <v>2.7456417507522963</v>
      </c>
      <c r="L900" s="34">
        <f t="shared" ca="1" si="187"/>
        <v>2.7087807062652054</v>
      </c>
      <c r="M900" s="29">
        <f t="shared" ref="M900:M930" si="191">+M899+1</f>
        <v>44393</v>
      </c>
      <c r="N900" s="27">
        <v>898</v>
      </c>
      <c r="O900" s="17">
        <f t="shared" ref="O900:O930" si="192">+IF(N900-$W$5&lt;0,NA(),N900-$W$5)</f>
        <v>718</v>
      </c>
      <c r="P900" s="27" t="e">
        <f t="shared" ref="P900:P930" ca="1" si="193">+((1+VLOOKUP(M900,$A$2:$F$930,6,FALSE)*($Y$4+N900)/36000)/(1+$Z$4*$Y$4/36000)-1)*36000/N900</f>
        <v>#N/A</v>
      </c>
      <c r="Q900" s="34" t="e">
        <f t="shared" ca="1" si="188"/>
        <v>#N/A</v>
      </c>
      <c r="R900" s="17">
        <f t="shared" ref="R900:R930" ca="1" si="194">+((1+F900/100*D900/360)/(1+F899/100*D899/360)-1)*36000</f>
        <v>2.5760080419487963</v>
      </c>
    </row>
    <row r="901" spans="1:18" x14ac:dyDescent="0.25">
      <c r="A901" s="18">
        <f t="shared" si="189"/>
        <v>44351</v>
      </c>
      <c r="B901" s="17">
        <f ca="1">+IFERROR(VLOOKUP(A901,BBG_CLP!$A$2:$B$30,2,FALSE),B900)</f>
        <v>7</v>
      </c>
      <c r="C901" s="17">
        <f ca="1">+VLOOKUP(B901,OWN_Curve!$B$2:$E$30,4,FALSE)</f>
        <v>1.3135672734096474E-6</v>
      </c>
      <c r="D901" s="17">
        <v>899</v>
      </c>
      <c r="E901" s="17">
        <f t="shared" si="182"/>
        <v>719</v>
      </c>
      <c r="F901" s="17">
        <f t="shared" ca="1" si="185"/>
        <v>2.7514331203491684</v>
      </c>
      <c r="G901" s="2">
        <f t="shared" ca="1" si="183"/>
        <v>2.7144237463603744</v>
      </c>
      <c r="H901" s="28">
        <f t="shared" si="190"/>
        <v>44379</v>
      </c>
      <c r="I901" s="30">
        <v>899</v>
      </c>
      <c r="J901" s="17">
        <f t="shared" si="184"/>
        <v>719</v>
      </c>
      <c r="K901" s="27">
        <f t="shared" ca="1" si="186"/>
        <v>2.7456430515183361</v>
      </c>
      <c r="L901" s="34">
        <f t="shared" ca="1" si="187"/>
        <v>2.7087818867539948</v>
      </c>
      <c r="M901" s="29">
        <f t="shared" si="191"/>
        <v>44394</v>
      </c>
      <c r="N901" s="27">
        <v>899</v>
      </c>
      <c r="O901" s="17">
        <f t="shared" si="192"/>
        <v>719</v>
      </c>
      <c r="P901" s="27" t="e">
        <f t="shared" ca="1" si="193"/>
        <v>#N/A</v>
      </c>
      <c r="Q901" s="34" t="e">
        <f t="shared" ca="1" si="188"/>
        <v>#N/A</v>
      </c>
      <c r="R901" s="17">
        <f t="shared" ca="1" si="194"/>
        <v>2.5758261852830699</v>
      </c>
    </row>
    <row r="902" spans="1:18" x14ac:dyDescent="0.25">
      <c r="A902" s="18">
        <f t="shared" si="189"/>
        <v>44352</v>
      </c>
      <c r="B902" s="17">
        <f ca="1">+IFERROR(VLOOKUP(A902,BBG_CLP!$A$2:$B$30,2,FALSE),B901)</f>
        <v>7</v>
      </c>
      <c r="C902" s="17">
        <f ca="1">+VLOOKUP(B902,OWN_Curve!$B$2:$E$30,4,FALSE)</f>
        <v>1.3135672734096474E-6</v>
      </c>
      <c r="D902" s="17">
        <v>900</v>
      </c>
      <c r="E902" s="17">
        <f t="shared" si="182"/>
        <v>720</v>
      </c>
      <c r="F902" s="17">
        <f t="shared" ca="1" si="185"/>
        <v>2.751434433916442</v>
      </c>
      <c r="G902" s="2">
        <f t="shared" ca="1" si="183"/>
        <v>2.7144249327586634</v>
      </c>
      <c r="H902" s="28">
        <f t="shared" si="190"/>
        <v>44380</v>
      </c>
      <c r="I902" s="30">
        <v>900</v>
      </c>
      <c r="J902" s="17">
        <f t="shared" si="184"/>
        <v>720</v>
      </c>
      <c r="K902" s="27">
        <f t="shared" ca="1" si="186"/>
        <v>2.7456443523065843</v>
      </c>
      <c r="L902" s="34">
        <f t="shared" ca="1" si="187"/>
        <v>2.7087830675553537</v>
      </c>
      <c r="M902" s="29">
        <f t="shared" si="191"/>
        <v>44395</v>
      </c>
      <c r="N902" s="27">
        <v>900</v>
      </c>
      <c r="O902" s="17">
        <f t="shared" si="192"/>
        <v>720</v>
      </c>
      <c r="P902" s="27" t="e">
        <f t="shared" ca="1" si="193"/>
        <v>#N/A</v>
      </c>
      <c r="Q902" s="34" t="e">
        <f t="shared" ca="1" si="188"/>
        <v>#N/A</v>
      </c>
      <c r="R902" s="17">
        <f t="shared" ca="1" si="194"/>
        <v>2.5756443544606711</v>
      </c>
    </row>
    <row r="903" spans="1:18" x14ac:dyDescent="0.25">
      <c r="A903" s="18">
        <f t="shared" si="189"/>
        <v>44353</v>
      </c>
      <c r="B903" s="17">
        <f ca="1">+IFERROR(VLOOKUP(A903,BBG_CLP!$A$2:$B$30,2,FALSE),B902)</f>
        <v>7</v>
      </c>
      <c r="C903" s="17">
        <f ca="1">+VLOOKUP(B903,OWN_Curve!$B$2:$E$30,4,FALSE)</f>
        <v>1.3135672734096474E-6</v>
      </c>
      <c r="D903" s="17">
        <v>901</v>
      </c>
      <c r="E903" s="17">
        <f t="shared" si="182"/>
        <v>721</v>
      </c>
      <c r="F903" s="17">
        <f t="shared" ca="1" si="185"/>
        <v>2.7514357474837157</v>
      </c>
      <c r="G903" s="2">
        <f t="shared" ca="1" si="183"/>
        <v>2.7144261194603008</v>
      </c>
      <c r="H903" s="28">
        <f t="shared" si="190"/>
        <v>44381</v>
      </c>
      <c r="I903" s="30">
        <v>901</v>
      </c>
      <c r="J903" s="17">
        <f t="shared" si="184"/>
        <v>721</v>
      </c>
      <c r="K903" s="27" t="e">
        <f t="shared" ca="1" si="186"/>
        <v>#N/A</v>
      </c>
      <c r="L903" s="34" t="e">
        <f t="shared" ca="1" si="187"/>
        <v>#N/A</v>
      </c>
      <c r="M903" s="29">
        <f t="shared" si="191"/>
        <v>44396</v>
      </c>
      <c r="N903" s="27">
        <v>901</v>
      </c>
      <c r="O903" s="17">
        <f t="shared" si="192"/>
        <v>721</v>
      </c>
      <c r="P903" s="27" t="e">
        <f t="shared" ca="1" si="193"/>
        <v>#N/A</v>
      </c>
      <c r="Q903" s="34" t="e">
        <f t="shared" ca="1" si="188"/>
        <v>#N/A</v>
      </c>
      <c r="R903" s="17">
        <f t="shared" ca="1" si="194"/>
        <v>2.5754625494815997</v>
      </c>
    </row>
    <row r="904" spans="1:18" x14ac:dyDescent="0.25">
      <c r="A904" s="18">
        <f t="shared" si="189"/>
        <v>44354</v>
      </c>
      <c r="B904" s="17">
        <f ca="1">+IFERROR(VLOOKUP(A904,BBG_CLP!$A$2:$B$30,2,FALSE),B903)</f>
        <v>7</v>
      </c>
      <c r="C904" s="17">
        <f ca="1">+VLOOKUP(B904,OWN_Curve!$B$2:$E$30,4,FALSE)</f>
        <v>1.3135672734096474E-6</v>
      </c>
      <c r="D904" s="17">
        <v>902</v>
      </c>
      <c r="E904" s="17">
        <f t="shared" si="182"/>
        <v>722</v>
      </c>
      <c r="F904" s="17">
        <f t="shared" ca="1" si="185"/>
        <v>2.7514370610509893</v>
      </c>
      <c r="G904" s="2">
        <f t="shared" ca="1" si="183"/>
        <v>2.7144273064640045</v>
      </c>
      <c r="H904" s="28">
        <f t="shared" si="190"/>
        <v>44382</v>
      </c>
      <c r="I904" s="30">
        <v>902</v>
      </c>
      <c r="J904" s="17">
        <f t="shared" si="184"/>
        <v>722</v>
      </c>
      <c r="K904" s="27" t="e">
        <f t="shared" ca="1" si="186"/>
        <v>#N/A</v>
      </c>
      <c r="L904" s="34" t="e">
        <f t="shared" ca="1" si="187"/>
        <v>#N/A</v>
      </c>
      <c r="M904" s="29">
        <f t="shared" si="191"/>
        <v>44397</v>
      </c>
      <c r="N904" s="27">
        <v>902</v>
      </c>
      <c r="O904" s="17">
        <f t="shared" si="192"/>
        <v>722</v>
      </c>
      <c r="P904" s="27" t="e">
        <f t="shared" ca="1" si="193"/>
        <v>#N/A</v>
      </c>
      <c r="Q904" s="34" t="e">
        <f t="shared" ca="1" si="188"/>
        <v>#N/A</v>
      </c>
      <c r="R904" s="17">
        <f t="shared" ca="1" si="194"/>
        <v>2.5752807703378622</v>
      </c>
    </row>
    <row r="905" spans="1:18" x14ac:dyDescent="0.25">
      <c r="A905" s="18">
        <f t="shared" si="189"/>
        <v>44355</v>
      </c>
      <c r="B905" s="17">
        <f ca="1">+IFERROR(VLOOKUP(A905,BBG_CLP!$A$2:$B$30,2,FALSE),B904)</f>
        <v>7</v>
      </c>
      <c r="C905" s="17">
        <f ca="1">+VLOOKUP(B905,OWN_Curve!$B$2:$E$30,4,FALSE)</f>
        <v>1.3135672734096474E-6</v>
      </c>
      <c r="D905" s="17">
        <v>903</v>
      </c>
      <c r="E905" s="17">
        <f t="shared" si="182"/>
        <v>723</v>
      </c>
      <c r="F905" s="17">
        <f t="shared" ca="1" si="185"/>
        <v>2.7514383746182629</v>
      </c>
      <c r="G905" s="2">
        <f t="shared" ca="1" si="183"/>
        <v>2.7144284937685321</v>
      </c>
      <c r="H905" s="28">
        <f t="shared" si="190"/>
        <v>44383</v>
      </c>
      <c r="I905" s="30">
        <v>903</v>
      </c>
      <c r="J905" s="17">
        <f t="shared" si="184"/>
        <v>723</v>
      </c>
      <c r="K905" s="27" t="e">
        <f t="shared" ca="1" si="186"/>
        <v>#N/A</v>
      </c>
      <c r="L905" s="34" t="e">
        <f t="shared" ca="1" si="187"/>
        <v>#N/A</v>
      </c>
      <c r="M905" s="29">
        <f t="shared" si="191"/>
        <v>44398</v>
      </c>
      <c r="N905" s="27">
        <v>903</v>
      </c>
      <c r="O905" s="17">
        <f t="shared" si="192"/>
        <v>723</v>
      </c>
      <c r="P905" s="27" t="e">
        <f t="shared" ca="1" si="193"/>
        <v>#N/A</v>
      </c>
      <c r="Q905" s="34" t="e">
        <f t="shared" ca="1" si="188"/>
        <v>#N/A</v>
      </c>
      <c r="R905" s="17">
        <f t="shared" ca="1" si="194"/>
        <v>2.5750990170294585</v>
      </c>
    </row>
    <row r="906" spans="1:18" x14ac:dyDescent="0.25">
      <c r="A906" s="18">
        <f t="shared" si="189"/>
        <v>44356</v>
      </c>
      <c r="B906" s="17">
        <f ca="1">+IFERROR(VLOOKUP(A906,BBG_CLP!$A$2:$B$30,2,FALSE),B905)</f>
        <v>7</v>
      </c>
      <c r="C906" s="17">
        <f ca="1">+VLOOKUP(B906,OWN_Curve!$B$2:$E$30,4,FALSE)</f>
        <v>1.3135672734096474E-6</v>
      </c>
      <c r="D906" s="17">
        <v>904</v>
      </c>
      <c r="E906" s="17">
        <f t="shared" si="182"/>
        <v>724</v>
      </c>
      <c r="F906" s="17">
        <f t="shared" ca="1" si="185"/>
        <v>2.7514396881855365</v>
      </c>
      <c r="G906" s="2">
        <f t="shared" ca="1" si="183"/>
        <v>2.7144296813726259</v>
      </c>
      <c r="H906" s="28">
        <f t="shared" si="190"/>
        <v>44384</v>
      </c>
      <c r="I906" s="30">
        <v>904</v>
      </c>
      <c r="J906" s="17">
        <f t="shared" si="184"/>
        <v>724</v>
      </c>
      <c r="K906" s="27" t="e">
        <f t="shared" ca="1" si="186"/>
        <v>#N/A</v>
      </c>
      <c r="L906" s="34" t="e">
        <f t="shared" ca="1" si="187"/>
        <v>#N/A</v>
      </c>
      <c r="M906" s="29">
        <f t="shared" si="191"/>
        <v>44399</v>
      </c>
      <c r="N906" s="27">
        <v>904</v>
      </c>
      <c r="O906" s="17">
        <f t="shared" si="192"/>
        <v>724</v>
      </c>
      <c r="P906" s="27" t="e">
        <f t="shared" ca="1" si="193"/>
        <v>#N/A</v>
      </c>
      <c r="Q906" s="34" t="e">
        <f t="shared" ca="1" si="188"/>
        <v>#N/A</v>
      </c>
      <c r="R906" s="17">
        <f t="shared" ca="1" si="194"/>
        <v>2.5749172895324079</v>
      </c>
    </row>
    <row r="907" spans="1:18" x14ac:dyDescent="0.25">
      <c r="A907" s="18">
        <f t="shared" si="189"/>
        <v>44357</v>
      </c>
      <c r="B907" s="17">
        <f ca="1">+IFERROR(VLOOKUP(A907,BBG_CLP!$A$2:$B$30,2,FALSE),B906)</f>
        <v>7</v>
      </c>
      <c r="C907" s="17">
        <f ca="1">+VLOOKUP(B907,OWN_Curve!$B$2:$E$30,4,FALSE)</f>
        <v>1.3135672734096474E-6</v>
      </c>
      <c r="D907" s="17">
        <v>905</v>
      </c>
      <c r="E907" s="17">
        <f t="shared" si="182"/>
        <v>725</v>
      </c>
      <c r="F907" s="17">
        <f t="shared" ca="1" si="185"/>
        <v>2.7514410017528101</v>
      </c>
      <c r="G907" s="2">
        <f t="shared" ca="1" si="183"/>
        <v>2.7144308692750458</v>
      </c>
      <c r="H907" s="28">
        <f t="shared" si="190"/>
        <v>44385</v>
      </c>
      <c r="I907" s="30">
        <v>905</v>
      </c>
      <c r="J907" s="17">
        <f t="shared" si="184"/>
        <v>725</v>
      </c>
      <c r="K907" s="27" t="e">
        <f t="shared" ca="1" si="186"/>
        <v>#N/A</v>
      </c>
      <c r="L907" s="34" t="e">
        <f t="shared" ca="1" si="187"/>
        <v>#N/A</v>
      </c>
      <c r="M907" s="29">
        <f t="shared" si="191"/>
        <v>44400</v>
      </c>
      <c r="N907" s="27">
        <v>905</v>
      </c>
      <c r="O907" s="17">
        <f t="shared" si="192"/>
        <v>725</v>
      </c>
      <c r="P907" s="27" t="e">
        <f t="shared" ca="1" si="193"/>
        <v>#N/A</v>
      </c>
      <c r="Q907" s="34" t="e">
        <f t="shared" ca="1" si="188"/>
        <v>#N/A</v>
      </c>
      <c r="R907" s="17">
        <f t="shared" ca="1" si="194"/>
        <v>2.5747355878626976</v>
      </c>
    </row>
    <row r="908" spans="1:18" x14ac:dyDescent="0.25">
      <c r="A908" s="18">
        <f t="shared" si="189"/>
        <v>44358</v>
      </c>
      <c r="B908" s="17">
        <f ca="1">+IFERROR(VLOOKUP(A908,BBG_CLP!$A$2:$B$30,2,FALSE),B907)</f>
        <v>7</v>
      </c>
      <c r="C908" s="17">
        <f ca="1">+VLOOKUP(B908,OWN_Curve!$B$2:$E$30,4,FALSE)</f>
        <v>1.3135672734096474E-6</v>
      </c>
      <c r="D908" s="17">
        <v>906</v>
      </c>
      <c r="E908" s="17">
        <f t="shared" si="182"/>
        <v>726</v>
      </c>
      <c r="F908" s="17">
        <f t="shared" ca="1" si="185"/>
        <v>2.7514423153200838</v>
      </c>
      <c r="G908" s="2">
        <f t="shared" ca="1" si="183"/>
        <v>2.7144320574745824</v>
      </c>
      <c r="H908" s="28">
        <f t="shared" si="190"/>
        <v>44386</v>
      </c>
      <c r="I908" s="30">
        <v>906</v>
      </c>
      <c r="J908" s="17">
        <f t="shared" si="184"/>
        <v>726</v>
      </c>
      <c r="K908" s="27" t="e">
        <f t="shared" ca="1" si="186"/>
        <v>#N/A</v>
      </c>
      <c r="L908" s="34" t="e">
        <f t="shared" ca="1" si="187"/>
        <v>#N/A</v>
      </c>
      <c r="M908" s="29">
        <f t="shared" si="191"/>
        <v>44401</v>
      </c>
      <c r="N908" s="27">
        <v>906</v>
      </c>
      <c r="O908" s="17">
        <f t="shared" si="192"/>
        <v>726</v>
      </c>
      <c r="P908" s="27" t="e">
        <f t="shared" ca="1" si="193"/>
        <v>#N/A</v>
      </c>
      <c r="Q908" s="34" t="e">
        <f t="shared" ca="1" si="188"/>
        <v>#N/A</v>
      </c>
      <c r="R908" s="17">
        <f t="shared" ca="1" si="194"/>
        <v>2.5745539120043404</v>
      </c>
    </row>
    <row r="909" spans="1:18" x14ac:dyDescent="0.25">
      <c r="A909" s="18">
        <f t="shared" si="189"/>
        <v>44359</v>
      </c>
      <c r="B909" s="17">
        <f ca="1">+IFERROR(VLOOKUP(A909,BBG_CLP!$A$2:$B$30,2,FALSE),B908)</f>
        <v>7</v>
      </c>
      <c r="C909" s="17">
        <f ca="1">+VLOOKUP(B909,OWN_Curve!$B$2:$E$30,4,FALSE)</f>
        <v>1.3135672734096474E-6</v>
      </c>
      <c r="D909" s="17">
        <v>907</v>
      </c>
      <c r="E909" s="17">
        <f t="shared" si="182"/>
        <v>727</v>
      </c>
      <c r="F909" s="17">
        <f t="shared" ca="1" si="185"/>
        <v>2.7514436288873574</v>
      </c>
      <c r="G909" s="2">
        <f t="shared" ca="1" si="183"/>
        <v>2.7144332459699863</v>
      </c>
      <c r="H909" s="28">
        <f t="shared" si="190"/>
        <v>44387</v>
      </c>
      <c r="I909" s="30">
        <v>907</v>
      </c>
      <c r="J909" s="17">
        <f t="shared" si="184"/>
        <v>727</v>
      </c>
      <c r="K909" s="27" t="e">
        <f t="shared" ca="1" si="186"/>
        <v>#N/A</v>
      </c>
      <c r="L909" s="34" t="e">
        <f t="shared" ca="1" si="187"/>
        <v>#N/A</v>
      </c>
      <c r="M909" s="29">
        <f t="shared" si="191"/>
        <v>44402</v>
      </c>
      <c r="N909" s="27">
        <v>907</v>
      </c>
      <c r="O909" s="17">
        <f t="shared" si="192"/>
        <v>727</v>
      </c>
      <c r="P909" s="27" t="e">
        <f t="shared" ca="1" si="193"/>
        <v>#N/A</v>
      </c>
      <c r="Q909" s="34" t="e">
        <f t="shared" ca="1" si="188"/>
        <v>#N/A</v>
      </c>
      <c r="R909" s="17">
        <f t="shared" ca="1" si="194"/>
        <v>2.5743722619493425</v>
      </c>
    </row>
    <row r="910" spans="1:18" x14ac:dyDescent="0.25">
      <c r="A910" s="18">
        <f t="shared" si="189"/>
        <v>44360</v>
      </c>
      <c r="B910" s="17">
        <f ca="1">+IFERROR(VLOOKUP(A910,BBG_CLP!$A$2:$B$30,2,FALSE),B909)</f>
        <v>7</v>
      </c>
      <c r="C910" s="17">
        <f ca="1">+VLOOKUP(B910,OWN_Curve!$B$2:$E$30,4,FALSE)</f>
        <v>1.3135672734096474E-6</v>
      </c>
      <c r="D910" s="17">
        <v>908</v>
      </c>
      <c r="E910" s="17">
        <f t="shared" si="182"/>
        <v>728</v>
      </c>
      <c r="F910" s="17">
        <f t="shared" ca="1" si="185"/>
        <v>2.751444942454631</v>
      </c>
      <c r="G910" s="2">
        <f t="shared" ca="1" si="183"/>
        <v>2.7144344347600393</v>
      </c>
      <c r="H910" s="28">
        <f t="shared" si="190"/>
        <v>44388</v>
      </c>
      <c r="I910" s="30">
        <v>908</v>
      </c>
      <c r="J910" s="17">
        <f t="shared" si="184"/>
        <v>728</v>
      </c>
      <c r="K910" s="27" t="e">
        <f t="shared" ca="1" si="186"/>
        <v>#N/A</v>
      </c>
      <c r="L910" s="34" t="e">
        <f t="shared" ca="1" si="187"/>
        <v>#N/A</v>
      </c>
      <c r="M910" s="29">
        <f t="shared" si="191"/>
        <v>44403</v>
      </c>
      <c r="N910" s="27">
        <v>908</v>
      </c>
      <c r="O910" s="17">
        <f t="shared" si="192"/>
        <v>728</v>
      </c>
      <c r="P910" s="27" t="e">
        <f t="shared" ca="1" si="193"/>
        <v>#N/A</v>
      </c>
      <c r="Q910" s="34" t="e">
        <f t="shared" ca="1" si="188"/>
        <v>#N/A</v>
      </c>
      <c r="R910" s="17">
        <f t="shared" ca="1" si="194"/>
        <v>2.5741906377056978</v>
      </c>
    </row>
    <row r="911" spans="1:18" x14ac:dyDescent="0.25">
      <c r="A911" s="18">
        <f t="shared" si="189"/>
        <v>44361</v>
      </c>
      <c r="B911" s="17">
        <f ca="1">+IFERROR(VLOOKUP(A911,BBG_CLP!$A$2:$B$30,2,FALSE),B910)</f>
        <v>7</v>
      </c>
      <c r="C911" s="17">
        <f ca="1">+VLOOKUP(B911,OWN_Curve!$B$2:$E$30,4,FALSE)</f>
        <v>1.3135672734096474E-6</v>
      </c>
      <c r="D911" s="17">
        <v>909</v>
      </c>
      <c r="E911" s="17">
        <f t="shared" si="182"/>
        <v>729</v>
      </c>
      <c r="F911" s="17">
        <f t="shared" ca="1" si="185"/>
        <v>2.7514462560219046</v>
      </c>
      <c r="G911" s="2">
        <f t="shared" ca="1" si="183"/>
        <v>2.714435623843539</v>
      </c>
      <c r="H911" s="28">
        <f t="shared" si="190"/>
        <v>44389</v>
      </c>
      <c r="I911" s="30">
        <v>909</v>
      </c>
      <c r="J911" s="17">
        <f t="shared" si="184"/>
        <v>729</v>
      </c>
      <c r="K911" s="27" t="e">
        <f t="shared" ca="1" si="186"/>
        <v>#N/A</v>
      </c>
      <c r="L911" s="34" t="e">
        <f t="shared" ca="1" si="187"/>
        <v>#N/A</v>
      </c>
      <c r="M911" s="29">
        <f t="shared" si="191"/>
        <v>44404</v>
      </c>
      <c r="N911" s="27">
        <v>909</v>
      </c>
      <c r="O911" s="17">
        <f t="shared" si="192"/>
        <v>729</v>
      </c>
      <c r="P911" s="27" t="e">
        <f t="shared" ca="1" si="193"/>
        <v>#N/A</v>
      </c>
      <c r="Q911" s="34" t="e">
        <f t="shared" ca="1" si="188"/>
        <v>#N/A</v>
      </c>
      <c r="R911" s="17">
        <f t="shared" ca="1" si="194"/>
        <v>2.5740090392414317</v>
      </c>
    </row>
    <row r="912" spans="1:18" x14ac:dyDescent="0.25">
      <c r="A912" s="18">
        <f t="shared" si="189"/>
        <v>44362</v>
      </c>
      <c r="B912" s="17">
        <f ca="1">+IFERROR(VLOOKUP(A912,BBG_CLP!$A$2:$B$30,2,FALSE),B911)</f>
        <v>7</v>
      </c>
      <c r="C912" s="17">
        <f ca="1">+VLOOKUP(B912,OWN_Curve!$B$2:$E$30,4,FALSE)</f>
        <v>1.3135672734096474E-6</v>
      </c>
      <c r="D912" s="17">
        <v>910</v>
      </c>
      <c r="E912" s="17">
        <f t="shared" si="182"/>
        <v>730</v>
      </c>
      <c r="F912" s="17">
        <f t="shared" ca="1" si="185"/>
        <v>2.7514475695891782</v>
      </c>
      <c r="G912" s="2">
        <f t="shared" ca="1" si="183"/>
        <v>2.71443681321928</v>
      </c>
      <c r="H912" s="28">
        <f t="shared" si="190"/>
        <v>44390</v>
      </c>
      <c r="I912" s="30">
        <v>910</v>
      </c>
      <c r="J912" s="17">
        <f t="shared" si="184"/>
        <v>730</v>
      </c>
      <c r="K912" s="27" t="e">
        <f t="shared" ca="1" si="186"/>
        <v>#N/A</v>
      </c>
      <c r="L912" s="34" t="e">
        <f t="shared" ca="1" si="187"/>
        <v>#N/A</v>
      </c>
      <c r="M912" s="29">
        <f t="shared" si="191"/>
        <v>44405</v>
      </c>
      <c r="N912" s="27">
        <v>910</v>
      </c>
      <c r="O912" s="17">
        <f t="shared" si="192"/>
        <v>730</v>
      </c>
      <c r="P912" s="27" t="e">
        <f t="shared" ca="1" si="193"/>
        <v>#N/A</v>
      </c>
      <c r="Q912" s="34" t="e">
        <f t="shared" ca="1" si="188"/>
        <v>#N/A</v>
      </c>
      <c r="R912" s="17">
        <f t="shared" ca="1" si="194"/>
        <v>2.5738274665965122</v>
      </c>
    </row>
    <row r="913" spans="1:18" x14ac:dyDescent="0.25">
      <c r="A913" s="18">
        <f t="shared" si="189"/>
        <v>44363</v>
      </c>
      <c r="B913" s="17">
        <f ca="1">+IFERROR(VLOOKUP(A913,BBG_CLP!$A$2:$B$30,2,FALSE),B912)</f>
        <v>7</v>
      </c>
      <c r="C913" s="17">
        <f ca="1">+VLOOKUP(B913,OWN_Curve!$B$2:$E$30,4,FALSE)</f>
        <v>1.3135672734096474E-6</v>
      </c>
      <c r="D913" s="17">
        <v>911</v>
      </c>
      <c r="E913" s="17">
        <f t="shared" si="182"/>
        <v>731</v>
      </c>
      <c r="F913" s="17">
        <f t="shared" ca="1" si="185"/>
        <v>2.7514488831564519</v>
      </c>
      <c r="G913" s="2">
        <f t="shared" ca="1" si="183"/>
        <v>2.7144380028860411</v>
      </c>
      <c r="H913" s="28">
        <f t="shared" si="190"/>
        <v>44391</v>
      </c>
      <c r="I913" s="30">
        <v>911</v>
      </c>
      <c r="J913" s="17">
        <f t="shared" si="184"/>
        <v>731</v>
      </c>
      <c r="K913" s="27" t="e">
        <f t="shared" ca="1" si="186"/>
        <v>#N/A</v>
      </c>
      <c r="L913" s="34" t="e">
        <f t="shared" ca="1" si="187"/>
        <v>#N/A</v>
      </c>
      <c r="M913" s="29">
        <f t="shared" si="191"/>
        <v>44406</v>
      </c>
      <c r="N913" s="27">
        <v>911</v>
      </c>
      <c r="O913" s="17">
        <f t="shared" si="192"/>
        <v>731</v>
      </c>
      <c r="P913" s="27" t="e">
        <f t="shared" ca="1" si="193"/>
        <v>#N/A</v>
      </c>
      <c r="Q913" s="34" t="e">
        <f t="shared" ca="1" si="188"/>
        <v>#N/A</v>
      </c>
      <c r="R913" s="17">
        <f t="shared" ca="1" si="194"/>
        <v>2.5736459197069905</v>
      </c>
    </row>
    <row r="914" spans="1:18" x14ac:dyDescent="0.25">
      <c r="A914" s="18">
        <f t="shared" si="189"/>
        <v>44364</v>
      </c>
      <c r="B914" s="17">
        <f ca="1">+IFERROR(VLOOKUP(A914,BBG_CLP!$A$2:$B$30,2,FALSE),B913)</f>
        <v>7</v>
      </c>
      <c r="C914" s="17">
        <f ca="1">+VLOOKUP(B914,OWN_Curve!$B$2:$E$30,4,FALSE)</f>
        <v>1.3135672734096474E-6</v>
      </c>
      <c r="D914" s="17">
        <v>912</v>
      </c>
      <c r="E914" s="17">
        <f t="shared" si="182"/>
        <v>732</v>
      </c>
      <c r="F914" s="17">
        <f t="shared" ca="1" si="185"/>
        <v>2.7514501967237255</v>
      </c>
      <c r="G914" s="2">
        <f t="shared" ca="1" si="183"/>
        <v>2.7144391928426619</v>
      </c>
      <c r="H914" s="28">
        <f t="shared" si="190"/>
        <v>44392</v>
      </c>
      <c r="I914" s="30">
        <v>912</v>
      </c>
      <c r="J914" s="17">
        <f t="shared" si="184"/>
        <v>732</v>
      </c>
      <c r="K914" s="27" t="e">
        <f t="shared" ca="1" si="186"/>
        <v>#N/A</v>
      </c>
      <c r="L914" s="34" t="e">
        <f t="shared" ca="1" si="187"/>
        <v>#N/A</v>
      </c>
      <c r="M914" s="29">
        <f t="shared" si="191"/>
        <v>44407</v>
      </c>
      <c r="N914" s="27">
        <v>912</v>
      </c>
      <c r="O914" s="17">
        <f t="shared" si="192"/>
        <v>732</v>
      </c>
      <c r="P914" s="27" t="e">
        <f t="shared" ca="1" si="193"/>
        <v>#N/A</v>
      </c>
      <c r="Q914" s="34" t="e">
        <f t="shared" ca="1" si="188"/>
        <v>#N/A</v>
      </c>
      <c r="R914" s="17">
        <f t="shared" ca="1" si="194"/>
        <v>2.5734643986208283</v>
      </c>
    </row>
    <row r="915" spans="1:18" x14ac:dyDescent="0.25">
      <c r="A915" s="18">
        <f t="shared" si="189"/>
        <v>44365</v>
      </c>
      <c r="B915" s="17">
        <f ca="1">+IFERROR(VLOOKUP(A915,BBG_CLP!$A$2:$B$30,2,FALSE),B914)</f>
        <v>7</v>
      </c>
      <c r="C915" s="17">
        <f ca="1">+VLOOKUP(B915,OWN_Curve!$B$2:$E$30,4,FALSE)</f>
        <v>1.3135672734096474E-6</v>
      </c>
      <c r="D915" s="17">
        <v>913</v>
      </c>
      <c r="E915" s="17">
        <f t="shared" si="182"/>
        <v>733</v>
      </c>
      <c r="F915" s="17">
        <f t="shared" ca="1" si="185"/>
        <v>2.7514515102909991</v>
      </c>
      <c r="G915" s="2">
        <f t="shared" ca="1" si="183"/>
        <v>2.7144403830879233</v>
      </c>
      <c r="H915" s="28">
        <f t="shared" si="190"/>
        <v>44393</v>
      </c>
      <c r="I915" s="30">
        <v>913</v>
      </c>
      <c r="J915" s="17">
        <f t="shared" si="184"/>
        <v>733</v>
      </c>
      <c r="K915" s="27" t="e">
        <f t="shared" ca="1" si="186"/>
        <v>#N/A</v>
      </c>
      <c r="L915" s="34" t="e">
        <f t="shared" ca="1" si="187"/>
        <v>#N/A</v>
      </c>
      <c r="M915" s="29">
        <f t="shared" si="191"/>
        <v>44408</v>
      </c>
      <c r="N915" s="27">
        <v>913</v>
      </c>
      <c r="O915" s="17">
        <f t="shared" si="192"/>
        <v>733</v>
      </c>
      <c r="P915" s="27" t="e">
        <f t="shared" ca="1" si="193"/>
        <v>#N/A</v>
      </c>
      <c r="Q915" s="34" t="e">
        <f t="shared" ca="1" si="188"/>
        <v>#N/A</v>
      </c>
      <c r="R915" s="17">
        <f t="shared" ca="1" si="194"/>
        <v>2.5732829032900639</v>
      </c>
    </row>
    <row r="916" spans="1:18" x14ac:dyDescent="0.25">
      <c r="A916" s="18">
        <f t="shared" si="189"/>
        <v>44366</v>
      </c>
      <c r="B916" s="17">
        <f ca="1">+IFERROR(VLOOKUP(A916,BBG_CLP!$A$2:$B$30,2,FALSE),B915)</f>
        <v>7</v>
      </c>
      <c r="C916" s="17">
        <f ca="1">+VLOOKUP(B916,OWN_Curve!$B$2:$E$30,4,FALSE)</f>
        <v>1.3135672734096474E-6</v>
      </c>
      <c r="D916" s="17">
        <v>914</v>
      </c>
      <c r="E916" s="17">
        <f t="shared" si="182"/>
        <v>734</v>
      </c>
      <c r="F916" s="17">
        <f t="shared" ca="1" si="185"/>
        <v>2.7514528238582727</v>
      </c>
      <c r="G916" s="2">
        <f t="shared" ca="1" si="183"/>
        <v>2.7144415736206793</v>
      </c>
      <c r="H916" s="28">
        <f t="shared" si="190"/>
        <v>44394</v>
      </c>
      <c r="I916" s="30">
        <v>914</v>
      </c>
      <c r="J916" s="17">
        <f t="shared" si="184"/>
        <v>734</v>
      </c>
      <c r="K916" s="27" t="e">
        <f t="shared" ca="1" si="186"/>
        <v>#N/A</v>
      </c>
      <c r="L916" s="34" t="e">
        <f t="shared" ca="1" si="187"/>
        <v>#N/A</v>
      </c>
      <c r="M916" s="29">
        <f t="shared" si="191"/>
        <v>44409</v>
      </c>
      <c r="N916" s="27">
        <v>914</v>
      </c>
      <c r="O916" s="17">
        <f t="shared" si="192"/>
        <v>734</v>
      </c>
      <c r="P916" s="27" t="e">
        <f t="shared" ca="1" si="193"/>
        <v>#N/A</v>
      </c>
      <c r="Q916" s="34" t="e">
        <f t="shared" ca="1" si="188"/>
        <v>#N/A</v>
      </c>
      <c r="R916" s="17">
        <f t="shared" ca="1" si="194"/>
        <v>2.5731014337546654</v>
      </c>
    </row>
    <row r="917" spans="1:18" x14ac:dyDescent="0.25">
      <c r="A917" s="18">
        <f t="shared" si="189"/>
        <v>44367</v>
      </c>
      <c r="B917" s="17">
        <f ca="1">+IFERROR(VLOOKUP(A917,BBG_CLP!$A$2:$B$30,2,FALSE),B916)</f>
        <v>7</v>
      </c>
      <c r="C917" s="17">
        <f ca="1">+VLOOKUP(B917,OWN_Curve!$B$2:$E$30,4,FALSE)</f>
        <v>1.3135672734096474E-6</v>
      </c>
      <c r="D917" s="17">
        <v>915</v>
      </c>
      <c r="E917" s="17">
        <f t="shared" si="182"/>
        <v>735</v>
      </c>
      <c r="F917" s="17">
        <f t="shared" ca="1" si="185"/>
        <v>2.7514541374255463</v>
      </c>
      <c r="G917" s="2">
        <f t="shared" ca="1" si="183"/>
        <v>2.714442764439744</v>
      </c>
      <c r="H917" s="28">
        <f t="shared" si="190"/>
        <v>44395</v>
      </c>
      <c r="I917" s="30">
        <v>915</v>
      </c>
      <c r="J917" s="17">
        <f t="shared" si="184"/>
        <v>735</v>
      </c>
      <c r="K917" s="27" t="e">
        <f t="shared" ca="1" si="186"/>
        <v>#N/A</v>
      </c>
      <c r="L917" s="34" t="e">
        <f t="shared" ca="1" si="187"/>
        <v>#N/A</v>
      </c>
      <c r="M917" s="29">
        <f t="shared" si="191"/>
        <v>44410</v>
      </c>
      <c r="N917" s="27">
        <v>915</v>
      </c>
      <c r="O917" s="17">
        <f t="shared" si="192"/>
        <v>735</v>
      </c>
      <c r="P917" s="27" t="e">
        <f t="shared" ca="1" si="193"/>
        <v>#N/A</v>
      </c>
      <c r="Q917" s="34" t="e">
        <f t="shared" ca="1" si="188"/>
        <v>#N/A</v>
      </c>
      <c r="R917" s="17">
        <f t="shared" ca="1" si="194"/>
        <v>2.5729199899506838</v>
      </c>
    </row>
    <row r="918" spans="1:18" x14ac:dyDescent="0.25">
      <c r="A918" s="18">
        <f t="shared" si="189"/>
        <v>44368</v>
      </c>
      <c r="B918" s="17">
        <f ca="1">+IFERROR(VLOOKUP(A918,BBG_CLP!$A$2:$B$30,2,FALSE),B917)</f>
        <v>7</v>
      </c>
      <c r="C918" s="17">
        <f ca="1">+VLOOKUP(B918,OWN_Curve!$B$2:$E$30,4,FALSE)</f>
        <v>1.3135672734096474E-6</v>
      </c>
      <c r="D918" s="17">
        <v>916</v>
      </c>
      <c r="E918" s="17">
        <f t="shared" si="182"/>
        <v>736</v>
      </c>
      <c r="F918" s="17">
        <f t="shared" ca="1" si="185"/>
        <v>2.75145545099282</v>
      </c>
      <c r="G918" s="2">
        <f t="shared" ca="1" si="183"/>
        <v>2.7144439555439299</v>
      </c>
      <c r="H918" s="28">
        <f t="shared" si="190"/>
        <v>44396</v>
      </c>
      <c r="I918" s="30">
        <v>916</v>
      </c>
      <c r="J918" s="17">
        <f t="shared" si="184"/>
        <v>736</v>
      </c>
      <c r="K918" s="27" t="e">
        <f t="shared" ca="1" si="186"/>
        <v>#N/A</v>
      </c>
      <c r="L918" s="34" t="e">
        <f t="shared" ca="1" si="187"/>
        <v>#N/A</v>
      </c>
      <c r="M918" s="29">
        <f t="shared" si="191"/>
        <v>44411</v>
      </c>
      <c r="N918" s="27">
        <v>916</v>
      </c>
      <c r="O918" s="17">
        <f t="shared" si="192"/>
        <v>736</v>
      </c>
      <c r="P918" s="27" t="e">
        <f t="shared" ca="1" si="193"/>
        <v>#N/A</v>
      </c>
      <c r="Q918" s="34" t="e">
        <f t="shared" ca="1" si="188"/>
        <v>#N/A</v>
      </c>
      <c r="R918" s="17">
        <f t="shared" ca="1" si="194"/>
        <v>2.5727385719340745</v>
      </c>
    </row>
    <row r="919" spans="1:18" x14ac:dyDescent="0.25">
      <c r="A919" s="18">
        <f t="shared" si="189"/>
        <v>44369</v>
      </c>
      <c r="B919" s="17">
        <f ca="1">+IFERROR(VLOOKUP(A919,BBG_CLP!$A$2:$B$30,2,FALSE),B918)</f>
        <v>7</v>
      </c>
      <c r="C919" s="17">
        <f ca="1">+VLOOKUP(B919,OWN_Curve!$B$2:$E$30,4,FALSE)</f>
        <v>1.3135672734096474E-6</v>
      </c>
      <c r="D919" s="17">
        <v>917</v>
      </c>
      <c r="E919" s="17">
        <f t="shared" si="182"/>
        <v>737</v>
      </c>
      <c r="F919" s="17">
        <f t="shared" ca="1" si="185"/>
        <v>2.7514567645600936</v>
      </c>
      <c r="G919" s="2">
        <f t="shared" ca="1" si="183"/>
        <v>2.7144451469320874</v>
      </c>
      <c r="H919" s="28">
        <f t="shared" si="190"/>
        <v>44397</v>
      </c>
      <c r="I919" s="30">
        <v>917</v>
      </c>
      <c r="J919" s="17">
        <f t="shared" si="184"/>
        <v>737</v>
      </c>
      <c r="K919" s="27" t="e">
        <f t="shared" ca="1" si="186"/>
        <v>#N/A</v>
      </c>
      <c r="L919" s="34" t="e">
        <f t="shared" ca="1" si="187"/>
        <v>#N/A</v>
      </c>
      <c r="M919" s="29">
        <f t="shared" si="191"/>
        <v>44412</v>
      </c>
      <c r="N919" s="27">
        <v>917</v>
      </c>
      <c r="O919" s="17">
        <f t="shared" si="192"/>
        <v>737</v>
      </c>
      <c r="P919" s="27" t="e">
        <f t="shared" ca="1" si="193"/>
        <v>#N/A</v>
      </c>
      <c r="Q919" s="34" t="e">
        <f t="shared" ca="1" si="188"/>
        <v>#N/A</v>
      </c>
      <c r="R919" s="17">
        <f t="shared" ca="1" si="194"/>
        <v>2.5725571796568758</v>
      </c>
    </row>
    <row r="920" spans="1:18" x14ac:dyDescent="0.25">
      <c r="A920" s="18">
        <f t="shared" si="189"/>
        <v>44370</v>
      </c>
      <c r="B920" s="17">
        <f ca="1">+IFERROR(VLOOKUP(A920,BBG_CLP!$A$2:$B$30,2,FALSE),B919)</f>
        <v>7</v>
      </c>
      <c r="C920" s="17">
        <f ca="1">+VLOOKUP(B920,OWN_Curve!$B$2:$E$30,4,FALSE)</f>
        <v>1.3135672734096474E-6</v>
      </c>
      <c r="D920" s="17">
        <v>918</v>
      </c>
      <c r="E920" s="17">
        <f t="shared" si="182"/>
        <v>738</v>
      </c>
      <c r="F920" s="17">
        <f t="shared" ca="1" si="185"/>
        <v>2.7514580781273672</v>
      </c>
      <c r="G920" s="2">
        <f t="shared" ca="1" si="183"/>
        <v>2.7144463386030822</v>
      </c>
      <c r="H920" s="28">
        <f t="shared" si="190"/>
        <v>44398</v>
      </c>
      <c r="I920" s="30">
        <v>918</v>
      </c>
      <c r="J920" s="17">
        <f t="shared" si="184"/>
        <v>738</v>
      </c>
      <c r="K920" s="27" t="e">
        <f t="shared" ca="1" si="186"/>
        <v>#N/A</v>
      </c>
      <c r="L920" s="34" t="e">
        <f t="shared" ca="1" si="187"/>
        <v>#N/A</v>
      </c>
      <c r="M920" s="29">
        <f t="shared" si="191"/>
        <v>44413</v>
      </c>
      <c r="N920" s="27">
        <v>918</v>
      </c>
      <c r="O920" s="17">
        <f t="shared" si="192"/>
        <v>738</v>
      </c>
      <c r="P920" s="27" t="e">
        <f t="shared" ca="1" si="193"/>
        <v>#N/A</v>
      </c>
      <c r="Q920" s="34" t="e">
        <f t="shared" ca="1" si="188"/>
        <v>#N/A</v>
      </c>
      <c r="R920" s="17">
        <f t="shared" ca="1" si="194"/>
        <v>2.5723758131190877</v>
      </c>
    </row>
    <row r="921" spans="1:18" x14ac:dyDescent="0.25">
      <c r="A921" s="18">
        <f t="shared" si="189"/>
        <v>44371</v>
      </c>
      <c r="B921" s="17">
        <f ca="1">+IFERROR(VLOOKUP(A921,BBG_CLP!$A$2:$B$30,2,FALSE),B920)</f>
        <v>7</v>
      </c>
      <c r="C921" s="17">
        <f ca="1">+VLOOKUP(B921,OWN_Curve!$B$2:$E$30,4,FALSE)</f>
        <v>1.3135672734096474E-6</v>
      </c>
      <c r="D921" s="17">
        <v>919</v>
      </c>
      <c r="E921" s="17">
        <f t="shared" si="182"/>
        <v>739</v>
      </c>
      <c r="F921" s="17">
        <f t="shared" ca="1" si="185"/>
        <v>2.7514593916946408</v>
      </c>
      <c r="G921" s="2">
        <f t="shared" ca="1" si="183"/>
        <v>2.7144475305557569</v>
      </c>
      <c r="H921" s="28">
        <f t="shared" si="190"/>
        <v>44399</v>
      </c>
      <c r="I921" s="30">
        <v>919</v>
      </c>
      <c r="J921" s="17">
        <f t="shared" si="184"/>
        <v>739</v>
      </c>
      <c r="K921" s="27" t="e">
        <f t="shared" ca="1" si="186"/>
        <v>#N/A</v>
      </c>
      <c r="L921" s="34" t="e">
        <f t="shared" ca="1" si="187"/>
        <v>#N/A</v>
      </c>
      <c r="M921" s="29">
        <f t="shared" si="191"/>
        <v>44414</v>
      </c>
      <c r="N921" s="27">
        <v>919</v>
      </c>
      <c r="O921" s="17">
        <f t="shared" si="192"/>
        <v>739</v>
      </c>
      <c r="P921" s="27" t="e">
        <f t="shared" ca="1" si="193"/>
        <v>#N/A</v>
      </c>
      <c r="Q921" s="34" t="e">
        <f t="shared" ca="1" si="188"/>
        <v>#N/A</v>
      </c>
      <c r="R921" s="17">
        <f t="shared" ca="1" si="194"/>
        <v>2.5721944723366974</v>
      </c>
    </row>
    <row r="922" spans="1:18" x14ac:dyDescent="0.25">
      <c r="A922" s="18">
        <f t="shared" si="189"/>
        <v>44372</v>
      </c>
      <c r="B922" s="17">
        <f ca="1">+IFERROR(VLOOKUP(A922,BBG_CLP!$A$2:$B$30,2,FALSE),B921)</f>
        <v>7</v>
      </c>
      <c r="C922" s="17">
        <f ca="1">+VLOOKUP(B922,OWN_Curve!$B$2:$E$30,4,FALSE)</f>
        <v>1.3135672734096474E-6</v>
      </c>
      <c r="D922" s="17">
        <v>920</v>
      </c>
      <c r="E922" s="17">
        <f t="shared" si="182"/>
        <v>740</v>
      </c>
      <c r="F922" s="17">
        <f t="shared" ca="1" si="185"/>
        <v>2.7514607052619144</v>
      </c>
      <c r="G922" s="2">
        <f t="shared" ca="1" si="183"/>
        <v>2.7144487227889469</v>
      </c>
      <c r="H922" s="28">
        <f t="shared" si="190"/>
        <v>44400</v>
      </c>
      <c r="I922" s="30">
        <v>920</v>
      </c>
      <c r="J922" s="17">
        <f t="shared" si="184"/>
        <v>740</v>
      </c>
      <c r="K922" s="27" t="e">
        <f t="shared" ca="1" si="186"/>
        <v>#N/A</v>
      </c>
      <c r="L922" s="34" t="e">
        <f t="shared" ca="1" si="187"/>
        <v>#N/A</v>
      </c>
      <c r="M922" s="29">
        <f t="shared" si="191"/>
        <v>44415</v>
      </c>
      <c r="N922" s="27">
        <v>920</v>
      </c>
      <c r="O922" s="17">
        <f t="shared" si="192"/>
        <v>740</v>
      </c>
      <c r="P922" s="27" t="e">
        <f t="shared" ca="1" si="193"/>
        <v>#N/A</v>
      </c>
      <c r="Q922" s="34" t="e">
        <f t="shared" ca="1" si="188"/>
        <v>#N/A</v>
      </c>
      <c r="R922" s="17">
        <f t="shared" ca="1" si="194"/>
        <v>2.5720131572857241</v>
      </c>
    </row>
    <row r="923" spans="1:18" x14ac:dyDescent="0.25">
      <c r="A923" s="18">
        <f t="shared" si="189"/>
        <v>44373</v>
      </c>
      <c r="B923" s="17">
        <f ca="1">+IFERROR(VLOOKUP(A923,BBG_CLP!$A$2:$B$30,2,FALSE),B922)</f>
        <v>7</v>
      </c>
      <c r="C923" s="17">
        <f ca="1">+VLOOKUP(B923,OWN_Curve!$B$2:$E$30,4,FALSE)</f>
        <v>1.3135672734096474E-6</v>
      </c>
      <c r="D923" s="17">
        <v>921</v>
      </c>
      <c r="E923" s="17">
        <f t="shared" si="182"/>
        <v>741</v>
      </c>
      <c r="F923" s="17">
        <f t="shared" ca="1" si="185"/>
        <v>2.7514620188291881</v>
      </c>
      <c r="G923" s="2">
        <f t="shared" ca="1" si="183"/>
        <v>2.7144499153015502</v>
      </c>
      <c r="H923" s="28">
        <f t="shared" si="190"/>
        <v>44401</v>
      </c>
      <c r="I923" s="30">
        <v>921</v>
      </c>
      <c r="J923" s="17">
        <f t="shared" si="184"/>
        <v>741</v>
      </c>
      <c r="K923" s="27" t="e">
        <f t="shared" ca="1" si="186"/>
        <v>#N/A</v>
      </c>
      <c r="L923" s="34" t="e">
        <f t="shared" ca="1" si="187"/>
        <v>#N/A</v>
      </c>
      <c r="M923" s="29">
        <f t="shared" si="191"/>
        <v>44416</v>
      </c>
      <c r="N923" s="27">
        <v>921</v>
      </c>
      <c r="O923" s="17">
        <f t="shared" si="192"/>
        <v>741</v>
      </c>
      <c r="P923" s="27" t="e">
        <f t="shared" ca="1" si="193"/>
        <v>#N/A</v>
      </c>
      <c r="Q923" s="34" t="e">
        <f t="shared" ca="1" si="188"/>
        <v>#N/A</v>
      </c>
      <c r="R923" s="17">
        <f t="shared" ca="1" si="194"/>
        <v>2.5718318679661678</v>
      </c>
    </row>
    <row r="924" spans="1:18" x14ac:dyDescent="0.25">
      <c r="A924" s="18">
        <f t="shared" si="189"/>
        <v>44374</v>
      </c>
      <c r="B924" s="17">
        <f ca="1">+IFERROR(VLOOKUP(A924,BBG_CLP!$A$2:$B$30,2,FALSE),B923)</f>
        <v>7</v>
      </c>
      <c r="C924" s="17">
        <f ca="1">+VLOOKUP(B924,OWN_Curve!$B$2:$E$30,4,FALSE)</f>
        <v>1.3135672734096474E-6</v>
      </c>
      <c r="D924" s="17">
        <v>922</v>
      </c>
      <c r="E924" s="17">
        <f t="shared" si="182"/>
        <v>742</v>
      </c>
      <c r="F924" s="17">
        <f t="shared" ca="1" si="185"/>
        <v>2.7514633323964617</v>
      </c>
      <c r="G924" s="2">
        <f t="shared" ca="1" si="183"/>
        <v>2.7144511080924034</v>
      </c>
      <c r="H924" s="28">
        <f t="shared" si="190"/>
        <v>44402</v>
      </c>
      <c r="I924" s="30">
        <v>922</v>
      </c>
      <c r="J924" s="17">
        <f t="shared" si="184"/>
        <v>742</v>
      </c>
      <c r="K924" s="27" t="e">
        <f t="shared" ca="1" si="186"/>
        <v>#N/A</v>
      </c>
      <c r="L924" s="34" t="e">
        <f t="shared" ca="1" si="187"/>
        <v>#N/A</v>
      </c>
      <c r="M924" s="29">
        <f t="shared" si="191"/>
        <v>44417</v>
      </c>
      <c r="N924" s="27">
        <v>922</v>
      </c>
      <c r="O924" s="17">
        <f t="shared" si="192"/>
        <v>742</v>
      </c>
      <c r="P924" s="27" t="e">
        <f t="shared" ca="1" si="193"/>
        <v>#N/A</v>
      </c>
      <c r="Q924" s="34" t="e">
        <f t="shared" ca="1" si="188"/>
        <v>#N/A</v>
      </c>
      <c r="R924" s="17">
        <f t="shared" ca="1" si="194"/>
        <v>2.5716506043700349</v>
      </c>
    </row>
    <row r="925" spans="1:18" x14ac:dyDescent="0.25">
      <c r="A925" s="18">
        <f t="shared" si="189"/>
        <v>44375</v>
      </c>
      <c r="B925" s="17">
        <f ca="1">+IFERROR(VLOOKUP(A925,BBG_CLP!$A$2:$B$30,2,FALSE),B924)</f>
        <v>7</v>
      </c>
      <c r="C925" s="17">
        <f ca="1">+VLOOKUP(B925,OWN_Curve!$B$2:$E$30,4,FALSE)</f>
        <v>1.3135672734096474E-6</v>
      </c>
      <c r="D925" s="17">
        <v>923</v>
      </c>
      <c r="E925" s="17">
        <f t="shared" si="182"/>
        <v>743</v>
      </c>
      <c r="F925" s="17">
        <f t="shared" ca="1" si="185"/>
        <v>2.7514646459637353</v>
      </c>
      <c r="G925" s="2">
        <f t="shared" ca="1" si="183"/>
        <v>2.7144523011604047</v>
      </c>
      <c r="H925" s="28">
        <f t="shared" si="190"/>
        <v>44403</v>
      </c>
      <c r="I925" s="30">
        <v>923</v>
      </c>
      <c r="J925" s="17">
        <f t="shared" si="184"/>
        <v>743</v>
      </c>
      <c r="K925" s="27" t="e">
        <f t="shared" ca="1" si="186"/>
        <v>#N/A</v>
      </c>
      <c r="L925" s="34" t="e">
        <f t="shared" ca="1" si="187"/>
        <v>#N/A</v>
      </c>
      <c r="M925" s="29">
        <f t="shared" si="191"/>
        <v>44418</v>
      </c>
      <c r="N925" s="27">
        <v>923</v>
      </c>
      <c r="O925" s="17">
        <f t="shared" si="192"/>
        <v>743</v>
      </c>
      <c r="P925" s="27" t="e">
        <f t="shared" ca="1" si="193"/>
        <v>#N/A</v>
      </c>
      <c r="Q925" s="34" t="e">
        <f t="shared" ca="1" si="188"/>
        <v>#N/A</v>
      </c>
      <c r="R925" s="17">
        <f t="shared" ca="1" si="194"/>
        <v>2.5714693664973254</v>
      </c>
    </row>
    <row r="926" spans="1:18" x14ac:dyDescent="0.25">
      <c r="A926" s="18">
        <f t="shared" si="189"/>
        <v>44376</v>
      </c>
      <c r="B926" s="17">
        <f ca="1">+IFERROR(VLOOKUP(A926,BBG_CLP!$A$2:$B$30,2,FALSE),B925)</f>
        <v>7</v>
      </c>
      <c r="C926" s="17">
        <f ca="1">+VLOOKUP(B926,OWN_Curve!$B$2:$E$30,4,FALSE)</f>
        <v>1.3135672734096474E-6</v>
      </c>
      <c r="D926" s="17">
        <v>924</v>
      </c>
      <c r="E926" s="17">
        <f t="shared" si="182"/>
        <v>744</v>
      </c>
      <c r="F926" s="17">
        <f t="shared" ca="1" si="185"/>
        <v>2.7514659595310089</v>
      </c>
      <c r="G926" s="2">
        <f t="shared" ca="1" si="183"/>
        <v>2.7144534945044376</v>
      </c>
      <c r="H926" s="28">
        <f t="shared" si="190"/>
        <v>44404</v>
      </c>
      <c r="I926" s="30">
        <v>924</v>
      </c>
      <c r="J926" s="17">
        <f t="shared" si="184"/>
        <v>744</v>
      </c>
      <c r="K926" s="27" t="e">
        <f t="shared" ca="1" si="186"/>
        <v>#N/A</v>
      </c>
      <c r="L926" s="34" t="e">
        <f t="shared" ca="1" si="187"/>
        <v>#N/A</v>
      </c>
      <c r="M926" s="29">
        <f t="shared" si="191"/>
        <v>44419</v>
      </c>
      <c r="N926" s="27">
        <v>924</v>
      </c>
      <c r="O926" s="17">
        <f t="shared" si="192"/>
        <v>744</v>
      </c>
      <c r="P926" s="27" t="e">
        <f t="shared" ca="1" si="193"/>
        <v>#N/A</v>
      </c>
      <c r="Q926" s="34" t="e">
        <f t="shared" ca="1" si="188"/>
        <v>#N/A</v>
      </c>
      <c r="R926" s="17">
        <f t="shared" ca="1" si="194"/>
        <v>2.571288154332052</v>
      </c>
    </row>
    <row r="927" spans="1:18" x14ac:dyDescent="0.25">
      <c r="A927" s="18">
        <f t="shared" si="189"/>
        <v>44377</v>
      </c>
      <c r="B927" s="17">
        <f ca="1">+IFERROR(VLOOKUP(A927,BBG_CLP!$A$2:$B$30,2,FALSE),B926)</f>
        <v>7</v>
      </c>
      <c r="C927" s="17">
        <f ca="1">+VLOOKUP(B927,OWN_Curve!$B$2:$E$30,4,FALSE)</f>
        <v>1.3135672734096474E-6</v>
      </c>
      <c r="D927" s="17">
        <v>925</v>
      </c>
      <c r="E927" s="17">
        <f t="shared" si="182"/>
        <v>745</v>
      </c>
      <c r="F927" s="17">
        <f t="shared" ca="1" si="185"/>
        <v>2.7514672730982825</v>
      </c>
      <c r="G927" s="2">
        <f t="shared" ca="1" si="183"/>
        <v>2.7144546881233786</v>
      </c>
      <c r="H927" s="28">
        <f t="shared" si="190"/>
        <v>44405</v>
      </c>
      <c r="I927" s="30">
        <v>925</v>
      </c>
      <c r="J927" s="17">
        <f t="shared" si="184"/>
        <v>745</v>
      </c>
      <c r="K927" s="27" t="e">
        <f t="shared" ca="1" si="186"/>
        <v>#N/A</v>
      </c>
      <c r="L927" s="34" t="e">
        <f t="shared" ca="1" si="187"/>
        <v>#N/A</v>
      </c>
      <c r="M927" s="29">
        <f t="shared" si="191"/>
        <v>44420</v>
      </c>
      <c r="N927" s="27">
        <v>925</v>
      </c>
      <c r="O927" s="17">
        <f t="shared" si="192"/>
        <v>745</v>
      </c>
      <c r="P927" s="27" t="e">
        <f t="shared" ca="1" si="193"/>
        <v>#N/A</v>
      </c>
      <c r="Q927" s="34" t="e">
        <f t="shared" ca="1" si="188"/>
        <v>#N/A</v>
      </c>
      <c r="R927" s="17">
        <f t="shared" ca="1" si="194"/>
        <v>2.5711069678822085</v>
      </c>
    </row>
    <row r="928" spans="1:18" x14ac:dyDescent="0.25">
      <c r="A928" s="18">
        <f t="shared" si="189"/>
        <v>44378</v>
      </c>
      <c r="B928" s="17">
        <f ca="1">+IFERROR(VLOOKUP(A928,BBG_CLP!$A$2:$B$30,2,FALSE),B927)</f>
        <v>7</v>
      </c>
      <c r="C928" s="17">
        <f ca="1">+VLOOKUP(B928,OWN_Curve!$B$2:$E$30,4,FALSE)</f>
        <v>1.3135672734096474E-6</v>
      </c>
      <c r="D928" s="17">
        <v>926</v>
      </c>
      <c r="E928" s="17">
        <f t="shared" si="182"/>
        <v>746</v>
      </c>
      <c r="F928" s="17">
        <f t="shared" ca="1" si="185"/>
        <v>2.7514685866655562</v>
      </c>
      <c r="G928" s="2">
        <f t="shared" ca="1" si="183"/>
        <v>2.714455882016134</v>
      </c>
      <c r="H928" s="28">
        <f t="shared" si="190"/>
        <v>44406</v>
      </c>
      <c r="I928" s="30">
        <v>926</v>
      </c>
      <c r="J928" s="17">
        <f t="shared" si="184"/>
        <v>746</v>
      </c>
      <c r="K928" s="27" t="e">
        <f t="shared" ca="1" si="186"/>
        <v>#N/A</v>
      </c>
      <c r="L928" s="34" t="e">
        <f t="shared" ca="1" si="187"/>
        <v>#N/A</v>
      </c>
      <c r="M928" s="29">
        <f t="shared" si="191"/>
        <v>44421</v>
      </c>
      <c r="N928" s="27">
        <v>926</v>
      </c>
      <c r="O928" s="17">
        <f t="shared" si="192"/>
        <v>746</v>
      </c>
      <c r="P928" s="27" t="e">
        <f t="shared" ca="1" si="193"/>
        <v>#N/A</v>
      </c>
      <c r="Q928" s="34" t="e">
        <f t="shared" ca="1" si="188"/>
        <v>#N/A</v>
      </c>
      <c r="R928" s="17">
        <f t="shared" ca="1" si="194"/>
        <v>2.5709258071318075</v>
      </c>
    </row>
    <row r="929" spans="1:18" x14ac:dyDescent="0.25">
      <c r="A929" s="18">
        <f t="shared" si="189"/>
        <v>44379</v>
      </c>
      <c r="B929" s="17">
        <f ca="1">+IFERROR(VLOOKUP(A929,BBG_CLP!$A$2:$B$30,2,FALSE),B928)</f>
        <v>7</v>
      </c>
      <c r="C929" s="17">
        <f ca="1">+VLOOKUP(B929,OWN_Curve!$B$2:$E$30,4,FALSE)</f>
        <v>1.3135672734096474E-6</v>
      </c>
      <c r="D929" s="17">
        <v>927</v>
      </c>
      <c r="E929" s="17">
        <f t="shared" si="182"/>
        <v>747</v>
      </c>
      <c r="F929" s="17">
        <f t="shared" ca="1" si="185"/>
        <v>2.7514699002328298</v>
      </c>
      <c r="G929" s="2">
        <f t="shared" ca="1" si="183"/>
        <v>2.7144570761815929</v>
      </c>
      <c r="H929" s="28">
        <f t="shared" si="190"/>
        <v>44407</v>
      </c>
      <c r="I929" s="30">
        <v>927</v>
      </c>
      <c r="J929" s="17">
        <f t="shared" si="184"/>
        <v>747</v>
      </c>
      <c r="K929" s="27" t="e">
        <f t="shared" ca="1" si="186"/>
        <v>#N/A</v>
      </c>
      <c r="L929" s="34" t="e">
        <f t="shared" ca="1" si="187"/>
        <v>#N/A</v>
      </c>
      <c r="M929" s="29">
        <f t="shared" si="191"/>
        <v>44422</v>
      </c>
      <c r="N929" s="27">
        <v>927</v>
      </c>
      <c r="O929" s="17">
        <f t="shared" si="192"/>
        <v>747</v>
      </c>
      <c r="P929" s="27" t="e">
        <f t="shared" ca="1" si="193"/>
        <v>#N/A</v>
      </c>
      <c r="Q929" s="34" t="e">
        <f t="shared" ca="1" si="188"/>
        <v>#N/A</v>
      </c>
      <c r="R929" s="17">
        <f t="shared" ca="1" si="194"/>
        <v>2.5707446720808491</v>
      </c>
    </row>
    <row r="930" spans="1:18" x14ac:dyDescent="0.25">
      <c r="A930" s="18">
        <f t="shared" si="189"/>
        <v>44380</v>
      </c>
      <c r="B930" s="17">
        <f ca="1">+IFERROR(VLOOKUP(A930,BBG_CLP!$A$2:$B$30,2,FALSE),B929)</f>
        <v>7</v>
      </c>
      <c r="C930" s="17">
        <f ca="1">+VLOOKUP(B930,OWN_Curve!$B$2:$E$30,4,FALSE)</f>
        <v>1.3135672734096474E-6</v>
      </c>
      <c r="D930" s="17">
        <v>928</v>
      </c>
      <c r="E930" s="17">
        <f t="shared" si="182"/>
        <v>748</v>
      </c>
      <c r="F930" s="17">
        <f t="shared" ca="1" si="185"/>
        <v>2.7514712138001034</v>
      </c>
      <c r="G930" s="2">
        <f t="shared" ca="1" si="183"/>
        <v>2.7144582706186715</v>
      </c>
      <c r="H930" s="28">
        <f t="shared" si="190"/>
        <v>44408</v>
      </c>
      <c r="I930" s="30">
        <v>928</v>
      </c>
      <c r="J930" s="17">
        <f t="shared" si="184"/>
        <v>748</v>
      </c>
      <c r="K930" s="27" t="e">
        <f t="shared" ca="1" si="186"/>
        <v>#N/A</v>
      </c>
      <c r="L930" s="34" t="e">
        <f t="shared" ca="1" si="187"/>
        <v>#N/A</v>
      </c>
      <c r="M930" s="29">
        <f t="shared" si="191"/>
        <v>44423</v>
      </c>
      <c r="N930" s="27">
        <v>928</v>
      </c>
      <c r="O930" s="17">
        <f t="shared" si="192"/>
        <v>748</v>
      </c>
      <c r="P930" s="27" t="e">
        <f t="shared" ca="1" si="193"/>
        <v>#N/A</v>
      </c>
      <c r="Q930" s="34" t="e">
        <f t="shared" ca="1" si="188"/>
        <v>#N/A</v>
      </c>
      <c r="R930" s="17">
        <f t="shared" ca="1" si="194"/>
        <v>2.5705635627213397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02B3-364A-4EC0-9D69-F72547E0FA07}">
  <dimension ref="A1:E18"/>
  <sheetViews>
    <sheetView workbookViewId="0">
      <selection activeCell="C9" sqref="C9"/>
    </sheetView>
  </sheetViews>
  <sheetFormatPr baseColWidth="10" defaultRowHeight="15" x14ac:dyDescent="0.25"/>
  <cols>
    <col min="1" max="1" width="13.28515625" style="45" bestFit="1" customWidth="1"/>
    <col min="2" max="2" width="12" style="37" bestFit="1" customWidth="1"/>
    <col min="3" max="3" width="11.42578125" style="37"/>
    <col min="4" max="4" width="12.7109375" style="41" bestFit="1" customWidth="1"/>
    <col min="5" max="5" width="11.42578125" style="43"/>
    <col min="6" max="16384" width="11.42578125" style="46"/>
  </cols>
  <sheetData>
    <row r="1" spans="1:5" x14ac:dyDescent="0.25">
      <c r="A1" s="36" t="s">
        <v>0</v>
      </c>
      <c r="B1" s="40" t="s">
        <v>10</v>
      </c>
      <c r="C1" s="40"/>
      <c r="D1" s="39" t="s">
        <v>1</v>
      </c>
      <c r="E1" s="42" t="s">
        <v>8</v>
      </c>
    </row>
    <row r="2" spans="1:5" x14ac:dyDescent="0.25">
      <c r="A2" s="45">
        <v>43452</v>
      </c>
      <c r="B2" s="37">
        <v>1</v>
      </c>
      <c r="D2" s="49">
        <f>+SWAP_CLP!B2</f>
        <v>2.75</v>
      </c>
      <c r="E2" s="43">
        <f>+(D3-D2)/C3</f>
        <v>4.7174840336752992E-9</v>
      </c>
    </row>
    <row r="3" spans="1:5" x14ac:dyDescent="0.25">
      <c r="A3" s="45">
        <f>+$A$2+ROUND(SWAP_CLP!C3*365,0)</f>
        <v>15941757</v>
      </c>
      <c r="B3" s="37">
        <v>2</v>
      </c>
      <c r="C3" s="37">
        <f>+A3-A2</f>
        <v>15898305</v>
      </c>
      <c r="D3" s="48">
        <f>+SWAP_CLP!B3</f>
        <v>2.8250000000000002</v>
      </c>
      <c r="E3" s="43">
        <f t="shared" ref="E3:E17" si="0">+(D4-D3)/C4</f>
        <v>2.2580159566460855E-6</v>
      </c>
    </row>
    <row r="4" spans="1:5" x14ac:dyDescent="0.25">
      <c r="A4" s="45">
        <f>+$A$2+ROUND(SWAP_CLP!C4*365,0)</f>
        <v>15974972</v>
      </c>
      <c r="B4" s="37">
        <v>3</v>
      </c>
      <c r="C4" s="37">
        <f t="shared" ref="C4:C18" si="1">+A4-A3</f>
        <v>33215</v>
      </c>
      <c r="D4" s="49">
        <f>+SWAP_CLP!B4</f>
        <v>2.9</v>
      </c>
      <c r="E4" s="43">
        <f t="shared" si="0"/>
        <v>2.9779630732578943E-6</v>
      </c>
    </row>
    <row r="5" spans="1:5" x14ac:dyDescent="0.25">
      <c r="A5" s="45">
        <f>+$A$2+ROUND(SWAP_CLP!C5*365,0)</f>
        <v>16008552</v>
      </c>
      <c r="B5" s="37">
        <v>4</v>
      </c>
      <c r="C5" s="37">
        <f t="shared" si="1"/>
        <v>33580</v>
      </c>
      <c r="D5" s="49">
        <f>+SWAP_CLP!B5</f>
        <v>3</v>
      </c>
      <c r="E5" s="43">
        <f t="shared" si="0"/>
        <v>3.3650982727814174E-6</v>
      </c>
    </row>
    <row r="6" spans="1:5" x14ac:dyDescent="0.25">
      <c r="A6" s="45">
        <f>+$A$2+ROUND(SWAP_CLP!C6*365,0)</f>
        <v>16042132</v>
      </c>
      <c r="B6" s="37">
        <v>5</v>
      </c>
      <c r="C6" s="37">
        <f t="shared" si="1"/>
        <v>33580</v>
      </c>
      <c r="D6" s="49">
        <f>+SWAP_CLP!B6</f>
        <v>3.113</v>
      </c>
      <c r="E6" s="43">
        <f t="shared" si="0"/>
        <v>1.7311455667620084E-6</v>
      </c>
    </row>
    <row r="7" spans="1:5" x14ac:dyDescent="0.25">
      <c r="A7" s="45">
        <f>+$A$2+ROUND(SWAP_CLP!C7*365,0)</f>
        <v>16108562</v>
      </c>
      <c r="B7" s="37">
        <v>6</v>
      </c>
      <c r="C7" s="37">
        <f t="shared" si="1"/>
        <v>66430</v>
      </c>
      <c r="D7" s="49">
        <f>+SWAP_CLP!B7</f>
        <v>3.2280000000000002</v>
      </c>
      <c r="E7" s="43">
        <f t="shared" si="0"/>
        <v>6.9982132221560017E-7</v>
      </c>
    </row>
    <row r="8" spans="1:5" x14ac:dyDescent="0.25">
      <c r="A8" s="45">
        <f>+$A$2+ROUND(SWAP_CLP!C8*365,0)</f>
        <v>16175722</v>
      </c>
      <c r="B8" s="37">
        <v>7</v>
      </c>
      <c r="C8" s="37">
        <f t="shared" si="1"/>
        <v>67160</v>
      </c>
      <c r="D8" s="49">
        <f>+SWAP_CLP!B8</f>
        <v>3.2749999999999999</v>
      </c>
      <c r="E8" s="43">
        <f t="shared" si="0"/>
        <v>1.3135672734096474E-6</v>
      </c>
    </row>
    <row r="9" spans="1:5" x14ac:dyDescent="0.25">
      <c r="A9" s="45">
        <f>+$A$2+ROUND(SWAP_CLP!C9*365,0)</f>
        <v>16308947</v>
      </c>
      <c r="B9" s="37">
        <v>8</v>
      </c>
      <c r="C9" s="37">
        <f t="shared" si="1"/>
        <v>133225</v>
      </c>
      <c r="D9" s="49">
        <f>+SWAP_CLP!B9</f>
        <v>3.45</v>
      </c>
      <c r="E9" s="43">
        <f t="shared" si="0"/>
        <v>1.0508538187277139E-6</v>
      </c>
    </row>
    <row r="10" spans="1:5" x14ac:dyDescent="0.25">
      <c r="A10" s="45">
        <f>+$A$2+ROUND(SWAP_CLP!C10*365,0)</f>
        <v>16442172</v>
      </c>
      <c r="B10" s="37">
        <v>9</v>
      </c>
      <c r="C10" s="37">
        <f t="shared" si="1"/>
        <v>133225</v>
      </c>
      <c r="D10" s="49">
        <f>+SWAP_CLP!B10</f>
        <v>3.59</v>
      </c>
      <c r="E10" s="43">
        <f t="shared" si="0"/>
        <v>7.7312816663539282E-7</v>
      </c>
    </row>
    <row r="11" spans="1:5" x14ac:dyDescent="0.25">
      <c r="A11" s="45">
        <f>+$A$2+ROUND(SWAP_CLP!C11*365,0)</f>
        <v>16575397</v>
      </c>
      <c r="B11" s="37">
        <v>10</v>
      </c>
      <c r="C11" s="37">
        <f t="shared" si="1"/>
        <v>133225</v>
      </c>
      <c r="D11" s="49">
        <f>+SWAP_CLP!B11</f>
        <v>3.6930000000000001</v>
      </c>
      <c r="E11" s="43">
        <f t="shared" si="0"/>
        <v>5.6141926790927266E-7</v>
      </c>
    </row>
    <row r="12" spans="1:5" x14ac:dyDescent="0.25">
      <c r="A12" s="45">
        <f>+$A$2+ROUND(SWAP_CLP!C12*365,0)</f>
        <v>16708987</v>
      </c>
      <c r="B12" s="37">
        <v>11</v>
      </c>
      <c r="C12" s="37">
        <f t="shared" si="1"/>
        <v>133590</v>
      </c>
      <c r="D12" s="49">
        <f>+SWAP_CLP!B12</f>
        <v>3.7679999999999998</v>
      </c>
      <c r="E12" s="43">
        <f t="shared" si="0"/>
        <v>4.8789641583787116E-7</v>
      </c>
    </row>
    <row r="13" spans="1:5" x14ac:dyDescent="0.25">
      <c r="A13" s="45">
        <f>+$A$2+ROUND(SWAP_CLP!C13*365,0)</f>
        <v>16842212</v>
      </c>
      <c r="B13" s="37">
        <v>12</v>
      </c>
      <c r="C13" s="37">
        <f t="shared" si="1"/>
        <v>133225</v>
      </c>
      <c r="D13" s="49">
        <f>+SWAP_CLP!B13</f>
        <v>3.8330000000000002</v>
      </c>
      <c r="E13" s="43">
        <f t="shared" si="0"/>
        <v>6.7554888346781652E-7</v>
      </c>
    </row>
    <row r="14" spans="1:5" x14ac:dyDescent="0.25">
      <c r="A14" s="45">
        <f>+$A$2+ROUND(SWAP_CLP!C14*365,0)</f>
        <v>16975437</v>
      </c>
      <c r="B14" s="37">
        <v>13</v>
      </c>
      <c r="C14" s="37">
        <f t="shared" si="1"/>
        <v>133225</v>
      </c>
      <c r="D14" s="49">
        <f>+SWAP_CLP!B14</f>
        <v>3.923</v>
      </c>
      <c r="E14" s="43">
        <f t="shared" si="0"/>
        <v>4.5036592231187881E-7</v>
      </c>
    </row>
    <row r="15" spans="1:5" x14ac:dyDescent="0.25">
      <c r="A15" s="45">
        <f>+$A$2+ROUND(SWAP_CLP!C15*365,0)</f>
        <v>17108662</v>
      </c>
      <c r="B15" s="37">
        <v>14</v>
      </c>
      <c r="C15" s="37">
        <f t="shared" si="1"/>
        <v>133225</v>
      </c>
      <c r="D15" s="49">
        <f>+SWAP_CLP!B15</f>
        <v>3.9830000000000001</v>
      </c>
      <c r="E15" s="43">
        <f t="shared" si="0"/>
        <v>5.7639044838685167E-7</v>
      </c>
    </row>
    <row r="16" spans="1:5" x14ac:dyDescent="0.25">
      <c r="A16" s="45">
        <f>+$A$2+ROUND(SWAP_CLP!C16*365,0)</f>
        <v>17242252</v>
      </c>
      <c r="B16" s="37">
        <v>15</v>
      </c>
      <c r="C16" s="37">
        <f t="shared" si="1"/>
        <v>133590</v>
      </c>
      <c r="D16" s="49">
        <f>+SWAP_CLP!B16</f>
        <v>4.0599999999999996</v>
      </c>
      <c r="E16" s="43">
        <f t="shared" si="0"/>
        <v>2.4456480967456416E-7</v>
      </c>
    </row>
    <row r="17" spans="1:5" x14ac:dyDescent="0.25">
      <c r="A17" s="45">
        <f>+$A$2+ROUND(SWAP_CLP!C17*365,0)</f>
        <v>17908742</v>
      </c>
      <c r="B17" s="37">
        <v>16</v>
      </c>
      <c r="C17" s="37">
        <f t="shared" si="1"/>
        <v>666490</v>
      </c>
      <c r="D17" s="49">
        <f>+SWAP_CLP!B17</f>
        <v>4.2229999999999999</v>
      </c>
      <c r="E17" s="43">
        <f t="shared" si="0"/>
        <v>1.380365796936196E-7</v>
      </c>
    </row>
    <row r="18" spans="1:5" x14ac:dyDescent="0.25">
      <c r="A18" s="45">
        <f>+$A$2+ROUND(SWAP_CLP!C18*365,0)</f>
        <v>18575232</v>
      </c>
      <c r="B18" s="37">
        <v>17</v>
      </c>
      <c r="C18" s="37">
        <f t="shared" si="1"/>
        <v>666490</v>
      </c>
      <c r="D18" s="49">
        <f>+SWAP_CLP!B18</f>
        <v>4.3150000000000004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"/>
  <sheetViews>
    <sheetView workbookViewId="0">
      <selection activeCell="A3" sqref="A3"/>
    </sheetView>
  </sheetViews>
  <sheetFormatPr baseColWidth="10" defaultRowHeight="15" x14ac:dyDescent="0.25"/>
  <cols>
    <col min="1" max="1" width="13.28515625" style="6" bestFit="1" customWidth="1"/>
    <col min="2" max="3" width="13.28515625" style="7" customWidth="1"/>
    <col min="4" max="4" width="17" style="11" bestFit="1" customWidth="1"/>
    <col min="5" max="5" width="17" style="8" customWidth="1"/>
    <col min="6" max="6" width="17" style="7" bestFit="1" customWidth="1"/>
    <col min="7" max="7" width="27" style="7" bestFit="1" customWidth="1"/>
    <col min="8" max="8" width="9.140625" style="7" bestFit="1" customWidth="1"/>
    <col min="9" max="9" width="9.140625" style="11" bestFit="1" customWidth="1"/>
  </cols>
  <sheetData>
    <row r="1" spans="1:11" x14ac:dyDescent="0.25">
      <c r="A1" s="3" t="s">
        <v>0</v>
      </c>
      <c r="B1" s="4" t="s">
        <v>10</v>
      </c>
      <c r="C1" s="4"/>
      <c r="D1" s="10" t="s">
        <v>1</v>
      </c>
      <c r="E1" s="5" t="s">
        <v>8</v>
      </c>
      <c r="F1" s="4" t="s">
        <v>2</v>
      </c>
      <c r="G1" s="4" t="s">
        <v>3</v>
      </c>
      <c r="H1" s="4" t="s">
        <v>4</v>
      </c>
      <c r="I1" s="10" t="s">
        <v>5</v>
      </c>
    </row>
    <row r="2" spans="1:11" x14ac:dyDescent="0.25">
      <c r="A2" s="6">
        <f ca="1">+TODAY()</f>
        <v>43461</v>
      </c>
      <c r="B2" s="7">
        <v>1</v>
      </c>
      <c r="D2" s="11">
        <v>2.75</v>
      </c>
      <c r="E2" s="15">
        <f ca="1">+(D3-D2)/C3</f>
        <v>-9.6160825667098465E-2</v>
      </c>
      <c r="G2" s="46" t="s">
        <v>6</v>
      </c>
      <c r="H2" s="9">
        <v>27565.789063</v>
      </c>
      <c r="I2" s="50">
        <v>0</v>
      </c>
    </row>
    <row r="3" spans="1:11" x14ac:dyDescent="0.25">
      <c r="A3" s="6">
        <v>43474</v>
      </c>
      <c r="B3" s="7">
        <v>2</v>
      </c>
      <c r="C3" s="7">
        <f ca="1">+A3-A2</f>
        <v>13</v>
      </c>
      <c r="D3" s="13">
        <v>1.49990926632772</v>
      </c>
      <c r="E3" s="15">
        <f>+(D4-D3)/C4</f>
        <v>5.7514404423494668E-2</v>
      </c>
      <c r="F3" s="7">
        <v>0.99844718177174596</v>
      </c>
      <c r="G3" s="46" t="s">
        <v>6</v>
      </c>
      <c r="H3" s="9">
        <v>27565.793880000001</v>
      </c>
      <c r="I3" s="50">
        <v>0</v>
      </c>
      <c r="J3" s="12"/>
    </row>
    <row r="4" spans="1:11" x14ac:dyDescent="0.25">
      <c r="A4" s="6">
        <v>43504</v>
      </c>
      <c r="B4" s="7">
        <v>3</v>
      </c>
      <c r="C4" s="7">
        <f t="shared" ref="C4:C33" si="0">+A4-A3</f>
        <v>30</v>
      </c>
      <c r="D4" s="14">
        <v>3.2253413990325601</v>
      </c>
      <c r="E4" s="15">
        <f t="shared" ref="E4:E33" si="1">+(D5-D4)/C5</f>
        <v>-1.4832291904877512E-2</v>
      </c>
      <c r="F4" s="7">
        <v>0.99515125817415095</v>
      </c>
      <c r="G4" s="46" t="s">
        <v>6</v>
      </c>
      <c r="H4" s="9">
        <v>27539.5</v>
      </c>
      <c r="I4" s="50">
        <v>-9.8563860368150499E-2</v>
      </c>
      <c r="K4" s="16"/>
    </row>
    <row r="5" spans="1:11" x14ac:dyDescent="0.25">
      <c r="A5" s="6">
        <v>43532</v>
      </c>
      <c r="B5" s="7">
        <v>4</v>
      </c>
      <c r="C5" s="7">
        <f t="shared" si="0"/>
        <v>28</v>
      </c>
      <c r="D5" s="13">
        <v>2.8100372256959898</v>
      </c>
      <c r="E5" s="15">
        <f t="shared" si="1"/>
        <v>-3.7368879166690544E-3</v>
      </c>
      <c r="F5" s="7">
        <v>0.99375784527141198</v>
      </c>
      <c r="G5" s="46" t="s">
        <v>6</v>
      </c>
      <c r="H5" s="9">
        <v>27562</v>
      </c>
      <c r="I5" s="50">
        <v>8.8029781330978302E-2</v>
      </c>
    </row>
    <row r="6" spans="1:11" x14ac:dyDescent="0.25">
      <c r="A6" s="6">
        <v>43564</v>
      </c>
      <c r="B6" s="7">
        <v>5</v>
      </c>
      <c r="C6" s="7">
        <f t="shared" si="0"/>
        <v>32</v>
      </c>
      <c r="D6" s="11">
        <v>2.6904568123625801</v>
      </c>
      <c r="E6" s="15">
        <f t="shared" si="1"/>
        <v>-2.6545299520811336E-2</v>
      </c>
      <c r="F6" s="7">
        <v>0.99232846704564004</v>
      </c>
      <c r="G6" s="46" t="s">
        <v>6</v>
      </c>
      <c r="H6" s="9">
        <v>27593.5</v>
      </c>
      <c r="I6" s="50">
        <v>0.111141707650209</v>
      </c>
    </row>
    <row r="7" spans="1:11" x14ac:dyDescent="0.25">
      <c r="A7" s="6">
        <v>43594</v>
      </c>
      <c r="B7" s="7">
        <v>6</v>
      </c>
      <c r="C7" s="7">
        <f t="shared" si="0"/>
        <v>30</v>
      </c>
      <c r="D7" s="11">
        <v>1.89409782673824</v>
      </c>
      <c r="E7" s="15">
        <f t="shared" si="1"/>
        <v>-8.8715563305858634E-3</v>
      </c>
      <c r="F7" s="7">
        <v>0.99301836578773495</v>
      </c>
      <c r="G7" s="46" t="s">
        <v>6</v>
      </c>
      <c r="H7" s="9">
        <v>27681</v>
      </c>
      <c r="I7" s="50">
        <v>0.317103665718377</v>
      </c>
    </row>
    <row r="8" spans="1:11" x14ac:dyDescent="0.25">
      <c r="A8" s="6">
        <v>43623</v>
      </c>
      <c r="B8" s="7">
        <v>7</v>
      </c>
      <c r="C8" s="7">
        <f t="shared" si="0"/>
        <v>29</v>
      </c>
      <c r="D8" s="11">
        <v>1.63682269315125</v>
      </c>
      <c r="E8" s="15">
        <f t="shared" si="1"/>
        <v>-8.6538151717224995E-3</v>
      </c>
      <c r="F8" s="7">
        <v>0.99254322722261701</v>
      </c>
      <c r="G8" s="46" t="s">
        <v>6</v>
      </c>
      <c r="H8" s="9">
        <v>27735</v>
      </c>
      <c r="I8" s="50">
        <v>0.20854744633000999</v>
      </c>
    </row>
    <row r="9" spans="1:11" x14ac:dyDescent="0.25">
      <c r="A9" s="6">
        <v>43655</v>
      </c>
      <c r="B9" s="7">
        <v>8</v>
      </c>
      <c r="C9" s="7">
        <f t="shared" si="0"/>
        <v>32</v>
      </c>
      <c r="D9" s="11">
        <v>1.35990060765613</v>
      </c>
      <c r="E9" s="15">
        <f t="shared" si="1"/>
        <v>-3.3540999778374214E-3</v>
      </c>
      <c r="F9" s="7">
        <v>0.99253176491477502</v>
      </c>
      <c r="G9" s="46" t="s">
        <v>6</v>
      </c>
      <c r="H9" s="9">
        <v>27811</v>
      </c>
      <c r="I9" s="50">
        <v>0.26054540544500099</v>
      </c>
    </row>
    <row r="10" spans="1:11" x14ac:dyDescent="0.25">
      <c r="A10" s="6">
        <v>43686</v>
      </c>
      <c r="B10" s="7">
        <v>9</v>
      </c>
      <c r="C10" s="7">
        <f t="shared" si="0"/>
        <v>31</v>
      </c>
      <c r="D10" s="11">
        <v>1.2559235083431699</v>
      </c>
      <c r="E10" s="15">
        <f t="shared" si="1"/>
        <v>-5.5414597144428967E-3</v>
      </c>
      <c r="F10" s="7">
        <v>0.99185180908774495</v>
      </c>
      <c r="G10" s="46" t="s">
        <v>6</v>
      </c>
      <c r="H10" s="9">
        <v>27868</v>
      </c>
      <c r="I10" s="50">
        <v>0.204954873970742</v>
      </c>
    </row>
    <row r="11" spans="1:11" x14ac:dyDescent="0.25">
      <c r="A11" s="6">
        <v>43717</v>
      </c>
      <c r="B11" s="7">
        <v>10</v>
      </c>
      <c r="C11" s="7">
        <f t="shared" si="0"/>
        <v>31</v>
      </c>
      <c r="D11" s="11">
        <v>1.0841382571954401</v>
      </c>
      <c r="E11" s="15">
        <f t="shared" si="1"/>
        <v>-2.1026277350216708E-3</v>
      </c>
      <c r="F11" s="7">
        <v>0.99171701578134097</v>
      </c>
      <c r="G11" s="46" t="s">
        <v>6</v>
      </c>
      <c r="H11" s="9">
        <v>27942</v>
      </c>
      <c r="I11" s="50">
        <v>0.26553753408928799</v>
      </c>
    </row>
    <row r="12" spans="1:11" x14ac:dyDescent="0.25">
      <c r="A12" s="6">
        <v>43747</v>
      </c>
      <c r="B12" s="7">
        <v>11</v>
      </c>
      <c r="C12" s="7">
        <f t="shared" si="0"/>
        <v>30</v>
      </c>
      <c r="D12" s="11">
        <v>1.02105942514479</v>
      </c>
      <c r="E12" s="15">
        <f t="shared" si="1"/>
        <v>-5.6348900274913643E-3</v>
      </c>
      <c r="F12" s="7">
        <v>0.99141507671714302</v>
      </c>
      <c r="G12" s="46" t="s">
        <v>6</v>
      </c>
      <c r="H12" s="9">
        <v>28010</v>
      </c>
      <c r="I12" s="50">
        <v>0.243361248300067</v>
      </c>
    </row>
    <row r="13" spans="1:11" x14ac:dyDescent="0.25">
      <c r="A13" s="6">
        <v>43777</v>
      </c>
      <c r="B13" s="7">
        <v>12</v>
      </c>
      <c r="C13" s="7">
        <f t="shared" si="0"/>
        <v>30</v>
      </c>
      <c r="D13" s="11">
        <v>0.85201272432004904</v>
      </c>
      <c r="E13" s="15">
        <f t="shared" si="1"/>
        <v>-4.8669594084236141E-3</v>
      </c>
      <c r="F13" s="7">
        <v>0.99202231354829695</v>
      </c>
      <c r="G13" s="46" t="s">
        <v>6</v>
      </c>
      <c r="H13" s="9">
        <v>28105</v>
      </c>
      <c r="I13" s="50">
        <v>0.35048985977070801</v>
      </c>
    </row>
    <row r="14" spans="1:11" x14ac:dyDescent="0.25">
      <c r="A14" s="6">
        <v>43808</v>
      </c>
      <c r="B14" s="7">
        <v>13</v>
      </c>
      <c r="C14" s="7">
        <f t="shared" si="0"/>
        <v>31</v>
      </c>
      <c r="D14" s="11">
        <v>0.701136982658917</v>
      </c>
      <c r="E14" s="15">
        <f t="shared" si="1"/>
        <v>3.916636435825193E-3</v>
      </c>
      <c r="F14" s="7">
        <v>0.99265520221283499</v>
      </c>
      <c r="G14" s="46" t="s">
        <v>6</v>
      </c>
      <c r="H14" s="9">
        <v>28205</v>
      </c>
      <c r="I14" s="50">
        <v>0.34448269903772899</v>
      </c>
    </row>
    <row r="15" spans="1:11" x14ac:dyDescent="0.25">
      <c r="A15" s="6">
        <v>43839</v>
      </c>
      <c r="B15" s="7">
        <v>14</v>
      </c>
      <c r="C15" s="7">
        <f t="shared" si="0"/>
        <v>31</v>
      </c>
      <c r="D15" s="11">
        <v>0.82255271216949799</v>
      </c>
      <c r="E15" s="15">
        <f t="shared" si="1"/>
        <v>3.2833704296796559E-3</v>
      </c>
      <c r="F15" s="7">
        <v>0.990764308560528</v>
      </c>
      <c r="G15" s="46" t="s">
        <v>6</v>
      </c>
      <c r="H15" s="9">
        <v>28235</v>
      </c>
      <c r="I15" s="50">
        <v>0.10636411983691001</v>
      </c>
    </row>
    <row r="16" spans="1:11" x14ac:dyDescent="0.25">
      <c r="A16" s="6">
        <v>43868</v>
      </c>
      <c r="B16" s="7">
        <v>15</v>
      </c>
      <c r="C16" s="7">
        <f t="shared" si="0"/>
        <v>29</v>
      </c>
      <c r="D16" s="11">
        <v>0.91777045463020801</v>
      </c>
      <c r="E16" s="15">
        <f t="shared" si="1"/>
        <v>-1.8002286005531956E-3</v>
      </c>
      <c r="F16" s="7">
        <v>0.98884246663172004</v>
      </c>
      <c r="G16" s="46" t="s">
        <v>6</v>
      </c>
      <c r="H16" s="9">
        <v>28260</v>
      </c>
      <c r="I16" s="50">
        <v>9.4651863454431301E-2</v>
      </c>
    </row>
    <row r="17" spans="1:9" x14ac:dyDescent="0.25">
      <c r="A17" s="6">
        <v>43899</v>
      </c>
      <c r="B17" s="7">
        <v>16</v>
      </c>
      <c r="C17" s="7">
        <f t="shared" si="0"/>
        <v>31</v>
      </c>
      <c r="D17" s="11">
        <v>0.86196336801305895</v>
      </c>
      <c r="E17" s="15">
        <f t="shared" si="1"/>
        <v>-1.9933987574003155E-4</v>
      </c>
      <c r="F17" s="7">
        <v>0.98849819957329099</v>
      </c>
      <c r="G17" s="46" t="s">
        <v>6</v>
      </c>
      <c r="H17" s="9">
        <v>28337</v>
      </c>
      <c r="I17" s="50">
        <v>0.26634979456172703</v>
      </c>
    </row>
    <row r="18" spans="1:9" x14ac:dyDescent="0.25">
      <c r="A18" s="6">
        <v>43930</v>
      </c>
      <c r="B18" s="7">
        <v>17</v>
      </c>
      <c r="C18" s="7">
        <f t="shared" si="0"/>
        <v>31</v>
      </c>
      <c r="D18" s="11">
        <v>0.85578383186511797</v>
      </c>
      <c r="E18" s="15">
        <f t="shared" si="1"/>
        <v>-2.1910877742507225E-3</v>
      </c>
      <c r="F18" s="7">
        <v>0.98777407350680602</v>
      </c>
      <c r="G18" s="46" t="s">
        <v>6</v>
      </c>
      <c r="H18" s="9">
        <v>28404.6669921875</v>
      </c>
      <c r="I18" s="50">
        <v>0.23879377558491099</v>
      </c>
    </row>
    <row r="19" spans="1:9" x14ac:dyDescent="0.25">
      <c r="A19" s="6">
        <v>43959</v>
      </c>
      <c r="B19" s="7">
        <v>18</v>
      </c>
      <c r="C19" s="7">
        <f t="shared" si="0"/>
        <v>29</v>
      </c>
      <c r="D19" s="11">
        <v>0.79224228641184702</v>
      </c>
      <c r="E19" s="15">
        <f t="shared" si="1"/>
        <v>-8.275412700562805E-4</v>
      </c>
      <c r="F19" s="7">
        <v>0.98809602789091699</v>
      </c>
      <c r="G19" s="46" t="s">
        <v>6</v>
      </c>
      <c r="H19" s="9">
        <v>28498.1669921875</v>
      </c>
      <c r="I19" s="50">
        <v>0.34054129767073799</v>
      </c>
    </row>
    <row r="20" spans="1:9" x14ac:dyDescent="0.25">
      <c r="A20" s="6">
        <v>43991</v>
      </c>
      <c r="B20" s="7">
        <v>19</v>
      </c>
      <c r="C20" s="7">
        <f t="shared" si="0"/>
        <v>32</v>
      </c>
      <c r="D20" s="11">
        <v>0.76576096577004604</v>
      </c>
      <c r="E20" s="15">
        <f t="shared" si="1"/>
        <v>9.4865843407579973E-4</v>
      </c>
      <c r="F20" s="7">
        <v>0.98718716779210702</v>
      </c>
      <c r="G20" s="46" t="s">
        <v>6</v>
      </c>
      <c r="H20" s="9">
        <v>28566.5</v>
      </c>
      <c r="I20" s="50">
        <v>0.22842174059221099</v>
      </c>
    </row>
    <row r="21" spans="1:9" x14ac:dyDescent="0.25">
      <c r="A21" s="6">
        <v>44021</v>
      </c>
      <c r="B21" s="7">
        <v>20</v>
      </c>
      <c r="C21" s="7">
        <f t="shared" si="0"/>
        <v>30</v>
      </c>
      <c r="D21" s="11">
        <v>0.79422071879232004</v>
      </c>
      <c r="E21" s="15">
        <f t="shared" si="1"/>
        <v>-3.5877502525785465E-4</v>
      </c>
      <c r="F21" s="7">
        <v>0.98602089305070195</v>
      </c>
      <c r="G21" s="46" t="s">
        <v>6</v>
      </c>
      <c r="H21" s="9">
        <v>28620</v>
      </c>
      <c r="I21" s="50">
        <v>0.18728230619782199</v>
      </c>
    </row>
    <row r="22" spans="1:9" x14ac:dyDescent="0.25">
      <c r="A22" s="6">
        <v>44200</v>
      </c>
      <c r="B22" s="7">
        <v>21</v>
      </c>
      <c r="C22" s="7">
        <f t="shared" si="0"/>
        <v>179</v>
      </c>
      <c r="D22" s="11">
        <v>0.72999998927116405</v>
      </c>
      <c r="E22" s="15">
        <f t="shared" si="1"/>
        <v>2.9752755558097788E-4</v>
      </c>
      <c r="F22" s="7">
        <v>0.98368179835783998</v>
      </c>
      <c r="G22" s="46" t="s">
        <v>7</v>
      </c>
      <c r="H22" s="9">
        <v>29037.3298400198</v>
      </c>
      <c r="I22" s="50">
        <v>0.269086168460064</v>
      </c>
    </row>
    <row r="23" spans="1:9" x14ac:dyDescent="0.25">
      <c r="A23" s="6">
        <v>44564</v>
      </c>
      <c r="B23" s="7">
        <v>22</v>
      </c>
      <c r="C23" s="7">
        <f t="shared" si="0"/>
        <v>364</v>
      </c>
      <c r="D23" s="11">
        <v>0.83830001950263999</v>
      </c>
      <c r="E23" s="15">
        <f t="shared" si="1"/>
        <v>1.5618128108454122E-4</v>
      </c>
      <c r="F23" s="7">
        <v>0.97223062497780799</v>
      </c>
      <c r="G23" s="46" t="s">
        <v>7</v>
      </c>
      <c r="H23" s="9">
        <v>29858.1992379328</v>
      </c>
      <c r="I23" s="50">
        <v>0.23127182246724901</v>
      </c>
    </row>
    <row r="24" spans="1:9" x14ac:dyDescent="0.25">
      <c r="A24" s="6">
        <v>44928</v>
      </c>
      <c r="B24" s="7">
        <v>23</v>
      </c>
      <c r="C24" s="7">
        <f t="shared" si="0"/>
        <v>364</v>
      </c>
      <c r="D24" s="11">
        <v>0.895150005817413</v>
      </c>
      <c r="E24" s="15">
        <f t="shared" si="1"/>
        <v>1.7808218524880819E-4</v>
      </c>
      <c r="F24" s="7">
        <v>0.95987190722758498</v>
      </c>
      <c r="G24" s="46" t="s">
        <v>7</v>
      </c>
      <c r="H24" s="9">
        <v>30736.952449357101</v>
      </c>
      <c r="I24" s="50">
        <v>0.24262011296178901</v>
      </c>
    </row>
    <row r="25" spans="1:9" x14ac:dyDescent="0.25">
      <c r="A25" s="6">
        <v>45293</v>
      </c>
      <c r="B25" s="7">
        <v>24</v>
      </c>
      <c r="C25" s="7">
        <f t="shared" si="0"/>
        <v>365</v>
      </c>
      <c r="D25" s="11">
        <v>0.96015000343322798</v>
      </c>
      <c r="E25" s="15">
        <f t="shared" si="1"/>
        <v>1.6393231563880309E-4</v>
      </c>
      <c r="F25" s="7">
        <v>0.94684876566793696</v>
      </c>
      <c r="G25" s="46" t="s">
        <v>7</v>
      </c>
      <c r="H25" s="9">
        <v>31615.870200511799</v>
      </c>
      <c r="I25" s="50">
        <v>0.23480279992262901</v>
      </c>
    </row>
    <row r="26" spans="1:9" x14ac:dyDescent="0.25">
      <c r="A26" s="6">
        <v>45659</v>
      </c>
      <c r="B26" s="7">
        <v>25</v>
      </c>
      <c r="C26" s="7">
        <f t="shared" si="0"/>
        <v>366</v>
      </c>
      <c r="D26" s="11">
        <v>1.0201492309570299</v>
      </c>
      <c r="E26" s="15">
        <f t="shared" si="1"/>
        <v>1.6438471127863043E-4</v>
      </c>
      <c r="F26" s="7">
        <v>0.90252648074877795</v>
      </c>
      <c r="G26" s="46" t="s">
        <v>7</v>
      </c>
      <c r="H26" s="9">
        <v>34450.7952654564</v>
      </c>
      <c r="I26" s="50">
        <v>0.23867574779647999</v>
      </c>
    </row>
    <row r="27" spans="1:9" x14ac:dyDescent="0.25">
      <c r="A27" s="6">
        <v>46024</v>
      </c>
      <c r="B27" s="7">
        <v>26</v>
      </c>
      <c r="C27" s="7">
        <f t="shared" si="0"/>
        <v>365</v>
      </c>
      <c r="D27" s="11">
        <v>1.08014965057373</v>
      </c>
      <c r="E27" s="15">
        <f t="shared" si="1"/>
        <v>1.9032688816495935E-4</v>
      </c>
      <c r="F27" s="7">
        <v>0.88700612202564899</v>
      </c>
      <c r="G27" s="46" t="s">
        <v>7</v>
      </c>
      <c r="H27" s="9">
        <v>35510.0045424829</v>
      </c>
      <c r="I27" s="50">
        <v>0.25414621913035801</v>
      </c>
    </row>
    <row r="28" spans="1:9" x14ac:dyDescent="0.25">
      <c r="A28" s="6">
        <v>46391</v>
      </c>
      <c r="B28" s="7">
        <v>27</v>
      </c>
      <c r="C28" s="7">
        <f t="shared" si="0"/>
        <v>367</v>
      </c>
      <c r="D28" s="11">
        <v>1.1499996185302701</v>
      </c>
      <c r="E28" s="15">
        <f t="shared" si="1"/>
        <v>1.7898423331126333E-4</v>
      </c>
      <c r="F28" s="7">
        <v>0.87203300311254395</v>
      </c>
      <c r="G28" s="46" t="s">
        <v>7</v>
      </c>
      <c r="H28" s="9">
        <v>36552.412261213802</v>
      </c>
      <c r="I28" s="50">
        <v>0.24067244425287601</v>
      </c>
    </row>
    <row r="29" spans="1:9" x14ac:dyDescent="0.25">
      <c r="A29" s="6">
        <v>46755</v>
      </c>
      <c r="B29" s="7">
        <v>28</v>
      </c>
      <c r="C29" s="7">
        <f t="shared" si="0"/>
        <v>364</v>
      </c>
      <c r="D29" s="11">
        <v>1.21514987945557</v>
      </c>
      <c r="E29" s="15">
        <f t="shared" si="1"/>
        <v>1.5027425060531489E-4</v>
      </c>
      <c r="F29" s="7">
        <v>0.79653080963142697</v>
      </c>
      <c r="G29" s="46" t="s">
        <v>7</v>
      </c>
      <c r="H29" s="9">
        <v>42408.744989800303</v>
      </c>
      <c r="I29" s="50">
        <v>0.24806548881430901</v>
      </c>
    </row>
    <row r="30" spans="1:9" x14ac:dyDescent="0.25">
      <c r="A30" s="6">
        <v>47120</v>
      </c>
      <c r="B30" s="7">
        <v>29</v>
      </c>
      <c r="C30" s="7">
        <f t="shared" si="0"/>
        <v>365</v>
      </c>
      <c r="D30" s="11">
        <v>1.2699999809265099</v>
      </c>
      <c r="E30" s="15">
        <f t="shared" si="1"/>
        <v>8.2191049236150882E-5</v>
      </c>
      <c r="F30" s="7">
        <v>0.72427559479756498</v>
      </c>
      <c r="G30" s="46" t="s">
        <v>7</v>
      </c>
      <c r="H30" s="9">
        <v>49086.862361358799</v>
      </c>
      <c r="I30" s="50">
        <v>0.243981409776861</v>
      </c>
    </row>
    <row r="31" spans="1:9" x14ac:dyDescent="0.25">
      <c r="A31" s="6">
        <v>47850</v>
      </c>
      <c r="B31" s="7">
        <v>30</v>
      </c>
      <c r="C31" s="7">
        <f>+A31-A30</f>
        <v>730</v>
      </c>
      <c r="D31" s="11">
        <v>1.3299994468689</v>
      </c>
      <c r="E31" s="15">
        <f t="shared" si="1"/>
        <v>6.3868769764023782E-5</v>
      </c>
      <c r="G31" s="46" t="s">
        <v>7</v>
      </c>
    </row>
    <row r="32" spans="1:9" x14ac:dyDescent="0.25">
      <c r="A32" s="6">
        <v>48946</v>
      </c>
      <c r="B32" s="7">
        <v>31</v>
      </c>
      <c r="C32" s="7">
        <f t="shared" si="0"/>
        <v>1096</v>
      </c>
      <c r="D32" s="11">
        <v>1.3999996185302701</v>
      </c>
      <c r="E32" s="15">
        <f t="shared" si="1"/>
        <v>4.6524377748757517E-5</v>
      </c>
      <c r="G32" s="46" t="s">
        <v>7</v>
      </c>
    </row>
    <row r="33" spans="1:7" x14ac:dyDescent="0.25">
      <c r="A33" s="6">
        <v>50773</v>
      </c>
      <c r="B33" s="7">
        <v>32</v>
      </c>
      <c r="C33" s="7">
        <f t="shared" si="0"/>
        <v>1827</v>
      </c>
      <c r="D33" s="11">
        <v>1.4849996566772501</v>
      </c>
      <c r="E33" s="15"/>
      <c r="G33" s="46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F1954-36FF-4F71-B92A-5CB59DFEE7EF}">
  <dimension ref="A1:H18"/>
  <sheetViews>
    <sheetView workbookViewId="0">
      <selection activeCell="B3" sqref="B3"/>
    </sheetView>
  </sheetViews>
  <sheetFormatPr baseColWidth="10" defaultRowHeight="15" x14ac:dyDescent="0.25"/>
  <cols>
    <col min="1" max="1" width="13.28515625" style="45" bestFit="1" customWidth="1"/>
    <col min="2" max="2" width="12" style="37" bestFit="1" customWidth="1"/>
    <col min="3" max="3" width="11.42578125" style="37"/>
    <col min="4" max="4" width="12.7109375" style="41" bestFit="1" customWidth="1"/>
    <col min="5" max="5" width="11.42578125" style="43"/>
    <col min="6" max="7" width="11.42578125" style="37"/>
  </cols>
  <sheetData>
    <row r="1" spans="1:8" x14ac:dyDescent="0.25">
      <c r="A1" s="36" t="s">
        <v>0</v>
      </c>
      <c r="B1" s="40" t="s">
        <v>10</v>
      </c>
      <c r="C1" s="40"/>
      <c r="D1" s="39" t="s">
        <v>1</v>
      </c>
      <c r="E1" s="42" t="s">
        <v>8</v>
      </c>
      <c r="F1" s="40" t="s">
        <v>2</v>
      </c>
      <c r="G1" s="40" t="s">
        <v>3</v>
      </c>
    </row>
    <row r="2" spans="1:8" s="46" customFormat="1" x14ac:dyDescent="0.25">
      <c r="A2" s="45">
        <f ca="1">+TODAY()</f>
        <v>43461</v>
      </c>
      <c r="B2" s="37">
        <v>1</v>
      </c>
      <c r="C2" s="37"/>
      <c r="D2" s="41">
        <v>2.75</v>
      </c>
      <c r="E2" s="43">
        <f ca="1">+(D3-D2)/C3</f>
        <v>7.6354046662645747E-4</v>
      </c>
      <c r="F2" s="37"/>
      <c r="G2" s="37"/>
    </row>
    <row r="3" spans="1:8" x14ac:dyDescent="0.25">
      <c r="A3" s="45">
        <v>43557</v>
      </c>
      <c r="B3" s="37">
        <v>2</v>
      </c>
      <c r="C3" s="37">
        <f ca="1">+A3-A2</f>
        <v>96</v>
      </c>
      <c r="D3" s="41">
        <v>2.8232998847961399</v>
      </c>
      <c r="E3" s="43">
        <f t="shared" ref="E3:E17" si="0">+(D4-D3)/C4</f>
        <v>9.1648101806648431E-4</v>
      </c>
      <c r="F3" s="37">
        <v>0.99278081019848996</v>
      </c>
      <c r="G3" s="37" t="s">
        <v>34</v>
      </c>
      <c r="H3" s="44"/>
    </row>
    <row r="4" spans="1:8" x14ac:dyDescent="0.25">
      <c r="A4" s="45">
        <v>43648</v>
      </c>
      <c r="B4" s="37">
        <v>3</v>
      </c>
      <c r="C4" s="37">
        <f t="shared" ref="C4:C18" si="1">+A4-A3</f>
        <v>91</v>
      </c>
      <c r="D4" s="41">
        <v>2.90669965744019</v>
      </c>
      <c r="E4" s="43">
        <f t="shared" si="0"/>
        <v>1.068478045256198E-3</v>
      </c>
      <c r="F4" s="37">
        <v>0.98523151306571499</v>
      </c>
      <c r="G4" s="37" t="s">
        <v>34</v>
      </c>
    </row>
    <row r="5" spans="1:8" x14ac:dyDescent="0.25">
      <c r="A5" s="45">
        <v>43740</v>
      </c>
      <c r="B5" s="37">
        <v>4</v>
      </c>
      <c r="C5" s="37">
        <f t="shared" si="1"/>
        <v>92</v>
      </c>
      <c r="D5" s="41">
        <v>3.0049996376037602</v>
      </c>
      <c r="E5" s="43">
        <f t="shared" si="0"/>
        <v>1.1684790901516277E-3</v>
      </c>
      <c r="F5" s="37">
        <v>0.97723101300420501</v>
      </c>
      <c r="G5" s="37" t="s">
        <v>34</v>
      </c>
    </row>
    <row r="6" spans="1:8" x14ac:dyDescent="0.25">
      <c r="A6" s="45">
        <v>43832</v>
      </c>
      <c r="B6" s="37">
        <v>5</v>
      </c>
      <c r="C6" s="37">
        <f t="shared" si="1"/>
        <v>92</v>
      </c>
      <c r="D6" s="41">
        <v>3.11249971389771</v>
      </c>
      <c r="E6" s="43">
        <f t="shared" si="0"/>
        <v>6.1813291612560536E-4</v>
      </c>
      <c r="F6" s="37">
        <v>0.96899156567546096</v>
      </c>
      <c r="G6" s="37" t="s">
        <v>34</v>
      </c>
    </row>
    <row r="7" spans="1:8" x14ac:dyDescent="0.25">
      <c r="A7" s="45">
        <v>44014</v>
      </c>
      <c r="B7" s="37">
        <v>6</v>
      </c>
      <c r="C7" s="37">
        <f t="shared" si="1"/>
        <v>182</v>
      </c>
      <c r="D7" s="41">
        <v>3.2249999046325701</v>
      </c>
      <c r="E7" s="43">
        <f t="shared" si="0"/>
        <v>2.6881822975731039E-4</v>
      </c>
      <c r="F7" s="37">
        <v>0.95143758413752799</v>
      </c>
      <c r="G7" s="37" t="s">
        <v>34</v>
      </c>
    </row>
    <row r="8" spans="1:8" x14ac:dyDescent="0.25">
      <c r="A8" s="45">
        <v>44200</v>
      </c>
      <c r="B8" s="37">
        <v>7</v>
      </c>
      <c r="C8" s="37">
        <f t="shared" si="1"/>
        <v>186</v>
      </c>
      <c r="D8" s="41">
        <v>3.2750000953674299</v>
      </c>
      <c r="E8" s="43">
        <f t="shared" si="0"/>
        <v>4.8076844477392848E-4</v>
      </c>
      <c r="F8" s="37">
        <v>0.93358607604410204</v>
      </c>
      <c r="G8" s="37" t="s">
        <v>7</v>
      </c>
    </row>
    <row r="9" spans="1:8" x14ac:dyDescent="0.25">
      <c r="A9" s="45">
        <v>44564</v>
      </c>
      <c r="B9" s="37">
        <v>8</v>
      </c>
      <c r="C9" s="37">
        <f t="shared" si="1"/>
        <v>364</v>
      </c>
      <c r="D9" s="41">
        <v>3.4499998092651398</v>
      </c>
      <c r="E9" s="43">
        <f t="shared" si="0"/>
        <v>3.8461501781755596E-4</v>
      </c>
      <c r="F9" s="37">
        <v>0.89744227510942498</v>
      </c>
      <c r="G9" s="37" t="s">
        <v>7</v>
      </c>
    </row>
    <row r="10" spans="1:8" x14ac:dyDescent="0.25">
      <c r="A10" s="45">
        <v>44928</v>
      </c>
      <c r="B10" s="37">
        <v>9</v>
      </c>
      <c r="C10" s="37">
        <f t="shared" si="1"/>
        <v>364</v>
      </c>
      <c r="D10" s="41">
        <v>3.5899996757507302</v>
      </c>
      <c r="E10" s="43">
        <f t="shared" si="0"/>
        <v>2.7945139636734195E-4</v>
      </c>
      <c r="F10" s="37">
        <v>0.86107344474849201</v>
      </c>
      <c r="G10" s="37" t="s">
        <v>7</v>
      </c>
    </row>
    <row r="11" spans="1:8" x14ac:dyDescent="0.25">
      <c r="A11" s="45">
        <v>45293</v>
      </c>
      <c r="B11" s="37">
        <v>10</v>
      </c>
      <c r="C11" s="37">
        <f t="shared" si="1"/>
        <v>365</v>
      </c>
      <c r="D11" s="41">
        <v>3.69199943542481</v>
      </c>
      <c r="E11" s="43">
        <f t="shared" si="0"/>
        <v>2.0628418427347001E-4</v>
      </c>
      <c r="F11" s="37">
        <v>0.82531916532692295</v>
      </c>
      <c r="G11" s="37" t="s">
        <v>7</v>
      </c>
    </row>
    <row r="12" spans="1:8" x14ac:dyDescent="0.25">
      <c r="A12" s="45">
        <v>45659</v>
      </c>
      <c r="B12" s="37">
        <v>11</v>
      </c>
      <c r="C12" s="37">
        <f t="shared" si="1"/>
        <v>366</v>
      </c>
      <c r="D12" s="41">
        <v>3.7674994468689</v>
      </c>
      <c r="E12" s="43">
        <f t="shared" si="0"/>
        <v>1.8493182038608149E-4</v>
      </c>
      <c r="F12" s="37">
        <v>0.79103782505910003</v>
      </c>
      <c r="G12" s="37" t="s">
        <v>7</v>
      </c>
    </row>
    <row r="13" spans="1:8" x14ac:dyDescent="0.25">
      <c r="A13" s="45">
        <v>46024</v>
      </c>
      <c r="B13" s="37">
        <v>12</v>
      </c>
      <c r="C13" s="37">
        <f t="shared" si="1"/>
        <v>365</v>
      </c>
      <c r="D13" s="41">
        <v>3.8349995613098198</v>
      </c>
      <c r="E13" s="43">
        <f t="shared" si="0"/>
        <v>2.362409794362946E-4</v>
      </c>
      <c r="F13" s="37">
        <v>0.75630329946521102</v>
      </c>
      <c r="G13" s="37" t="s">
        <v>7</v>
      </c>
    </row>
    <row r="14" spans="1:8" x14ac:dyDescent="0.25">
      <c r="A14" s="45">
        <v>46391</v>
      </c>
      <c r="B14" s="37">
        <v>13</v>
      </c>
      <c r="C14" s="37">
        <f t="shared" si="1"/>
        <v>367</v>
      </c>
      <c r="D14" s="41">
        <v>3.9217000007629399</v>
      </c>
      <c r="E14" s="43">
        <f t="shared" si="0"/>
        <v>1.6703186454354485E-4</v>
      </c>
      <c r="F14" s="37">
        <v>0.722030801905859</v>
      </c>
      <c r="G14" s="37" t="s">
        <v>7</v>
      </c>
    </row>
    <row r="15" spans="1:8" x14ac:dyDescent="0.25">
      <c r="A15" s="45">
        <v>46755</v>
      </c>
      <c r="B15" s="37">
        <v>14</v>
      </c>
      <c r="C15" s="37">
        <f t="shared" si="1"/>
        <v>364</v>
      </c>
      <c r="D15" s="41">
        <v>3.9824995994567902</v>
      </c>
      <c r="E15" s="43">
        <f t="shared" si="0"/>
        <v>1.8493182038608271E-4</v>
      </c>
      <c r="F15" s="37">
        <v>0.688447408440377</v>
      </c>
      <c r="G15" s="37" t="s">
        <v>7</v>
      </c>
    </row>
    <row r="16" spans="1:8" x14ac:dyDescent="0.25">
      <c r="A16" s="45">
        <v>47120</v>
      </c>
      <c r="B16" s="37">
        <v>15</v>
      </c>
      <c r="C16" s="37">
        <f t="shared" si="1"/>
        <v>365</v>
      </c>
      <c r="D16" s="41">
        <v>4.0499997138977104</v>
      </c>
      <c r="E16" s="43">
        <f t="shared" si="0"/>
        <v>9.4468857346330693E-5</v>
      </c>
      <c r="F16" s="37">
        <v>0.655518534239246</v>
      </c>
      <c r="G16" s="37" t="s">
        <v>7</v>
      </c>
    </row>
    <row r="17" spans="1:7" x14ac:dyDescent="0.25">
      <c r="A17" s="45">
        <v>48946</v>
      </c>
      <c r="B17" s="37">
        <v>16</v>
      </c>
      <c r="C17" s="37">
        <f t="shared" si="1"/>
        <v>1826</v>
      </c>
      <c r="D17" s="41">
        <v>4.2224998474121103</v>
      </c>
      <c r="E17" s="43">
        <f t="shared" si="0"/>
        <v>4.5155982992069033E-5</v>
      </c>
      <c r="F17" s="37">
        <v>0.51788763932597104</v>
      </c>
      <c r="G17" s="37" t="s">
        <v>7</v>
      </c>
    </row>
    <row r="18" spans="1:7" x14ac:dyDescent="0.25">
      <c r="A18" s="45">
        <v>50773</v>
      </c>
      <c r="B18" s="37">
        <v>17</v>
      </c>
      <c r="C18" s="37">
        <f t="shared" si="1"/>
        <v>1827</v>
      </c>
      <c r="D18" s="41">
        <v>4.3049998283386204</v>
      </c>
      <c r="F18" s="37">
        <v>0.40685084848394798</v>
      </c>
      <c r="G18" s="37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A5472-4879-4E80-B307-BF598B9E358A}">
  <dimension ref="A1:D18"/>
  <sheetViews>
    <sheetView workbookViewId="0">
      <selection activeCell="C4" sqref="C4"/>
    </sheetView>
  </sheetViews>
  <sheetFormatPr baseColWidth="10" defaultRowHeight="15" x14ac:dyDescent="0.25"/>
  <cols>
    <col min="1" max="1" width="16.85546875" bestFit="1" customWidth="1"/>
  </cols>
  <sheetData>
    <row r="1" spans="1:4" x14ac:dyDescent="0.25">
      <c r="B1" t="s">
        <v>52</v>
      </c>
      <c r="C1" t="s">
        <v>53</v>
      </c>
    </row>
    <row r="2" spans="1:4" x14ac:dyDescent="0.25">
      <c r="A2" s="47" t="s">
        <v>35</v>
      </c>
      <c r="B2">
        <f>+_xll.BDP($A2,B$1)</f>
        <v>2.75</v>
      </c>
      <c r="C2" s="46"/>
    </row>
    <row r="3" spans="1:4" x14ac:dyDescent="0.25">
      <c r="A3" s="47" t="s">
        <v>36</v>
      </c>
      <c r="B3" s="46">
        <f>+_xll.BDP(A3,"PX_LAST")</f>
        <v>2.8250000000000002</v>
      </c>
      <c r="C3" s="46" t="str">
        <f>+_xll.BDP($A3,C$1)</f>
        <v>02-04-2019</v>
      </c>
    </row>
    <row r="4" spans="1:4" x14ac:dyDescent="0.25">
      <c r="A4" s="47" t="s">
        <v>37</v>
      </c>
      <c r="B4" s="46">
        <f>+_xll.BDP(A4,"PX_LAST")</f>
        <v>2.9</v>
      </c>
      <c r="C4" s="46" t="str">
        <f>+_xll.BDP($A4,C$1)</f>
        <v>02-07-2019</v>
      </c>
      <c r="D4" s="46"/>
    </row>
    <row r="5" spans="1:4" x14ac:dyDescent="0.25">
      <c r="A5" s="47" t="s">
        <v>38</v>
      </c>
      <c r="B5" s="46">
        <f>+_xll.BDP(A5,"PX_LAST")</f>
        <v>3</v>
      </c>
      <c r="C5" s="46" t="str">
        <f>+_xll.BDP($A5,C$1)</f>
        <v>02-10-2019</v>
      </c>
      <c r="D5" s="46"/>
    </row>
    <row r="6" spans="1:4" x14ac:dyDescent="0.25">
      <c r="A6" s="47" t="s">
        <v>39</v>
      </c>
      <c r="B6" s="46">
        <f>+_xll.BDP(A6,"PX_LAST")</f>
        <v>3.113</v>
      </c>
      <c r="C6" s="46" t="str">
        <f>+_xll.BDP($A6,C$1)</f>
        <v>02-01-2020</v>
      </c>
      <c r="D6" s="46"/>
    </row>
    <row r="7" spans="1:4" x14ac:dyDescent="0.25">
      <c r="A7" s="47" t="s">
        <v>40</v>
      </c>
      <c r="B7" s="46">
        <f>+_xll.BDP(A7,"PX_LAST")</f>
        <v>3.2280000000000002</v>
      </c>
      <c r="C7" s="46" t="str">
        <f>+_xll.BDP($A7,C$1)</f>
        <v>02-07-2020</v>
      </c>
      <c r="D7" s="46"/>
    </row>
    <row r="8" spans="1:4" x14ac:dyDescent="0.25">
      <c r="A8" s="47" t="s">
        <v>41</v>
      </c>
      <c r="B8" s="46">
        <f>+_xll.BDP(A8,"PX_LAST")</f>
        <v>3.2749999999999999</v>
      </c>
      <c r="C8" s="46" t="str">
        <f>+_xll.BDP($A8,C$1)</f>
        <v>02-01-2021</v>
      </c>
      <c r="D8" s="46"/>
    </row>
    <row r="9" spans="1:4" x14ac:dyDescent="0.25">
      <c r="A9" s="47" t="s">
        <v>42</v>
      </c>
      <c r="B9" s="46">
        <f>+_xll.BDP(A9,"PX_LAST")</f>
        <v>3.45</v>
      </c>
      <c r="C9" s="46" t="str">
        <f>+_xll.BDP($A9,C$1)</f>
        <v>02-01-2022</v>
      </c>
    </row>
    <row r="10" spans="1:4" x14ac:dyDescent="0.25">
      <c r="A10" s="47" t="s">
        <v>43</v>
      </c>
      <c r="B10" s="46">
        <f>+_xll.BDP(A10,"PX_LAST")</f>
        <v>3.59</v>
      </c>
      <c r="C10" s="46" t="str">
        <f>+_xll.BDP($A10,C$1)</f>
        <v>02-01-2023</v>
      </c>
    </row>
    <row r="11" spans="1:4" x14ac:dyDescent="0.25">
      <c r="A11" s="47" t="s">
        <v>44</v>
      </c>
      <c r="B11" s="46">
        <f>+_xll.BDP(A11,"PX_LAST")</f>
        <v>3.6930000000000001</v>
      </c>
      <c r="C11" s="46" t="str">
        <f>+_xll.BDP($A11,C$1)</f>
        <v>02-01-2024</v>
      </c>
    </row>
    <row r="12" spans="1:4" x14ac:dyDescent="0.25">
      <c r="A12" s="47" t="s">
        <v>45</v>
      </c>
      <c r="B12" s="46">
        <f>+_xll.BDP(A12,"PX_LAST")</f>
        <v>3.7679999999999998</v>
      </c>
      <c r="C12" s="46" t="str">
        <f>+_xll.BDP($A12,C$1)</f>
        <v>02-01-2025</v>
      </c>
    </row>
    <row r="13" spans="1:4" x14ac:dyDescent="0.25">
      <c r="A13" s="47" t="s">
        <v>46</v>
      </c>
      <c r="B13" s="46">
        <f>+_xll.BDP(A13,"PX_LAST")</f>
        <v>3.8330000000000002</v>
      </c>
      <c r="C13" s="46" t="str">
        <f>+_xll.BDP($A13,C$1)</f>
        <v>02-01-2026</v>
      </c>
    </row>
    <row r="14" spans="1:4" x14ac:dyDescent="0.25">
      <c r="A14" s="47" t="s">
        <v>47</v>
      </c>
      <c r="B14" s="46">
        <f>+_xll.BDP(A14,"PX_LAST")</f>
        <v>3.923</v>
      </c>
      <c r="C14" s="46" t="str">
        <f>+_xll.BDP($A14,C$1)</f>
        <v>02-01-2027</v>
      </c>
    </row>
    <row r="15" spans="1:4" x14ac:dyDescent="0.25">
      <c r="A15" s="47" t="s">
        <v>48</v>
      </c>
      <c r="B15" s="46">
        <f>+_xll.BDP(A15,"PX_LAST")</f>
        <v>3.9830000000000001</v>
      </c>
      <c r="C15" s="46" t="str">
        <f>+_xll.BDP($A15,C$1)</f>
        <v>02-01-2028</v>
      </c>
    </row>
    <row r="16" spans="1:4" x14ac:dyDescent="0.25">
      <c r="A16" s="47" t="s">
        <v>49</v>
      </c>
      <c r="B16" s="46">
        <f>+_xll.BDP(A16,"PX_LAST")</f>
        <v>4.0599999999999996</v>
      </c>
      <c r="C16" s="46" t="str">
        <f>+_xll.BDP($A16,C$1)</f>
        <v>02-01-2029</v>
      </c>
    </row>
    <row r="17" spans="1:3" x14ac:dyDescent="0.25">
      <c r="A17" s="47" t="s">
        <v>50</v>
      </c>
      <c r="B17" s="46">
        <f>+_xll.BDP(A17,"PX_LAST")</f>
        <v>4.2229999999999999</v>
      </c>
      <c r="C17" s="46" t="str">
        <f>+_xll.BDP($A17,C$1)</f>
        <v>02-01-2034</v>
      </c>
    </row>
    <row r="18" spans="1:3" x14ac:dyDescent="0.25">
      <c r="A18" s="47" t="s">
        <v>51</v>
      </c>
      <c r="B18" s="46">
        <f>+_xll.BDP(A18,"PX_LAST")</f>
        <v>4.3150000000000004</v>
      </c>
      <c r="C18" s="46" t="str">
        <f>+_xll.BDP($A18,C$1)</f>
        <v>02-01-2039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0E5C-4E4B-40EA-936A-CD92F5D8D834}">
  <dimension ref="A1:AC930"/>
  <sheetViews>
    <sheetView tabSelected="1" topLeftCell="K1" workbookViewId="0">
      <selection activeCell="Z10" sqref="Z10:Z12"/>
    </sheetView>
  </sheetViews>
  <sheetFormatPr baseColWidth="10" defaultRowHeight="15" x14ac:dyDescent="0.25"/>
  <cols>
    <col min="1" max="1" width="11.42578125" style="17"/>
    <col min="2" max="2" width="3" style="17" bestFit="1" customWidth="1"/>
    <col min="3" max="6" width="11.42578125" style="17"/>
    <col min="7" max="7" width="13" bestFit="1" customWidth="1"/>
    <col min="8" max="8" width="11.42578125" style="26"/>
    <col min="9" max="10" width="11.42578125" style="27"/>
    <col min="11" max="11" width="12" style="27" bestFit="1" customWidth="1"/>
    <col min="12" max="12" width="15.140625" style="35" bestFit="1" customWidth="1"/>
    <col min="13" max="16" width="11.42578125" style="27"/>
    <col min="17" max="17" width="15.140625" style="35" bestFit="1" customWidth="1"/>
    <col min="18" max="18" width="16.28515625" style="17" bestFit="1" customWidth="1"/>
    <col min="19" max="21" width="11.42578125" style="27"/>
    <col min="22" max="22" width="13.140625" bestFit="1" customWidth="1"/>
    <col min="24" max="24" width="13" bestFit="1" customWidth="1"/>
    <col min="25" max="25" width="12.28515625" bestFit="1" customWidth="1"/>
    <col min="26" max="26" width="12" bestFit="1" customWidth="1"/>
  </cols>
  <sheetData>
    <row r="1" spans="1:29" x14ac:dyDescent="0.25">
      <c r="A1" s="17" t="s">
        <v>12</v>
      </c>
      <c r="B1" s="17" t="s">
        <v>11</v>
      </c>
      <c r="C1" s="17" t="s">
        <v>9</v>
      </c>
      <c r="D1" s="17" t="s">
        <v>15</v>
      </c>
      <c r="E1" s="17" t="s">
        <v>16</v>
      </c>
      <c r="F1" s="17" t="s">
        <v>13</v>
      </c>
      <c r="G1" s="17" t="s">
        <v>31</v>
      </c>
      <c r="H1" s="26" t="s">
        <v>12</v>
      </c>
      <c r="I1" s="31" t="s">
        <v>22</v>
      </c>
      <c r="J1" s="31" t="s">
        <v>16</v>
      </c>
      <c r="K1" s="31" t="s">
        <v>13</v>
      </c>
      <c r="L1" s="33" t="s">
        <v>32</v>
      </c>
      <c r="M1" s="26" t="s">
        <v>12</v>
      </c>
      <c r="N1" s="31" t="s">
        <v>22</v>
      </c>
      <c r="O1" s="31" t="s">
        <v>16</v>
      </c>
      <c r="P1" s="31" t="s">
        <v>13</v>
      </c>
      <c r="Q1" s="33" t="s">
        <v>33</v>
      </c>
      <c r="R1" s="17" t="s">
        <v>23</v>
      </c>
      <c r="W1" t="s">
        <v>27</v>
      </c>
      <c r="X1" t="s">
        <v>30</v>
      </c>
      <c r="Y1" t="s">
        <v>28</v>
      </c>
      <c r="Z1" t="s">
        <v>29</v>
      </c>
    </row>
    <row r="2" spans="1:29" x14ac:dyDescent="0.25">
      <c r="A2" s="18">
        <f ca="1">+BBG_UF!A2</f>
        <v>43461</v>
      </c>
      <c r="B2" s="17">
        <f ca="1">+IFERROR(VLOOKUP(A2,BBG_UF!$A$2:$B$30,2,FALSE),B1)</f>
        <v>1</v>
      </c>
      <c r="C2" s="17">
        <f ca="1">+VLOOKUP(B2,BBG_UF!$B$2:$E$30,4,FALSE)</f>
        <v>-9.6160825667098465E-2</v>
      </c>
      <c r="D2" s="17">
        <v>0</v>
      </c>
      <c r="E2" s="17" t="e">
        <f t="shared" ref="E2:E65" si="0">+IF(D2-$W$5&lt;0,NA(),D2-$W$5)</f>
        <v>#N/A</v>
      </c>
      <c r="F2" s="17">
        <f>+BBG_UF!D2</f>
        <v>2.75</v>
      </c>
      <c r="G2" s="2" t="e">
        <f t="shared" ref="G2:G65" si="1">++IF(E2&gt;0,((1+F2*D2/36000)/(1+$X$2*$W$5/36000)-1)*(36000/(D2-$W$5)),NA())</f>
        <v>#N/A</v>
      </c>
      <c r="H2" s="28">
        <f>+W3</f>
        <v>43480</v>
      </c>
      <c r="I2" s="30"/>
      <c r="J2" s="17" t="e">
        <f t="shared" ref="J2:J65" si="2">+IF(I2-$W$5&lt;0,NA(),I2-$W$5)</f>
        <v>#N/A</v>
      </c>
      <c r="L2" s="34" t="e">
        <f>++IF(J2&gt;0,((1+K2*I2/36000)/(1+$X$3*$W$5/36000)-1)*(36000/(I2-$W$5)),NA())</f>
        <v>#N/A</v>
      </c>
      <c r="M2" s="28">
        <f>+W4</f>
        <v>43495</v>
      </c>
      <c r="N2" s="30"/>
      <c r="O2" s="17" t="e">
        <f>+IF(N2-$W$5&lt;0,NA(),N2-$W$5)</f>
        <v>#N/A</v>
      </c>
      <c r="Q2" s="34" t="e">
        <f>++IF(O2&gt;0,((1+P2*N2/36000)/(1+$X$4*$W$5/36000)-1)*(36000/(N2-$W$5)),NA())</f>
        <v>#N/A</v>
      </c>
      <c r="V2" t="s">
        <v>24</v>
      </c>
      <c r="W2" s="1">
        <f ca="1">+A2</f>
        <v>43461</v>
      </c>
      <c r="X2" s="19">
        <f ca="1">+VLOOKUP($W$5,$D$2:$G$930,3,FALSE)</f>
        <v>2.4776541415271285</v>
      </c>
    </row>
    <row r="3" spans="1:29" x14ac:dyDescent="0.25">
      <c r="A3" s="18">
        <f ca="1">+A2+1</f>
        <v>43462</v>
      </c>
      <c r="B3" s="17">
        <f ca="1">+IFERROR(VLOOKUP(A3,BBG_UF!$A$2:$B$30,2,FALSE),B2)</f>
        <v>1</v>
      </c>
      <c r="C3" s="17">
        <f ca="1">+VLOOKUP(B3,BBG_UF!$B$2:$E$30,4,FALSE)</f>
        <v>-9.6160825667098465E-2</v>
      </c>
      <c r="D3" s="17">
        <v>1</v>
      </c>
      <c r="E3" s="17" t="e">
        <f t="shared" si="0"/>
        <v>#N/A</v>
      </c>
      <c r="F3" s="17">
        <f t="shared" ref="F3:F66" ca="1" si="3">+F2+C2*1</f>
        <v>2.6538391743329015</v>
      </c>
      <c r="G3" s="2" t="e">
        <f t="shared" si="1"/>
        <v>#N/A</v>
      </c>
      <c r="H3" s="28">
        <f>+H2+1</f>
        <v>43481</v>
      </c>
      <c r="I3" s="30">
        <v>1</v>
      </c>
      <c r="J3" s="17" t="e">
        <f t="shared" si="2"/>
        <v>#N/A</v>
      </c>
      <c r="K3" s="27">
        <f t="shared" ref="K3:K66" ca="1" si="4">+((1+VLOOKUP(H3,$A$2:$F$930,6,FALSE)*($Y$3+I3)/36000)/(1+$Z$3*$Y$3/36000)-1)*36000/I3</f>
        <v>2.9923699678855442</v>
      </c>
      <c r="L3" s="34" t="e">
        <f t="shared" ref="L3:L66" si="5">++IF(J3&gt;0,((1+K3*I3/36000)/(1+$X$3*$W$5/36000)-1)*(36000/(I3-$W$5)),NA())</f>
        <v>#N/A</v>
      </c>
      <c r="M3" s="29">
        <f>+M2+1</f>
        <v>43496</v>
      </c>
      <c r="N3" s="27">
        <v>1</v>
      </c>
      <c r="O3" s="17" t="e">
        <f>+IF(N3-$W$5&lt;0,NA(),N3-$W$5)</f>
        <v>#N/A</v>
      </c>
      <c r="P3" s="27">
        <f ca="1">+((1+VLOOKUP(M3,$A$2:$F$930,6,FALSE)*($Y$4+N3)/36000)/(1+$Z$4*$Y$4/36000)-1)*36000/N3</f>
        <v>4.7086744992457241</v>
      </c>
      <c r="Q3" s="34" t="e">
        <f t="shared" ref="Q3:Q66" si="6">++IF(O3&gt;0,((1+P3*N3/36000)/(1+$X$4*$W$5/36000)-1)*(36000/(N3-$W$5)),NA())</f>
        <v>#N/A</v>
      </c>
      <c r="V3" t="s">
        <v>25</v>
      </c>
      <c r="W3" s="1">
        <v>43480</v>
      </c>
      <c r="X3" s="19">
        <f ca="1">+VLOOKUP($W$5,$I$2:$L$930,3,FALSE)</f>
        <v>3.9503572342251658</v>
      </c>
      <c r="Y3" s="32">
        <f ca="1">+W3-$A$2</f>
        <v>19</v>
      </c>
      <c r="Z3">
        <f ca="1">+VLOOKUP(W3,$A$2:$G$930,6,FALSE)</f>
        <v>1.8449956928686881</v>
      </c>
    </row>
    <row r="4" spans="1:29" x14ac:dyDescent="0.25">
      <c r="A4" s="18">
        <f t="shared" ref="A4:A67" ca="1" si="7">+A3+1</f>
        <v>43463</v>
      </c>
      <c r="B4" s="17">
        <f ca="1">+IFERROR(VLOOKUP(A4,BBG_UF!$A$2:$B$30,2,FALSE),B3)</f>
        <v>1</v>
      </c>
      <c r="C4" s="17">
        <f ca="1">+VLOOKUP(B4,BBG_UF!$B$2:$E$30,4,FALSE)</f>
        <v>-9.6160825667098465E-2</v>
      </c>
      <c r="D4" s="17">
        <v>2</v>
      </c>
      <c r="E4" s="17" t="e">
        <f t="shared" si="0"/>
        <v>#N/A</v>
      </c>
      <c r="F4" s="17">
        <f t="shared" ca="1" si="3"/>
        <v>2.557678348665803</v>
      </c>
      <c r="G4" s="2" t="e">
        <f t="shared" si="1"/>
        <v>#N/A</v>
      </c>
      <c r="H4" s="28">
        <f t="shared" ref="H4:H67" si="8">+H3+1</f>
        <v>43482</v>
      </c>
      <c r="I4" s="30">
        <v>2</v>
      </c>
      <c r="J4" s="17" t="e">
        <f t="shared" si="2"/>
        <v>#N/A</v>
      </c>
      <c r="K4" s="27">
        <f t="shared" ca="1" si="4"/>
        <v>3.049828422267975</v>
      </c>
      <c r="L4" s="34" t="e">
        <f t="shared" si="5"/>
        <v>#N/A</v>
      </c>
      <c r="M4" s="29">
        <f t="shared" ref="M4:M67" si="9">+M3+1</f>
        <v>43497</v>
      </c>
      <c r="N4" s="27">
        <v>2</v>
      </c>
      <c r="O4" s="17" t="e">
        <f t="shared" ref="O4:O66" si="10">+IF(N4-$W$5&lt;0,NA(),N4-$W$5)</f>
        <v>#N/A</v>
      </c>
      <c r="P4" s="27">
        <f t="shared" ref="P4:P67" ca="1" si="11">+((1+VLOOKUP(M4,$A$2:$F$930,6,FALSE)*($Y$4+N4)/36000)/(1+$Z$4*$Y$4/36000)-1)*36000/N4</f>
        <v>4.7660421982129719</v>
      </c>
      <c r="Q4" s="34" t="e">
        <f t="shared" si="6"/>
        <v>#N/A</v>
      </c>
      <c r="R4" s="17">
        <f t="shared" ref="R4:R67" ca="1" si="12">+((1+F4/100*D4/360)/(1+F3/100*D3/360)-1)*36000</f>
        <v>2.461336078823706</v>
      </c>
      <c r="V4" t="s">
        <v>26</v>
      </c>
      <c r="W4" s="1">
        <v>43495</v>
      </c>
      <c r="X4" s="19">
        <f ca="1">+VLOOKUP($W$5,$N$2:$Q$930,3,FALSE)</f>
        <v>3.1394731245330649</v>
      </c>
      <c r="Y4" s="32">
        <f ca="1">+W4-$A$2</f>
        <v>34</v>
      </c>
      <c r="Z4">
        <f ca="1">+VLOOKUP(W4,$A$2:$G$930,6,FALSE)</f>
        <v>2.7077117592211066</v>
      </c>
    </row>
    <row r="5" spans="1:29" x14ac:dyDescent="0.25">
      <c r="A5" s="18">
        <f t="shared" ca="1" si="7"/>
        <v>43464</v>
      </c>
      <c r="B5" s="17">
        <f ca="1">+IFERROR(VLOOKUP(A5,BBG_UF!$A$2:$B$30,2,FALSE),B4)</f>
        <v>1</v>
      </c>
      <c r="C5" s="17">
        <f ca="1">+VLOOKUP(B5,BBG_UF!$B$2:$E$30,4,FALSE)</f>
        <v>-9.6160825667098465E-2</v>
      </c>
      <c r="D5" s="17">
        <v>3</v>
      </c>
      <c r="E5" s="17" t="e">
        <f t="shared" si="0"/>
        <v>#N/A</v>
      </c>
      <c r="F5" s="17">
        <f t="shared" ca="1" si="3"/>
        <v>2.4615175229987045</v>
      </c>
      <c r="G5" s="2" t="e">
        <f t="shared" si="1"/>
        <v>#N/A</v>
      </c>
      <c r="H5" s="28">
        <f t="shared" si="8"/>
        <v>43483</v>
      </c>
      <c r="I5" s="30">
        <v>3</v>
      </c>
      <c r="J5" s="17" t="e">
        <f t="shared" si="2"/>
        <v>#N/A</v>
      </c>
      <c r="K5" s="27">
        <f t="shared" ca="1" si="4"/>
        <v>3.1072868766530704</v>
      </c>
      <c r="L5" s="34" t="e">
        <f t="shared" si="5"/>
        <v>#N/A</v>
      </c>
      <c r="M5" s="29">
        <f t="shared" si="9"/>
        <v>43498</v>
      </c>
      <c r="N5" s="27">
        <v>3</v>
      </c>
      <c r="O5" s="17" t="e">
        <f t="shared" si="10"/>
        <v>#N/A</v>
      </c>
      <c r="P5" s="27">
        <f t="shared" ca="1" si="11"/>
        <v>4.8234098971748907</v>
      </c>
      <c r="Q5" s="34" t="e">
        <f t="shared" si="6"/>
        <v>#N/A</v>
      </c>
      <c r="R5" s="17">
        <f t="shared" ca="1" si="12"/>
        <v>2.2688734800775379</v>
      </c>
      <c r="V5" t="s">
        <v>14</v>
      </c>
      <c r="W5">
        <v>30</v>
      </c>
    </row>
    <row r="6" spans="1:29" x14ac:dyDescent="0.25">
      <c r="A6" s="18">
        <f t="shared" ca="1" si="7"/>
        <v>43465</v>
      </c>
      <c r="B6" s="17">
        <f ca="1">+IFERROR(VLOOKUP(A6,BBG_UF!$A$2:$B$30,2,FALSE),B5)</f>
        <v>1</v>
      </c>
      <c r="C6" s="17">
        <f ca="1">+VLOOKUP(B6,BBG_UF!$B$2:$E$30,4,FALSE)</f>
        <v>-9.6160825667098465E-2</v>
      </c>
      <c r="D6" s="17">
        <v>4</v>
      </c>
      <c r="E6" s="17" t="e">
        <f t="shared" si="0"/>
        <v>#N/A</v>
      </c>
      <c r="F6" s="17">
        <f t="shared" ca="1" si="3"/>
        <v>2.365356697331606</v>
      </c>
      <c r="G6" s="2" t="e">
        <f t="shared" si="1"/>
        <v>#N/A</v>
      </c>
      <c r="H6" s="28">
        <f t="shared" si="8"/>
        <v>43484</v>
      </c>
      <c r="I6" s="30">
        <v>4</v>
      </c>
      <c r="J6" s="17" t="e">
        <f t="shared" si="2"/>
        <v>#N/A</v>
      </c>
      <c r="K6" s="27">
        <f t="shared" ca="1" si="4"/>
        <v>3.1647453310368334</v>
      </c>
      <c r="L6" s="34" t="e">
        <f t="shared" si="5"/>
        <v>#N/A</v>
      </c>
      <c r="M6" s="29">
        <f t="shared" si="9"/>
        <v>43499</v>
      </c>
      <c r="N6" s="27">
        <v>4</v>
      </c>
      <c r="O6" s="17" t="e">
        <f t="shared" si="10"/>
        <v>#N/A</v>
      </c>
      <c r="P6" s="27">
        <f t="shared" ca="1" si="11"/>
        <v>4.8807775961394739</v>
      </c>
      <c r="Q6" s="34" t="e">
        <f t="shared" si="6"/>
        <v>#N/A</v>
      </c>
      <c r="R6" s="17">
        <f t="shared" ca="1" si="12"/>
        <v>2.0764482858428579</v>
      </c>
    </row>
    <row r="7" spans="1:29" x14ac:dyDescent="0.25">
      <c r="A7" s="18">
        <f t="shared" ca="1" si="7"/>
        <v>43466</v>
      </c>
      <c r="B7" s="17">
        <f ca="1">+IFERROR(VLOOKUP(A7,BBG_UF!$A$2:$B$30,2,FALSE),B6)</f>
        <v>1</v>
      </c>
      <c r="C7" s="17">
        <f ca="1">+VLOOKUP(B7,BBG_UF!$B$2:$E$30,4,FALSE)</f>
        <v>-9.6160825667098465E-2</v>
      </c>
      <c r="D7" s="17">
        <v>5</v>
      </c>
      <c r="E7" s="17" t="e">
        <f t="shared" si="0"/>
        <v>#N/A</v>
      </c>
      <c r="F7" s="17">
        <f t="shared" ca="1" si="3"/>
        <v>2.2691958716645075</v>
      </c>
      <c r="G7" s="2" t="e">
        <f t="shared" si="1"/>
        <v>#N/A</v>
      </c>
      <c r="H7" s="28">
        <f t="shared" si="8"/>
        <v>43485</v>
      </c>
      <c r="I7" s="30">
        <v>5</v>
      </c>
      <c r="J7" s="17" t="e">
        <f t="shared" si="2"/>
        <v>#N/A</v>
      </c>
      <c r="K7" s="27">
        <f t="shared" ca="1" si="4"/>
        <v>3.222203785423261</v>
      </c>
      <c r="L7" s="34" t="e">
        <f t="shared" si="5"/>
        <v>#N/A</v>
      </c>
      <c r="M7" s="29">
        <f t="shared" si="9"/>
        <v>43500</v>
      </c>
      <c r="N7" s="27">
        <v>5</v>
      </c>
      <c r="O7" s="17" t="e">
        <f t="shared" si="10"/>
        <v>#N/A</v>
      </c>
      <c r="P7" s="27">
        <f t="shared" ca="1" si="11"/>
        <v>4.9381452951019256</v>
      </c>
      <c r="Q7" s="34" t="e">
        <f t="shared" si="6"/>
        <v>#N/A</v>
      </c>
      <c r="R7" s="17">
        <f t="shared" ca="1" si="12"/>
        <v>1.8840574059115767</v>
      </c>
      <c r="W7" s="17"/>
      <c r="X7" s="17" t="s">
        <v>17</v>
      </c>
      <c r="Y7" s="17" t="s">
        <v>19</v>
      </c>
      <c r="Z7" s="17" t="s">
        <v>17</v>
      </c>
      <c r="AA7" s="17" t="s">
        <v>19</v>
      </c>
      <c r="AB7" s="17" t="s">
        <v>17</v>
      </c>
      <c r="AC7" s="17" t="s">
        <v>19</v>
      </c>
    </row>
    <row r="8" spans="1:29" x14ac:dyDescent="0.25">
      <c r="A8" s="18">
        <f t="shared" ca="1" si="7"/>
        <v>43467</v>
      </c>
      <c r="B8" s="17">
        <f ca="1">+IFERROR(VLOOKUP(A8,BBG_UF!$A$2:$B$30,2,FALSE),B7)</f>
        <v>1</v>
      </c>
      <c r="C8" s="17">
        <f ca="1">+VLOOKUP(B8,BBG_UF!$B$2:$E$30,4,FALSE)</f>
        <v>-9.6160825667098465E-2</v>
      </c>
      <c r="D8" s="17">
        <v>6</v>
      </c>
      <c r="E8" s="17" t="e">
        <f t="shared" si="0"/>
        <v>#N/A</v>
      </c>
      <c r="F8" s="17">
        <f t="shared" ca="1" si="3"/>
        <v>2.173035045997409</v>
      </c>
      <c r="G8" s="2" t="e">
        <f t="shared" si="1"/>
        <v>#N/A</v>
      </c>
      <c r="H8" s="28">
        <f t="shared" si="8"/>
        <v>43486</v>
      </c>
      <c r="I8" s="30">
        <v>6</v>
      </c>
      <c r="J8" s="17" t="e">
        <f t="shared" si="2"/>
        <v>#N/A</v>
      </c>
      <c r="K8" s="27">
        <f t="shared" ca="1" si="4"/>
        <v>3.2796622398056918</v>
      </c>
      <c r="L8" s="34" t="e">
        <f t="shared" si="5"/>
        <v>#N/A</v>
      </c>
      <c r="M8" s="29">
        <f t="shared" si="9"/>
        <v>43501</v>
      </c>
      <c r="N8" s="27">
        <v>6</v>
      </c>
      <c r="O8" s="17" t="e">
        <f t="shared" si="10"/>
        <v>#N/A</v>
      </c>
      <c r="P8" s="27">
        <f t="shared" ca="1" si="11"/>
        <v>4.9955129940659759</v>
      </c>
      <c r="Q8" s="34" t="e">
        <f t="shared" si="6"/>
        <v>#N/A</v>
      </c>
      <c r="R8" s="17">
        <f t="shared" ca="1" si="12"/>
        <v>1.6916977518901533</v>
      </c>
      <c r="W8" s="17">
        <v>720</v>
      </c>
      <c r="X8" s="8">
        <f ca="1">+VLOOKUP($W8,$D$2:$G$930,3,FALSE)</f>
        <v>0.7368167147510658</v>
      </c>
      <c r="Y8" s="8"/>
      <c r="Z8" s="8">
        <f ca="1">+VLOOKUP($W8,$I$2:$L$930,3,FALSE)</f>
        <v>0.69989497040092719</v>
      </c>
      <c r="AA8" s="8"/>
      <c r="AB8" s="8">
        <f ca="1">+VLOOKUP($W8,$N$2:$Q$930,3,FALSE)</f>
        <v>0.63964595067242946</v>
      </c>
      <c r="AC8" s="8"/>
    </row>
    <row r="9" spans="1:29" x14ac:dyDescent="0.25">
      <c r="A9" s="18">
        <f t="shared" ca="1" si="7"/>
        <v>43468</v>
      </c>
      <c r="B9" s="17">
        <f ca="1">+IFERROR(VLOOKUP(A9,BBG_UF!$A$2:$B$30,2,FALSE),B8)</f>
        <v>1</v>
      </c>
      <c r="C9" s="17">
        <f ca="1">+VLOOKUP(B9,BBG_UF!$B$2:$E$30,4,FALSE)</f>
        <v>-9.6160825667098465E-2</v>
      </c>
      <c r="D9" s="17">
        <v>7</v>
      </c>
      <c r="E9" s="17" t="e">
        <f t="shared" si="0"/>
        <v>#N/A</v>
      </c>
      <c r="F9" s="17">
        <f t="shared" ca="1" si="3"/>
        <v>2.0768742203303105</v>
      </c>
      <c r="G9" s="2" t="e">
        <f t="shared" si="1"/>
        <v>#N/A</v>
      </c>
      <c r="H9" s="28">
        <f t="shared" si="8"/>
        <v>43487</v>
      </c>
      <c r="I9" s="30">
        <v>7</v>
      </c>
      <c r="J9" s="17" t="e">
        <f t="shared" si="2"/>
        <v>#N/A</v>
      </c>
      <c r="K9" s="27">
        <f t="shared" ca="1" si="4"/>
        <v>3.3371206941904066</v>
      </c>
      <c r="L9" s="34" t="e">
        <f t="shared" si="5"/>
        <v>#N/A</v>
      </c>
      <c r="M9" s="29">
        <f t="shared" si="9"/>
        <v>43502</v>
      </c>
      <c r="N9" s="27">
        <v>7</v>
      </c>
      <c r="O9" s="17" t="e">
        <f t="shared" si="10"/>
        <v>#N/A</v>
      </c>
      <c r="P9" s="27">
        <f t="shared" ca="1" si="11"/>
        <v>5.0528806930286558</v>
      </c>
      <c r="Q9" s="34" t="e">
        <f t="shared" si="6"/>
        <v>#N/A</v>
      </c>
      <c r="R9" s="17">
        <f t="shared" ca="1" si="12"/>
        <v>1.499366237103672</v>
      </c>
      <c r="W9" s="23">
        <f>+W8-W5</f>
        <v>690</v>
      </c>
      <c r="X9" s="21">
        <f ca="1">+VLOOKUP($W9,$D$2:$G$930,3,FALSE)</f>
        <v>0.74757996550880068</v>
      </c>
      <c r="Y9" s="21">
        <f ca="1">+VLOOKUP($W9,$E$2:$G$930,3,FALSE)</f>
        <v>0.65976590454000039</v>
      </c>
      <c r="Z9" s="21">
        <f ca="1">+VLOOKUP($W9,$I$2:$L$930,3,FALSE)</f>
        <v>0.70966580369048116</v>
      </c>
      <c r="AA9" s="21">
        <f ca="1">+VLOOKUP($W9,$J$2:$L$930,3,FALSE)</f>
        <v>0.55673776327211355</v>
      </c>
      <c r="AB9" s="21">
        <f ca="1">+VLOOKUP($W9,$N$2:$Q$930,3,FALSE)</f>
        <v>0.63656645139051993</v>
      </c>
      <c r="AC9" s="21">
        <f ca="1">+VLOOKUP($W9,$O$2:$Q$930,3,FALSE)</f>
        <v>0.52957233092811862</v>
      </c>
    </row>
    <row r="10" spans="1:29" x14ac:dyDescent="0.25">
      <c r="A10" s="18">
        <f t="shared" ca="1" si="7"/>
        <v>43469</v>
      </c>
      <c r="B10" s="17">
        <f ca="1">+IFERROR(VLOOKUP(A10,BBG_UF!$A$2:$B$30,2,FALSE),B9)</f>
        <v>1</v>
      </c>
      <c r="C10" s="17">
        <f ca="1">+VLOOKUP(B10,BBG_UF!$B$2:$E$30,4,FALSE)</f>
        <v>-9.6160825667098465E-2</v>
      </c>
      <c r="D10" s="17">
        <v>8</v>
      </c>
      <c r="E10" s="17" t="e">
        <f t="shared" si="0"/>
        <v>#N/A</v>
      </c>
      <c r="F10" s="17">
        <f t="shared" ca="1" si="3"/>
        <v>1.9807133946632121</v>
      </c>
      <c r="G10" s="2" t="e">
        <f t="shared" si="1"/>
        <v>#N/A</v>
      </c>
      <c r="H10" s="28">
        <f t="shared" si="8"/>
        <v>43488</v>
      </c>
      <c r="I10" s="30">
        <v>8</v>
      </c>
      <c r="J10" s="17" t="e">
        <f t="shared" si="2"/>
        <v>#N/A</v>
      </c>
      <c r="K10" s="27">
        <f t="shared" ca="1" si="4"/>
        <v>3.394579148573551</v>
      </c>
      <c r="L10" s="34" t="e">
        <f t="shared" si="5"/>
        <v>#N/A</v>
      </c>
      <c r="M10" s="29">
        <f t="shared" si="9"/>
        <v>43503</v>
      </c>
      <c r="N10" s="27">
        <v>8</v>
      </c>
      <c r="O10" s="17" t="e">
        <f t="shared" si="10"/>
        <v>#N/A</v>
      </c>
      <c r="P10" s="27">
        <f t="shared" ca="1" si="11"/>
        <v>5.1102483919924779</v>
      </c>
      <c r="Q10" s="34" t="e">
        <f t="shared" si="6"/>
        <v>#N/A</v>
      </c>
      <c r="R10" s="17">
        <f t="shared" ca="1" si="12"/>
        <v>1.3070597763480407</v>
      </c>
      <c r="W10" s="24" t="s">
        <v>20</v>
      </c>
      <c r="X10" s="25">
        <f ca="1">100*(Y9-X8)</f>
        <v>-7.7050810211065413</v>
      </c>
      <c r="Y10" s="25"/>
      <c r="Z10" s="25">
        <f ca="1">100*(AA9-Z8)</f>
        <v>-14.315720712881363</v>
      </c>
      <c r="AB10" s="25">
        <f ca="1">100*(AC9-AB8)</f>
        <v>-11.007361974431085</v>
      </c>
    </row>
    <row r="11" spans="1:29" x14ac:dyDescent="0.25">
      <c r="A11" s="18">
        <f t="shared" ca="1" si="7"/>
        <v>43470</v>
      </c>
      <c r="B11" s="17">
        <f ca="1">+IFERROR(VLOOKUP(A11,BBG_UF!$A$2:$B$30,2,FALSE),B10)</f>
        <v>1</v>
      </c>
      <c r="C11" s="17">
        <f ca="1">+VLOOKUP(B11,BBG_UF!$B$2:$E$30,4,FALSE)</f>
        <v>-9.6160825667098465E-2</v>
      </c>
      <c r="D11" s="17">
        <v>9</v>
      </c>
      <c r="E11" s="17" t="e">
        <f t="shared" si="0"/>
        <v>#N/A</v>
      </c>
      <c r="F11" s="17">
        <f t="shared" ca="1" si="3"/>
        <v>1.8845525689961136</v>
      </c>
      <c r="G11" s="2" t="e">
        <f t="shared" si="1"/>
        <v>#N/A</v>
      </c>
      <c r="H11" s="28">
        <f t="shared" si="8"/>
        <v>43489</v>
      </c>
      <c r="I11" s="30">
        <v>9</v>
      </c>
      <c r="J11" s="17" t="e">
        <f t="shared" si="2"/>
        <v>#N/A</v>
      </c>
      <c r="K11" s="27">
        <f t="shared" ca="1" si="4"/>
        <v>3.4520376029583133</v>
      </c>
      <c r="L11" s="34" t="e">
        <f t="shared" si="5"/>
        <v>#N/A</v>
      </c>
      <c r="M11" s="29">
        <f t="shared" si="9"/>
        <v>43504</v>
      </c>
      <c r="N11" s="27">
        <v>9</v>
      </c>
      <c r="O11" s="17" t="e">
        <f t="shared" si="10"/>
        <v>#N/A</v>
      </c>
      <c r="P11" s="27">
        <f t="shared" ca="1" si="11"/>
        <v>5.1676160909552848</v>
      </c>
      <c r="Q11" s="34" t="e">
        <f t="shared" si="6"/>
        <v>#N/A</v>
      </c>
      <c r="R11" s="17">
        <f t="shared" ca="1" si="12"/>
        <v>1.1147752858100546</v>
      </c>
      <c r="W11" s="17" t="s">
        <v>18</v>
      </c>
      <c r="X11" s="20">
        <f ca="1">100*(X8-X9)</f>
        <v>-1.0763250757734877</v>
      </c>
      <c r="Y11" s="20"/>
      <c r="Z11" s="20">
        <f ca="1">100*(Z8-Z9)</f>
        <v>-0.97708332895539707</v>
      </c>
      <c r="AB11" s="20">
        <f ca="1">100*(AB8-AB9)</f>
        <v>0.30794992819095368</v>
      </c>
    </row>
    <row r="12" spans="1:29" x14ac:dyDescent="0.25">
      <c r="A12" s="18">
        <f t="shared" ca="1" si="7"/>
        <v>43471</v>
      </c>
      <c r="B12" s="17">
        <f ca="1">+IFERROR(VLOOKUP(A12,BBG_UF!$A$2:$B$30,2,FALSE),B11)</f>
        <v>1</v>
      </c>
      <c r="C12" s="17">
        <f ca="1">+VLOOKUP(B12,BBG_UF!$B$2:$E$30,4,FALSE)</f>
        <v>-9.6160825667098465E-2</v>
      </c>
      <c r="D12" s="17">
        <v>10</v>
      </c>
      <c r="E12" s="17" t="e">
        <f t="shared" si="0"/>
        <v>#N/A</v>
      </c>
      <c r="F12" s="17">
        <f t="shared" ca="1" si="3"/>
        <v>1.7883917433290151</v>
      </c>
      <c r="G12" s="2" t="e">
        <f t="shared" si="1"/>
        <v>#N/A</v>
      </c>
      <c r="H12" s="28">
        <f t="shared" si="8"/>
        <v>43490</v>
      </c>
      <c r="I12" s="30">
        <v>10</v>
      </c>
      <c r="J12" s="17" t="e">
        <f t="shared" si="2"/>
        <v>#N/A</v>
      </c>
      <c r="K12" s="27">
        <f t="shared" ca="1" si="4"/>
        <v>3.5094960573426093</v>
      </c>
      <c r="L12" s="34" t="e">
        <f t="shared" si="5"/>
        <v>#N/A</v>
      </c>
      <c r="M12" s="29">
        <f t="shared" si="9"/>
        <v>43505</v>
      </c>
      <c r="N12" s="27">
        <v>10</v>
      </c>
      <c r="O12" s="17" t="e">
        <f t="shared" si="10"/>
        <v>#N/A</v>
      </c>
      <c r="P12" s="27">
        <f t="shared" ca="1" si="11"/>
        <v>4.9074702980330898</v>
      </c>
      <c r="Q12" s="34" t="e">
        <f t="shared" si="6"/>
        <v>#N/A</v>
      </c>
      <c r="R12" s="17">
        <f t="shared" ca="1" si="12"/>
        <v>0.92250968281959445</v>
      </c>
      <c r="W12" s="23" t="s">
        <v>21</v>
      </c>
      <c r="X12" s="22">
        <f ca="1">+X10+X11</f>
        <v>-8.7814060968800298</v>
      </c>
      <c r="Y12" s="23"/>
      <c r="Z12" s="22">
        <f ca="1">+Z10+Z11</f>
        <v>-15.29280404183676</v>
      </c>
      <c r="AB12" s="22">
        <f ca="1">+AB10+AB11</f>
        <v>-10.699412046240131</v>
      </c>
    </row>
    <row r="13" spans="1:29" x14ac:dyDescent="0.25">
      <c r="A13" s="18">
        <f t="shared" ca="1" si="7"/>
        <v>43472</v>
      </c>
      <c r="B13" s="17">
        <f ca="1">+IFERROR(VLOOKUP(A13,BBG_UF!$A$2:$B$30,2,FALSE),B12)</f>
        <v>1</v>
      </c>
      <c r="C13" s="17">
        <f ca="1">+VLOOKUP(B13,BBG_UF!$B$2:$E$30,4,FALSE)</f>
        <v>-9.6160825667098465E-2</v>
      </c>
      <c r="D13" s="17">
        <v>11</v>
      </c>
      <c r="E13" s="17" t="e">
        <f t="shared" si="0"/>
        <v>#N/A</v>
      </c>
      <c r="F13" s="17">
        <f t="shared" ca="1" si="3"/>
        <v>1.6922309176619166</v>
      </c>
      <c r="G13" s="2" t="e">
        <f t="shared" si="1"/>
        <v>#N/A</v>
      </c>
      <c r="H13" s="28">
        <f t="shared" si="8"/>
        <v>43491</v>
      </c>
      <c r="I13" s="30">
        <v>11</v>
      </c>
      <c r="J13" s="17" t="e">
        <f t="shared" si="2"/>
        <v>#N/A</v>
      </c>
      <c r="K13" s="27">
        <f t="shared" ca="1" si="4"/>
        <v>3.566954511726566</v>
      </c>
      <c r="L13" s="34" t="e">
        <f t="shared" si="5"/>
        <v>#N/A</v>
      </c>
      <c r="M13" s="29">
        <f t="shared" si="9"/>
        <v>43506</v>
      </c>
      <c r="N13" s="27">
        <v>11</v>
      </c>
      <c r="O13" s="17" t="e">
        <f t="shared" si="10"/>
        <v>#N/A</v>
      </c>
      <c r="P13" s="27">
        <f t="shared" ca="1" si="11"/>
        <v>4.6919338386817566</v>
      </c>
      <c r="Q13" s="34" t="e">
        <f t="shared" si="6"/>
        <v>#N/A</v>
      </c>
      <c r="R13" s="17">
        <f t="shared" ca="1" si="12"/>
        <v>0.73025988578567791</v>
      </c>
    </row>
    <row r="14" spans="1:29" x14ac:dyDescent="0.25">
      <c r="A14" s="18">
        <f t="shared" ca="1" si="7"/>
        <v>43473</v>
      </c>
      <c r="B14" s="17">
        <f ca="1">+IFERROR(VLOOKUP(A14,BBG_UF!$A$2:$B$30,2,FALSE),B13)</f>
        <v>1</v>
      </c>
      <c r="C14" s="17">
        <f ca="1">+VLOOKUP(B14,BBG_UF!$B$2:$E$30,4,FALSE)</f>
        <v>-9.6160825667098465E-2</v>
      </c>
      <c r="D14" s="17">
        <v>12</v>
      </c>
      <c r="E14" s="17" t="e">
        <f t="shared" si="0"/>
        <v>#N/A</v>
      </c>
      <c r="F14" s="17">
        <f t="shared" ca="1" si="3"/>
        <v>1.5960700919948181</v>
      </c>
      <c r="G14" s="2" t="e">
        <f t="shared" si="1"/>
        <v>#N/A</v>
      </c>
      <c r="H14" s="28">
        <f t="shared" si="8"/>
        <v>43492</v>
      </c>
      <c r="I14" s="30">
        <v>12</v>
      </c>
      <c r="J14" s="17" t="e">
        <f t="shared" si="2"/>
        <v>#N/A</v>
      </c>
      <c r="K14" s="27">
        <f t="shared" ca="1" si="4"/>
        <v>3.6244129661109348</v>
      </c>
      <c r="L14" s="34" t="e">
        <f t="shared" si="5"/>
        <v>#N/A</v>
      </c>
      <c r="M14" s="29">
        <f t="shared" si="9"/>
        <v>43507</v>
      </c>
      <c r="N14" s="27">
        <v>12</v>
      </c>
      <c r="O14" s="17" t="e">
        <f t="shared" si="10"/>
        <v>#N/A</v>
      </c>
      <c r="P14" s="27">
        <f t="shared" ca="1" si="11"/>
        <v>4.5098543795079049</v>
      </c>
      <c r="Q14" s="34" t="e">
        <f t="shared" si="6"/>
        <v>#N/A</v>
      </c>
      <c r="R14" s="17">
        <f t="shared" ca="1" si="12"/>
        <v>0.53802281390069595</v>
      </c>
    </row>
    <row r="15" spans="1:29" x14ac:dyDescent="0.25">
      <c r="A15" s="18">
        <f t="shared" ca="1" si="7"/>
        <v>43474</v>
      </c>
      <c r="B15" s="17">
        <f ca="1">+IFERROR(VLOOKUP(A15,BBG_UF!$A$2:$B$30,2,FALSE),B14)</f>
        <v>2</v>
      </c>
      <c r="C15" s="17">
        <f ca="1">+VLOOKUP(B15,BBG_UF!$B$2:$E$30,4,FALSE)</f>
        <v>5.7514404423494668E-2</v>
      </c>
      <c r="D15" s="17">
        <v>13</v>
      </c>
      <c r="E15" s="17" t="e">
        <f t="shared" si="0"/>
        <v>#N/A</v>
      </c>
      <c r="F15" s="17">
        <f t="shared" ca="1" si="3"/>
        <v>1.4999092663277196</v>
      </c>
      <c r="G15" s="2" t="e">
        <f t="shared" si="1"/>
        <v>#N/A</v>
      </c>
      <c r="H15" s="28">
        <f t="shared" si="8"/>
        <v>43493</v>
      </c>
      <c r="I15" s="30">
        <v>13</v>
      </c>
      <c r="J15" s="17" t="e">
        <f t="shared" si="2"/>
        <v>#N/A</v>
      </c>
      <c r="K15" s="27">
        <f t="shared" ca="1" si="4"/>
        <v>3.6818714204950052</v>
      </c>
      <c r="L15" s="34" t="e">
        <f t="shared" si="5"/>
        <v>#N/A</v>
      </c>
      <c r="M15" s="29">
        <f t="shared" si="9"/>
        <v>43508</v>
      </c>
      <c r="N15" s="27">
        <v>13</v>
      </c>
      <c r="O15" s="17" t="e">
        <f t="shared" si="10"/>
        <v>#N/A</v>
      </c>
      <c r="P15" s="27">
        <f t="shared" ca="1" si="11"/>
        <v>4.3535110743179599</v>
      </c>
      <c r="Q15" s="34" t="e">
        <f t="shared" si="6"/>
        <v>#N/A</v>
      </c>
      <c r="R15" s="17">
        <f t="shared" ca="1" si="12"/>
        <v>0.34579538710044488</v>
      </c>
    </row>
    <row r="16" spans="1:29" x14ac:dyDescent="0.25">
      <c r="A16" s="18">
        <f t="shared" ca="1" si="7"/>
        <v>43475</v>
      </c>
      <c r="B16" s="17">
        <f ca="1">+IFERROR(VLOOKUP(A16,BBG_UF!$A$2:$B$30,2,FALSE),B15)</f>
        <v>2</v>
      </c>
      <c r="C16" s="17">
        <f ca="1">+VLOOKUP(B16,BBG_UF!$B$2:$E$30,4,FALSE)</f>
        <v>5.7514404423494668E-2</v>
      </c>
      <c r="D16" s="17">
        <v>14</v>
      </c>
      <c r="E16" s="17" t="e">
        <f t="shared" si="0"/>
        <v>#N/A</v>
      </c>
      <c r="F16" s="17">
        <f t="shared" ca="1" si="3"/>
        <v>1.5574236707512144</v>
      </c>
      <c r="G16" s="2" t="e">
        <f t="shared" si="1"/>
        <v>#N/A</v>
      </c>
      <c r="H16" s="28">
        <f t="shared" si="8"/>
        <v>43494</v>
      </c>
      <c r="I16" s="30">
        <v>14</v>
      </c>
      <c r="J16" s="17" t="e">
        <f t="shared" si="2"/>
        <v>#N/A</v>
      </c>
      <c r="K16" s="27">
        <f t="shared" ca="1" si="4"/>
        <v>3.7393298748788415</v>
      </c>
      <c r="L16" s="34" t="e">
        <f t="shared" si="5"/>
        <v>#N/A</v>
      </c>
      <c r="M16" s="29">
        <f t="shared" si="9"/>
        <v>43509</v>
      </c>
      <c r="N16" s="27">
        <v>14</v>
      </c>
      <c r="O16" s="17" t="e">
        <f t="shared" si="10"/>
        <v>#N/A</v>
      </c>
      <c r="P16" s="27">
        <f t="shared" ca="1" si="11"/>
        <v>4.2173890329719423</v>
      </c>
      <c r="Q16" s="34" t="e">
        <f t="shared" si="6"/>
        <v>#N/A</v>
      </c>
      <c r="R16" s="17">
        <f t="shared" ca="1" si="12"/>
        <v>2.3038630779046443</v>
      </c>
    </row>
    <row r="17" spans="1:18" x14ac:dyDescent="0.25">
      <c r="A17" s="18">
        <f t="shared" ca="1" si="7"/>
        <v>43476</v>
      </c>
      <c r="B17" s="17">
        <f ca="1">+IFERROR(VLOOKUP(A17,BBG_UF!$A$2:$B$30,2,FALSE),B16)</f>
        <v>2</v>
      </c>
      <c r="C17" s="17">
        <f ca="1">+VLOOKUP(B17,BBG_UF!$B$2:$E$30,4,FALSE)</f>
        <v>5.7514404423494668E-2</v>
      </c>
      <c r="D17" s="17">
        <v>15</v>
      </c>
      <c r="E17" s="17" t="e">
        <f t="shared" si="0"/>
        <v>#N/A</v>
      </c>
      <c r="F17" s="17">
        <f t="shared" ca="1" si="3"/>
        <v>1.6149380751747091</v>
      </c>
      <c r="G17" s="2" t="e">
        <f t="shared" si="1"/>
        <v>#N/A</v>
      </c>
      <c r="H17" s="28">
        <f t="shared" si="8"/>
        <v>43495</v>
      </c>
      <c r="I17" s="30">
        <v>15</v>
      </c>
      <c r="J17" s="17" t="e">
        <f t="shared" si="2"/>
        <v>#N/A</v>
      </c>
      <c r="K17" s="27">
        <f t="shared" ca="1" si="4"/>
        <v>3.7967883292630233</v>
      </c>
      <c r="L17" s="34" t="e">
        <f t="shared" si="5"/>
        <v>#N/A</v>
      </c>
      <c r="M17" s="29">
        <f t="shared" si="9"/>
        <v>43510</v>
      </c>
      <c r="N17" s="27">
        <v>15</v>
      </c>
      <c r="O17" s="17" t="e">
        <f t="shared" si="10"/>
        <v>#N/A</v>
      </c>
      <c r="P17" s="27">
        <f t="shared" ca="1" si="11"/>
        <v>4.0974440027000014</v>
      </c>
      <c r="Q17" s="34" t="e">
        <f t="shared" si="6"/>
        <v>#N/A</v>
      </c>
      <c r="R17" s="17">
        <f t="shared" ca="1" si="12"/>
        <v>2.4186748309853456</v>
      </c>
    </row>
    <row r="18" spans="1:18" x14ac:dyDescent="0.25">
      <c r="A18" s="18">
        <f t="shared" ca="1" si="7"/>
        <v>43477</v>
      </c>
      <c r="B18" s="17">
        <f ca="1">+IFERROR(VLOOKUP(A18,BBG_UF!$A$2:$B$30,2,FALSE),B17)</f>
        <v>2</v>
      </c>
      <c r="C18" s="17">
        <f ca="1">+VLOOKUP(B18,BBG_UF!$B$2:$E$30,4,FALSE)</f>
        <v>5.7514404423494668E-2</v>
      </c>
      <c r="D18" s="17">
        <v>16</v>
      </c>
      <c r="E18" s="17" t="e">
        <f t="shared" si="0"/>
        <v>#N/A</v>
      </c>
      <c r="F18" s="17">
        <f t="shared" ca="1" si="3"/>
        <v>1.6724524795982039</v>
      </c>
      <c r="G18" s="2" t="e">
        <f t="shared" si="1"/>
        <v>#N/A</v>
      </c>
      <c r="H18" s="28">
        <f t="shared" si="8"/>
        <v>43496</v>
      </c>
      <c r="I18" s="30">
        <v>16</v>
      </c>
      <c r="J18" s="17" t="e">
        <f t="shared" si="2"/>
        <v>#N/A</v>
      </c>
      <c r="K18" s="27">
        <f t="shared" ca="1" si="4"/>
        <v>3.8542467836469863</v>
      </c>
      <c r="L18" s="34" t="e">
        <f t="shared" si="5"/>
        <v>#N/A</v>
      </c>
      <c r="M18" s="29">
        <f t="shared" si="9"/>
        <v>43511</v>
      </c>
      <c r="N18" s="27">
        <v>16</v>
      </c>
      <c r="O18" s="17" t="e">
        <f t="shared" si="10"/>
        <v>#N/A</v>
      </c>
      <c r="P18" s="27">
        <f t="shared" ca="1" si="11"/>
        <v>3.9906427939267464</v>
      </c>
      <c r="Q18" s="34" t="e">
        <f t="shared" si="6"/>
        <v>#N/A</v>
      </c>
      <c r="R18" s="17">
        <f t="shared" ca="1" si="12"/>
        <v>2.5334638013063682</v>
      </c>
    </row>
    <row r="19" spans="1:18" x14ac:dyDescent="0.25">
      <c r="A19" s="18">
        <f t="shared" ca="1" si="7"/>
        <v>43478</v>
      </c>
      <c r="B19" s="17">
        <f ca="1">+IFERROR(VLOOKUP(A19,BBG_UF!$A$2:$B$30,2,FALSE),B18)</f>
        <v>2</v>
      </c>
      <c r="C19" s="17">
        <f ca="1">+VLOOKUP(B19,BBG_UF!$B$2:$E$30,4,FALSE)</f>
        <v>5.7514404423494668E-2</v>
      </c>
      <c r="D19" s="17">
        <v>17</v>
      </c>
      <c r="E19" s="17" t="e">
        <f t="shared" si="0"/>
        <v>#N/A</v>
      </c>
      <c r="F19" s="17">
        <f t="shared" ca="1" si="3"/>
        <v>1.7299668840216986</v>
      </c>
      <c r="G19" s="2" t="e">
        <f t="shared" si="1"/>
        <v>#N/A</v>
      </c>
      <c r="H19" s="28">
        <f t="shared" si="8"/>
        <v>43497</v>
      </c>
      <c r="I19" s="30">
        <v>17</v>
      </c>
      <c r="J19" s="17" t="e">
        <f t="shared" si="2"/>
        <v>#N/A</v>
      </c>
      <c r="K19" s="27">
        <f t="shared" ca="1" si="4"/>
        <v>3.9117052380312392</v>
      </c>
      <c r="L19" s="34" t="e">
        <f t="shared" si="5"/>
        <v>#N/A</v>
      </c>
      <c r="M19" s="29">
        <f t="shared" si="9"/>
        <v>43512</v>
      </c>
      <c r="N19" s="27">
        <v>17</v>
      </c>
      <c r="O19" s="17" t="e">
        <f t="shared" si="10"/>
        <v>#N/A</v>
      </c>
      <c r="P19" s="27">
        <f t="shared" ca="1" si="11"/>
        <v>3.8946659087411151</v>
      </c>
      <c r="Q19" s="34" t="e">
        <f t="shared" si="6"/>
        <v>#N/A</v>
      </c>
      <c r="R19" s="17">
        <f t="shared" ca="1" si="12"/>
        <v>2.6482288939115861</v>
      </c>
    </row>
    <row r="20" spans="1:18" x14ac:dyDescent="0.25">
      <c r="A20" s="18">
        <f t="shared" ca="1" si="7"/>
        <v>43479</v>
      </c>
      <c r="B20" s="17">
        <f ca="1">+IFERROR(VLOOKUP(A20,BBG_UF!$A$2:$B$30,2,FALSE),B19)</f>
        <v>2</v>
      </c>
      <c r="C20" s="17">
        <f ca="1">+VLOOKUP(B20,BBG_UF!$B$2:$E$30,4,FALSE)</f>
        <v>5.7514404423494668E-2</v>
      </c>
      <c r="D20" s="17">
        <v>18</v>
      </c>
      <c r="E20" s="17" t="e">
        <f t="shared" si="0"/>
        <v>#N/A</v>
      </c>
      <c r="F20" s="17">
        <f t="shared" ca="1" si="3"/>
        <v>1.7874812884451934</v>
      </c>
      <c r="G20" s="2" t="e">
        <f t="shared" si="1"/>
        <v>#N/A</v>
      </c>
      <c r="H20" s="28">
        <f t="shared" si="8"/>
        <v>43498</v>
      </c>
      <c r="I20" s="30">
        <v>18</v>
      </c>
      <c r="J20" s="17" t="e">
        <f t="shared" si="2"/>
        <v>#N/A</v>
      </c>
      <c r="K20" s="27">
        <f t="shared" ca="1" si="4"/>
        <v>3.96916369241529</v>
      </c>
      <c r="L20" s="34" t="e">
        <f t="shared" si="5"/>
        <v>#N/A</v>
      </c>
      <c r="M20" s="29">
        <f t="shared" si="9"/>
        <v>43513</v>
      </c>
      <c r="N20" s="27">
        <v>18</v>
      </c>
      <c r="O20" s="17" t="e">
        <f t="shared" si="10"/>
        <v>#N/A</v>
      </c>
      <c r="P20" s="27">
        <f t="shared" ca="1" si="11"/>
        <v>3.807709293210948</v>
      </c>
      <c r="Q20" s="34" t="e">
        <f t="shared" si="6"/>
        <v>#N/A</v>
      </c>
      <c r="R20" s="17">
        <f t="shared" ca="1" si="12"/>
        <v>2.7629690146682151</v>
      </c>
    </row>
    <row r="21" spans="1:18" x14ac:dyDescent="0.25">
      <c r="A21" s="18">
        <f t="shared" ca="1" si="7"/>
        <v>43480</v>
      </c>
      <c r="B21" s="17">
        <f ca="1">+IFERROR(VLOOKUP(A21,BBG_UF!$A$2:$B$30,2,FALSE),B20)</f>
        <v>2</v>
      </c>
      <c r="C21" s="17">
        <f ca="1">+VLOOKUP(B21,BBG_UF!$B$2:$E$30,4,FALSE)</f>
        <v>5.7514404423494668E-2</v>
      </c>
      <c r="D21" s="17">
        <v>19</v>
      </c>
      <c r="E21" s="17" t="e">
        <f t="shared" si="0"/>
        <v>#N/A</v>
      </c>
      <c r="F21" s="17">
        <f t="shared" ca="1" si="3"/>
        <v>1.8449956928686881</v>
      </c>
      <c r="G21" s="2" t="e">
        <f t="shared" si="1"/>
        <v>#N/A</v>
      </c>
      <c r="H21" s="28">
        <f t="shared" si="8"/>
        <v>43499</v>
      </c>
      <c r="I21" s="30">
        <v>19</v>
      </c>
      <c r="J21" s="17" t="e">
        <f t="shared" si="2"/>
        <v>#N/A</v>
      </c>
      <c r="K21" s="27">
        <f t="shared" ca="1" si="4"/>
        <v>4.02662214679959</v>
      </c>
      <c r="L21" s="34" t="e">
        <f t="shared" si="5"/>
        <v>#N/A</v>
      </c>
      <c r="M21" s="29">
        <f t="shared" si="9"/>
        <v>43514</v>
      </c>
      <c r="N21" s="27">
        <v>19</v>
      </c>
      <c r="O21" s="17" t="e">
        <f t="shared" si="10"/>
        <v>#N/A</v>
      </c>
      <c r="P21" s="27">
        <f t="shared" ca="1" si="11"/>
        <v>3.7283486942331718</v>
      </c>
      <c r="Q21" s="34" t="e">
        <f t="shared" si="6"/>
        <v>#N/A</v>
      </c>
      <c r="R21" s="17">
        <f t="shared" ca="1" si="12"/>
        <v>2.8776830701628953</v>
      </c>
    </row>
    <row r="22" spans="1:18" x14ac:dyDescent="0.25">
      <c r="A22" s="18">
        <f t="shared" ca="1" si="7"/>
        <v>43481</v>
      </c>
      <c r="B22" s="17">
        <f ca="1">+IFERROR(VLOOKUP(A22,BBG_UF!$A$2:$B$30,2,FALSE),B21)</f>
        <v>2</v>
      </c>
      <c r="C22" s="17">
        <f ca="1">+VLOOKUP(B22,BBG_UF!$B$2:$E$30,4,FALSE)</f>
        <v>5.7514404423494668E-2</v>
      </c>
      <c r="D22" s="17">
        <v>20</v>
      </c>
      <c r="E22" s="17" t="e">
        <f t="shared" si="0"/>
        <v>#N/A</v>
      </c>
      <c r="F22" s="17">
        <f t="shared" ca="1" si="3"/>
        <v>1.9025100972921829</v>
      </c>
      <c r="G22" s="2" t="e">
        <f t="shared" si="1"/>
        <v>#N/A</v>
      </c>
      <c r="H22" s="28">
        <f t="shared" si="8"/>
        <v>43500</v>
      </c>
      <c r="I22" s="30">
        <v>20</v>
      </c>
      <c r="J22" s="17" t="e">
        <f t="shared" si="2"/>
        <v>#N/A</v>
      </c>
      <c r="K22" s="27">
        <f t="shared" ca="1" si="4"/>
        <v>4.0840806011837039</v>
      </c>
      <c r="L22" s="34" t="e">
        <f t="shared" si="5"/>
        <v>#N/A</v>
      </c>
      <c r="M22" s="29">
        <f t="shared" si="9"/>
        <v>43515</v>
      </c>
      <c r="N22" s="27">
        <v>20</v>
      </c>
      <c r="O22" s="17" t="e">
        <f t="shared" si="10"/>
        <v>#N/A</v>
      </c>
      <c r="P22" s="27">
        <f t="shared" ca="1" si="11"/>
        <v>3.6554447093249287</v>
      </c>
      <c r="Q22" s="34" t="e">
        <f t="shared" si="6"/>
        <v>#N/A</v>
      </c>
      <c r="R22" s="17">
        <f t="shared" ca="1" si="12"/>
        <v>2.9923699678855442</v>
      </c>
    </row>
    <row r="23" spans="1:18" x14ac:dyDescent="0.25">
      <c r="A23" s="18">
        <f t="shared" ca="1" si="7"/>
        <v>43482</v>
      </c>
      <c r="B23" s="17">
        <f ca="1">+IFERROR(VLOOKUP(A23,BBG_UF!$A$2:$B$30,2,FALSE),B22)</f>
        <v>2</v>
      </c>
      <c r="C23" s="17">
        <f ca="1">+VLOOKUP(B23,BBG_UF!$B$2:$E$30,4,FALSE)</f>
        <v>5.7514404423494668E-2</v>
      </c>
      <c r="D23" s="17">
        <v>21</v>
      </c>
      <c r="E23" s="17" t="e">
        <f t="shared" si="0"/>
        <v>#N/A</v>
      </c>
      <c r="F23" s="17">
        <f t="shared" ca="1" si="3"/>
        <v>1.9600245017156777</v>
      </c>
      <c r="G23" s="2" t="e">
        <f t="shared" si="1"/>
        <v>#N/A</v>
      </c>
      <c r="H23" s="28">
        <f t="shared" si="8"/>
        <v>43501</v>
      </c>
      <c r="I23" s="30">
        <v>21</v>
      </c>
      <c r="J23" s="17" t="e">
        <f t="shared" si="2"/>
        <v>#N/A</v>
      </c>
      <c r="K23" s="27">
        <f t="shared" ca="1" si="4"/>
        <v>4.141539055568038</v>
      </c>
      <c r="L23" s="34" t="e">
        <f t="shared" si="5"/>
        <v>#N/A</v>
      </c>
      <c r="M23" s="29">
        <f t="shared" si="9"/>
        <v>43516</v>
      </c>
      <c r="N23" s="27">
        <v>21</v>
      </c>
      <c r="O23" s="17" t="e">
        <f t="shared" si="10"/>
        <v>#N/A</v>
      </c>
      <c r="P23" s="27">
        <f t="shared" ca="1" si="11"/>
        <v>3.5880749650477135</v>
      </c>
      <c r="Q23" s="34" t="e">
        <f t="shared" si="6"/>
        <v>#N/A</v>
      </c>
      <c r="R23" s="17">
        <f t="shared" ca="1" si="12"/>
        <v>3.1070286161254401</v>
      </c>
    </row>
    <row r="24" spans="1:18" x14ac:dyDescent="0.25">
      <c r="A24" s="18">
        <f t="shared" ca="1" si="7"/>
        <v>43483</v>
      </c>
      <c r="B24" s="17">
        <f ca="1">+IFERROR(VLOOKUP(A24,BBG_UF!$A$2:$B$30,2,FALSE),B23)</f>
        <v>2</v>
      </c>
      <c r="C24" s="17">
        <f ca="1">+VLOOKUP(B24,BBG_UF!$B$2:$E$30,4,FALSE)</f>
        <v>5.7514404423494668E-2</v>
      </c>
      <c r="D24" s="17">
        <v>22</v>
      </c>
      <c r="E24" s="17" t="e">
        <f t="shared" si="0"/>
        <v>#N/A</v>
      </c>
      <c r="F24" s="17">
        <f t="shared" ca="1" si="3"/>
        <v>2.0175389061391722</v>
      </c>
      <c r="G24" s="2" t="e">
        <f t="shared" si="1"/>
        <v>#N/A</v>
      </c>
      <c r="H24" s="28">
        <f t="shared" si="8"/>
        <v>43502</v>
      </c>
      <c r="I24" s="30">
        <v>22</v>
      </c>
      <c r="J24" s="17" t="e">
        <f t="shared" si="2"/>
        <v>#N/A</v>
      </c>
      <c r="K24" s="27">
        <f t="shared" ca="1" si="4"/>
        <v>4.1989975099518357</v>
      </c>
      <c r="L24" s="34" t="e">
        <f t="shared" si="5"/>
        <v>#N/A</v>
      </c>
      <c r="M24" s="29">
        <f t="shared" si="9"/>
        <v>43517</v>
      </c>
      <c r="N24" s="27">
        <v>22</v>
      </c>
      <c r="O24" s="17" t="e">
        <f t="shared" si="10"/>
        <v>#N/A</v>
      </c>
      <c r="P24" s="27">
        <f t="shared" ca="1" si="11"/>
        <v>3.5254847922242036</v>
      </c>
      <c r="Q24" s="34" t="e">
        <f t="shared" si="6"/>
        <v>#N/A</v>
      </c>
      <c r="R24" s="17">
        <f t="shared" ca="1" si="12"/>
        <v>3.2216579240911258</v>
      </c>
    </row>
    <row r="25" spans="1:18" x14ac:dyDescent="0.25">
      <c r="A25" s="18">
        <f t="shared" ca="1" si="7"/>
        <v>43484</v>
      </c>
      <c r="B25" s="17">
        <f ca="1">+IFERROR(VLOOKUP(A25,BBG_UF!$A$2:$B$30,2,FALSE),B24)</f>
        <v>2</v>
      </c>
      <c r="C25" s="17">
        <f ca="1">+VLOOKUP(B25,BBG_UF!$B$2:$E$30,4,FALSE)</f>
        <v>5.7514404423494668E-2</v>
      </c>
      <c r="D25" s="17">
        <v>23</v>
      </c>
      <c r="E25" s="17" t="e">
        <f t="shared" si="0"/>
        <v>#N/A</v>
      </c>
      <c r="F25" s="17">
        <f t="shared" ca="1" si="3"/>
        <v>2.0750533105626667</v>
      </c>
      <c r="G25" s="2" t="e">
        <f t="shared" si="1"/>
        <v>#N/A</v>
      </c>
      <c r="H25" s="28">
        <f t="shared" si="8"/>
        <v>43503</v>
      </c>
      <c r="I25" s="30">
        <v>23</v>
      </c>
      <c r="J25" s="17" t="e">
        <f t="shared" si="2"/>
        <v>#N/A</v>
      </c>
      <c r="K25" s="27">
        <f t="shared" ca="1" si="4"/>
        <v>4.2564559643362099</v>
      </c>
      <c r="L25" s="34" t="e">
        <f t="shared" si="5"/>
        <v>#N/A</v>
      </c>
      <c r="M25" s="29">
        <f t="shared" si="9"/>
        <v>43518</v>
      </c>
      <c r="N25" s="27">
        <v>23</v>
      </c>
      <c r="O25" s="17" t="e">
        <f t="shared" si="10"/>
        <v>#N/A</v>
      </c>
      <c r="P25" s="27">
        <f t="shared" ca="1" si="11"/>
        <v>3.4670507684912208</v>
      </c>
      <c r="Q25" s="34" t="e">
        <f t="shared" si="6"/>
        <v>#N/A</v>
      </c>
      <c r="R25" s="17">
        <f t="shared" ca="1" si="12"/>
        <v>3.3362568019423833</v>
      </c>
    </row>
    <row r="26" spans="1:18" x14ac:dyDescent="0.25">
      <c r="A26" s="18">
        <f t="shared" ca="1" si="7"/>
        <v>43485</v>
      </c>
      <c r="B26" s="17">
        <f ca="1">+IFERROR(VLOOKUP(A26,BBG_UF!$A$2:$B$30,2,FALSE),B25)</f>
        <v>2</v>
      </c>
      <c r="C26" s="17">
        <f ca="1">+VLOOKUP(B26,BBG_UF!$B$2:$E$30,4,FALSE)</f>
        <v>5.7514404423494668E-2</v>
      </c>
      <c r="D26" s="17">
        <v>24</v>
      </c>
      <c r="E26" s="17" t="e">
        <f t="shared" si="0"/>
        <v>#N/A</v>
      </c>
      <c r="F26" s="17">
        <f t="shared" ca="1" si="3"/>
        <v>2.1325677149861613</v>
      </c>
      <c r="G26" s="2" t="e">
        <f t="shared" si="1"/>
        <v>#N/A</v>
      </c>
      <c r="H26" s="28">
        <f t="shared" si="8"/>
        <v>43504</v>
      </c>
      <c r="I26" s="30">
        <v>24</v>
      </c>
      <c r="J26" s="17" t="e">
        <f t="shared" si="2"/>
        <v>#N/A</v>
      </c>
      <c r="K26" s="27">
        <f t="shared" ca="1" si="4"/>
        <v>4.3139144187204215</v>
      </c>
      <c r="L26" s="34" t="e">
        <f t="shared" si="5"/>
        <v>#N/A</v>
      </c>
      <c r="M26" s="29">
        <f t="shared" si="9"/>
        <v>43519</v>
      </c>
      <c r="N26" s="27">
        <v>24</v>
      </c>
      <c r="O26" s="17" t="e">
        <f t="shared" si="10"/>
        <v>#N/A</v>
      </c>
      <c r="P26" s="27">
        <f t="shared" ca="1" si="11"/>
        <v>3.4122533752121154</v>
      </c>
      <c r="Q26" s="34" t="e">
        <f t="shared" si="6"/>
        <v>#N/A</v>
      </c>
      <c r="R26" s="17">
        <f t="shared" ca="1" si="12"/>
        <v>3.4508241607822399</v>
      </c>
    </row>
    <row r="27" spans="1:18" x14ac:dyDescent="0.25">
      <c r="A27" s="18">
        <f t="shared" ca="1" si="7"/>
        <v>43486</v>
      </c>
      <c r="B27" s="17">
        <f ca="1">+IFERROR(VLOOKUP(A27,BBG_UF!$A$2:$B$30,2,FALSE),B26)</f>
        <v>2</v>
      </c>
      <c r="C27" s="17">
        <f ca="1">+VLOOKUP(B27,BBG_UF!$B$2:$E$30,4,FALSE)</f>
        <v>5.7514404423494668E-2</v>
      </c>
      <c r="D27" s="17">
        <v>25</v>
      </c>
      <c r="E27" s="17" t="e">
        <f t="shared" si="0"/>
        <v>#N/A</v>
      </c>
      <c r="F27" s="17">
        <f t="shared" ca="1" si="3"/>
        <v>2.1900821194096558</v>
      </c>
      <c r="G27" s="2" t="e">
        <f t="shared" si="1"/>
        <v>#N/A</v>
      </c>
      <c r="H27" s="28">
        <f t="shared" si="8"/>
        <v>43505</v>
      </c>
      <c r="I27" s="30">
        <v>25</v>
      </c>
      <c r="J27" s="17" t="e">
        <f t="shared" si="2"/>
        <v>#N/A</v>
      </c>
      <c r="K27" s="27">
        <f t="shared" ca="1" si="4"/>
        <v>4.2441665544300733</v>
      </c>
      <c r="L27" s="34" t="e">
        <f t="shared" si="5"/>
        <v>#N/A</v>
      </c>
      <c r="M27" s="29">
        <f t="shared" si="9"/>
        <v>43520</v>
      </c>
      <c r="N27" s="27">
        <v>25</v>
      </c>
      <c r="O27" s="17" t="e">
        <f t="shared" si="10"/>
        <v>#N/A</v>
      </c>
      <c r="P27" s="27">
        <f t="shared" ca="1" si="11"/>
        <v>3.3606562167330623</v>
      </c>
      <c r="Q27" s="34" t="e">
        <f t="shared" si="6"/>
        <v>#N/A</v>
      </c>
      <c r="R27" s="17">
        <f t="shared" ca="1" si="12"/>
        <v>3.5653589126969365</v>
      </c>
    </row>
    <row r="28" spans="1:18" x14ac:dyDescent="0.25">
      <c r="A28" s="18">
        <f t="shared" ca="1" si="7"/>
        <v>43487</v>
      </c>
      <c r="B28" s="17">
        <f ca="1">+IFERROR(VLOOKUP(A28,BBG_UF!$A$2:$B$30,2,FALSE),B27)</f>
        <v>2</v>
      </c>
      <c r="C28" s="17">
        <f ca="1">+VLOOKUP(B28,BBG_UF!$B$2:$E$30,4,FALSE)</f>
        <v>5.7514404423494668E-2</v>
      </c>
      <c r="D28" s="17">
        <v>26</v>
      </c>
      <c r="E28" s="17" t="e">
        <f t="shared" si="0"/>
        <v>#N/A</v>
      </c>
      <c r="F28" s="17">
        <f t="shared" ca="1" si="3"/>
        <v>2.2475965238331503</v>
      </c>
      <c r="G28" s="2" t="e">
        <f t="shared" si="1"/>
        <v>#N/A</v>
      </c>
      <c r="H28" s="28">
        <f t="shared" si="8"/>
        <v>43506</v>
      </c>
      <c r="I28" s="30">
        <v>26</v>
      </c>
      <c r="J28" s="17" t="e">
        <f t="shared" si="2"/>
        <v>#N/A</v>
      </c>
      <c r="K28" s="27">
        <f t="shared" ca="1" si="4"/>
        <v>4.1786440748509381</v>
      </c>
      <c r="L28" s="34" t="e">
        <f t="shared" si="5"/>
        <v>#N/A</v>
      </c>
      <c r="M28" s="29">
        <f t="shared" si="9"/>
        <v>43521</v>
      </c>
      <c r="N28" s="27">
        <v>26</v>
      </c>
      <c r="O28" s="17" t="e">
        <f t="shared" si="10"/>
        <v>#N/A</v>
      </c>
      <c r="P28" s="27">
        <f t="shared" ca="1" si="11"/>
        <v>3.3118900351922091</v>
      </c>
      <c r="Q28" s="34" t="e">
        <f t="shared" si="6"/>
        <v>#N/A</v>
      </c>
      <c r="R28" s="17">
        <f t="shared" ca="1" si="12"/>
        <v>3.6798599708678381</v>
      </c>
    </row>
    <row r="29" spans="1:18" x14ac:dyDescent="0.25">
      <c r="A29" s="18">
        <f t="shared" ca="1" si="7"/>
        <v>43488</v>
      </c>
      <c r="B29" s="17">
        <f ca="1">+IFERROR(VLOOKUP(A29,BBG_UF!$A$2:$B$30,2,FALSE),B28)</f>
        <v>2</v>
      </c>
      <c r="C29" s="17">
        <f ca="1">+VLOOKUP(B29,BBG_UF!$B$2:$E$30,4,FALSE)</f>
        <v>5.7514404423494668E-2</v>
      </c>
      <c r="D29" s="17">
        <v>27</v>
      </c>
      <c r="E29" s="17" t="e">
        <f t="shared" si="0"/>
        <v>#N/A</v>
      </c>
      <c r="F29" s="17">
        <f t="shared" ca="1" si="3"/>
        <v>2.3051109282566449</v>
      </c>
      <c r="G29" s="2" t="e">
        <f t="shared" si="1"/>
        <v>#N/A</v>
      </c>
      <c r="H29" s="28">
        <f t="shared" si="8"/>
        <v>43507</v>
      </c>
      <c r="I29" s="30">
        <v>27</v>
      </c>
      <c r="J29" s="17" t="e">
        <f t="shared" si="2"/>
        <v>#N/A</v>
      </c>
      <c r="K29" s="27">
        <f t="shared" ca="1" si="4"/>
        <v>4.1168774927931775</v>
      </c>
      <c r="L29" s="34" t="e">
        <f t="shared" si="5"/>
        <v>#N/A</v>
      </c>
      <c r="M29" s="29">
        <f t="shared" si="9"/>
        <v>43522</v>
      </c>
      <c r="N29" s="27">
        <v>27</v>
      </c>
      <c r="O29" s="17" t="e">
        <f t="shared" si="10"/>
        <v>#N/A</v>
      </c>
      <c r="P29" s="27">
        <f t="shared" ca="1" si="11"/>
        <v>3.2656402775961264</v>
      </c>
      <c r="Q29" s="34" t="e">
        <f t="shared" si="6"/>
        <v>#N/A</v>
      </c>
      <c r="R29" s="17">
        <f t="shared" ca="1" si="12"/>
        <v>3.7943262494675167</v>
      </c>
    </row>
    <row r="30" spans="1:18" x14ac:dyDescent="0.25">
      <c r="A30" s="18">
        <f t="shared" ca="1" si="7"/>
        <v>43489</v>
      </c>
      <c r="B30" s="17">
        <f ca="1">+IFERROR(VLOOKUP(A30,BBG_UF!$A$2:$B$30,2,FALSE),B29)</f>
        <v>2</v>
      </c>
      <c r="C30" s="17">
        <f ca="1">+VLOOKUP(B30,BBG_UF!$B$2:$E$30,4,FALSE)</f>
        <v>5.7514404423494668E-2</v>
      </c>
      <c r="D30" s="17">
        <v>28</v>
      </c>
      <c r="E30" s="17" t="e">
        <f t="shared" si="0"/>
        <v>#N/A</v>
      </c>
      <c r="F30" s="17">
        <f t="shared" ca="1" si="3"/>
        <v>2.3626253326801394</v>
      </c>
      <c r="G30" s="2" t="e">
        <f t="shared" si="1"/>
        <v>#N/A</v>
      </c>
      <c r="H30" s="28">
        <f t="shared" si="8"/>
        <v>43508</v>
      </c>
      <c r="I30" s="30">
        <v>28</v>
      </c>
      <c r="J30" s="17" t="e">
        <f t="shared" si="2"/>
        <v>#N/A</v>
      </c>
      <c r="K30" s="27">
        <f t="shared" ca="1" si="4"/>
        <v>4.0584643906652138</v>
      </c>
      <c r="L30" s="34" t="e">
        <f t="shared" si="5"/>
        <v>#N/A</v>
      </c>
      <c r="M30" s="29">
        <f t="shared" si="9"/>
        <v>43523</v>
      </c>
      <c r="N30" s="27">
        <v>28</v>
      </c>
      <c r="O30" s="17" t="e">
        <f t="shared" si="10"/>
        <v>#N/A</v>
      </c>
      <c r="P30" s="27">
        <f t="shared" ca="1" si="11"/>
        <v>3.2216373270938754</v>
      </c>
      <c r="Q30" s="34" t="e">
        <f t="shared" si="6"/>
        <v>#N/A</v>
      </c>
      <c r="R30" s="17">
        <f t="shared" ca="1" si="12"/>
        <v>3.9087566638436044</v>
      </c>
    </row>
    <row r="31" spans="1:18" x14ac:dyDescent="0.25">
      <c r="A31" s="18">
        <f t="shared" ca="1" si="7"/>
        <v>43490</v>
      </c>
      <c r="B31" s="17">
        <f ca="1">+IFERROR(VLOOKUP(A31,BBG_UF!$A$2:$B$30,2,FALSE),B30)</f>
        <v>2</v>
      </c>
      <c r="C31" s="17">
        <f ca="1">+VLOOKUP(B31,BBG_UF!$B$2:$E$30,4,FALSE)</f>
        <v>5.7514404423494668E-2</v>
      </c>
      <c r="D31" s="17">
        <v>29</v>
      </c>
      <c r="E31" s="17" t="e">
        <f t="shared" si="0"/>
        <v>#N/A</v>
      </c>
      <c r="F31" s="17">
        <f t="shared" ca="1" si="3"/>
        <v>2.4201397371036339</v>
      </c>
      <c r="G31" s="2" t="e">
        <f t="shared" si="1"/>
        <v>#N/A</v>
      </c>
      <c r="H31" s="28">
        <f t="shared" si="8"/>
        <v>43509</v>
      </c>
      <c r="I31" s="30">
        <v>29</v>
      </c>
      <c r="J31" s="17" t="e">
        <f t="shared" si="2"/>
        <v>#N/A</v>
      </c>
      <c r="K31" s="27">
        <f t="shared" ca="1" si="4"/>
        <v>4.0030578567496224</v>
      </c>
      <c r="L31" s="34" t="e">
        <f t="shared" si="5"/>
        <v>#N/A</v>
      </c>
      <c r="M31" s="29">
        <f t="shared" si="9"/>
        <v>43524</v>
      </c>
      <c r="N31" s="27">
        <v>29</v>
      </c>
      <c r="O31" s="17" t="e">
        <f t="shared" si="10"/>
        <v>#N/A</v>
      </c>
      <c r="P31" s="27">
        <f t="shared" ca="1" si="11"/>
        <v>3.1796487553654029</v>
      </c>
      <c r="Q31" s="34" t="e">
        <f t="shared" si="6"/>
        <v>#N/A</v>
      </c>
      <c r="R31" s="17">
        <f t="shared" ca="1" si="12"/>
        <v>4.0231501304148765</v>
      </c>
    </row>
    <row r="32" spans="1:18" x14ac:dyDescent="0.25">
      <c r="A32" s="18">
        <f t="shared" ca="1" si="7"/>
        <v>43491</v>
      </c>
      <c r="B32" s="17">
        <f ca="1">+IFERROR(VLOOKUP(A32,BBG_UF!$A$2:$B$30,2,FALSE),B31)</f>
        <v>2</v>
      </c>
      <c r="C32" s="17">
        <f ca="1">+VLOOKUP(B32,BBG_UF!$B$2:$E$30,4,FALSE)</f>
        <v>5.7514404423494668E-2</v>
      </c>
      <c r="D32" s="17">
        <v>30</v>
      </c>
      <c r="E32" s="17">
        <f t="shared" si="0"/>
        <v>0</v>
      </c>
      <c r="F32" s="17">
        <f t="shared" ca="1" si="3"/>
        <v>2.4776541415271285</v>
      </c>
      <c r="G32" s="2" t="e">
        <f t="shared" si="1"/>
        <v>#N/A</v>
      </c>
      <c r="H32" s="28">
        <f t="shared" si="8"/>
        <v>43510</v>
      </c>
      <c r="I32" s="30">
        <v>30</v>
      </c>
      <c r="J32" s="17">
        <f t="shared" si="2"/>
        <v>0</v>
      </c>
      <c r="K32" s="27">
        <f t="shared" ca="1" si="4"/>
        <v>3.9503572342251658</v>
      </c>
      <c r="L32" s="34" t="e">
        <f t="shared" si="5"/>
        <v>#N/A</v>
      </c>
      <c r="M32" s="29">
        <f t="shared" si="9"/>
        <v>43525</v>
      </c>
      <c r="N32" s="27">
        <v>30</v>
      </c>
      <c r="O32" s="17">
        <f t="shared" si="10"/>
        <v>0</v>
      </c>
      <c r="P32" s="27">
        <f t="shared" ca="1" si="11"/>
        <v>3.1394731245330649</v>
      </c>
      <c r="Q32" s="34" t="e">
        <f t="shared" si="6"/>
        <v>#N/A</v>
      </c>
      <c r="R32" s="17">
        <f t="shared" ca="1" si="12"/>
        <v>4.1375055668231298</v>
      </c>
    </row>
    <row r="33" spans="1:18" x14ac:dyDescent="0.25">
      <c r="A33" s="18">
        <f t="shared" ca="1" si="7"/>
        <v>43492</v>
      </c>
      <c r="B33" s="17">
        <f ca="1">+IFERROR(VLOOKUP(A33,BBG_UF!$A$2:$B$30,2,FALSE),B32)</f>
        <v>2</v>
      </c>
      <c r="C33" s="17">
        <f ca="1">+VLOOKUP(B33,BBG_UF!$B$2:$E$30,4,FALSE)</f>
        <v>5.7514404423494668E-2</v>
      </c>
      <c r="D33" s="17">
        <v>31</v>
      </c>
      <c r="E33" s="17">
        <f t="shared" si="0"/>
        <v>1</v>
      </c>
      <c r="F33" s="17">
        <f t="shared" ca="1" si="3"/>
        <v>2.535168545950623</v>
      </c>
      <c r="G33" s="2">
        <f t="shared" ca="1" si="1"/>
        <v>4.2518218918852213</v>
      </c>
      <c r="H33" s="28">
        <f t="shared" si="8"/>
        <v>43511</v>
      </c>
      <c r="I33" s="30">
        <v>31</v>
      </c>
      <c r="J33" s="17">
        <f t="shared" si="2"/>
        <v>1</v>
      </c>
      <c r="K33" s="27">
        <f t="shared" ca="1" si="4"/>
        <v>3.9001006606994104</v>
      </c>
      <c r="L33" s="34">
        <f t="shared" ca="1" si="5"/>
        <v>2.3845535894890801</v>
      </c>
      <c r="M33" s="29">
        <f t="shared" si="9"/>
        <v>43526</v>
      </c>
      <c r="N33" s="27">
        <v>31</v>
      </c>
      <c r="O33" s="17">
        <f t="shared" si="10"/>
        <v>1</v>
      </c>
      <c r="P33" s="27">
        <f t="shared" ca="1" si="11"/>
        <v>3.1009349887039463</v>
      </c>
      <c r="Q33" s="34">
        <f t="shared" ca="1" si="6"/>
        <v>1.9397161748333502</v>
      </c>
      <c r="R33" s="17">
        <f t="shared" ca="1" si="12"/>
        <v>4.2518218918852213</v>
      </c>
    </row>
    <row r="34" spans="1:18" x14ac:dyDescent="0.25">
      <c r="A34" s="18">
        <f t="shared" ca="1" si="7"/>
        <v>43493</v>
      </c>
      <c r="B34" s="17">
        <f ca="1">+IFERROR(VLOOKUP(A34,BBG_UF!$A$2:$B$30,2,FALSE),B33)</f>
        <v>2</v>
      </c>
      <c r="C34" s="17">
        <f ca="1">+VLOOKUP(B34,BBG_UF!$B$2:$E$30,4,FALSE)</f>
        <v>5.7514404423494668E-2</v>
      </c>
      <c r="D34" s="17">
        <v>32</v>
      </c>
      <c r="E34" s="17">
        <f t="shared" si="0"/>
        <v>2</v>
      </c>
      <c r="F34" s="17">
        <f t="shared" ca="1" si="3"/>
        <v>2.5926829503741176</v>
      </c>
      <c r="G34" s="2">
        <f t="shared" ca="1" si="1"/>
        <v>4.3092177903232276</v>
      </c>
      <c r="H34" s="28">
        <f t="shared" si="8"/>
        <v>43512</v>
      </c>
      <c r="I34" s="30">
        <v>32</v>
      </c>
      <c r="J34" s="17">
        <f t="shared" si="2"/>
        <v>2</v>
      </c>
      <c r="K34" s="27">
        <f t="shared" ca="1" si="4"/>
        <v>3.8520590065792284</v>
      </c>
      <c r="L34" s="34">
        <f t="shared" ca="1" si="5"/>
        <v>2.3697843462766599</v>
      </c>
      <c r="M34" s="29">
        <f t="shared" si="9"/>
        <v>43527</v>
      </c>
      <c r="N34" s="27">
        <v>32</v>
      </c>
      <c r="O34" s="17">
        <f t="shared" si="10"/>
        <v>2</v>
      </c>
      <c r="P34" s="27">
        <f t="shared" ca="1" si="11"/>
        <v>3.0638808327214937</v>
      </c>
      <c r="Q34" s="34">
        <f t="shared" ca="1" si="6"/>
        <v>1.9249603212183608</v>
      </c>
      <c r="R34" s="17">
        <f t="shared" ca="1" si="12"/>
        <v>4.3660980256730042</v>
      </c>
    </row>
    <row r="35" spans="1:18" x14ac:dyDescent="0.25">
      <c r="A35" s="18">
        <f t="shared" ca="1" si="7"/>
        <v>43494</v>
      </c>
      <c r="B35" s="17">
        <f ca="1">+IFERROR(VLOOKUP(A35,BBG_UF!$A$2:$B$30,2,FALSE),B34)</f>
        <v>2</v>
      </c>
      <c r="C35" s="17">
        <f ca="1">+VLOOKUP(B35,BBG_UF!$B$2:$E$30,4,FALSE)</f>
        <v>5.7514404423494668E-2</v>
      </c>
      <c r="D35" s="17">
        <v>33</v>
      </c>
      <c r="E35" s="17">
        <f t="shared" si="0"/>
        <v>3</v>
      </c>
      <c r="F35" s="17">
        <f t="shared" ca="1" si="3"/>
        <v>2.6501973547976121</v>
      </c>
      <c r="G35" s="2">
        <f t="shared" ca="1" si="1"/>
        <v>4.3666136887585694</v>
      </c>
      <c r="H35" s="28">
        <f t="shared" si="8"/>
        <v>43513</v>
      </c>
      <c r="I35" s="30">
        <v>33</v>
      </c>
      <c r="J35" s="17">
        <f t="shared" si="2"/>
        <v>3</v>
      </c>
      <c r="K35" s="27">
        <f t="shared" ca="1" si="4"/>
        <v>3.8060309155540524</v>
      </c>
      <c r="L35" s="34">
        <f t="shared" ca="1" si="5"/>
        <v>2.355015103050917</v>
      </c>
      <c r="M35" s="29">
        <f t="shared" si="9"/>
        <v>43528</v>
      </c>
      <c r="N35" s="27">
        <v>33</v>
      </c>
      <c r="O35" s="17">
        <f t="shared" si="10"/>
        <v>3</v>
      </c>
      <c r="P35" s="27">
        <f t="shared" ca="1" si="11"/>
        <v>3.0281757493269206</v>
      </c>
      <c r="Q35" s="34">
        <f t="shared" ca="1" si="6"/>
        <v>1.9102044676087004</v>
      </c>
      <c r="R35" s="17">
        <f t="shared" ca="1" si="12"/>
        <v>4.480332889505334</v>
      </c>
    </row>
    <row r="36" spans="1:18" x14ac:dyDescent="0.25">
      <c r="A36" s="18">
        <f t="shared" ca="1" si="7"/>
        <v>43495</v>
      </c>
      <c r="B36" s="17">
        <f ca="1">+IFERROR(VLOOKUP(A36,BBG_UF!$A$2:$B$30,2,FALSE),B35)</f>
        <v>2</v>
      </c>
      <c r="C36" s="17">
        <f ca="1">+VLOOKUP(B36,BBG_UF!$B$2:$E$30,4,FALSE)</f>
        <v>5.7514404423494668E-2</v>
      </c>
      <c r="D36" s="17">
        <v>34</v>
      </c>
      <c r="E36" s="17">
        <f t="shared" si="0"/>
        <v>4</v>
      </c>
      <c r="F36" s="17">
        <f t="shared" ca="1" si="3"/>
        <v>2.7077117592211066</v>
      </c>
      <c r="G36" s="2">
        <f t="shared" ca="1" si="1"/>
        <v>4.4240095871952434</v>
      </c>
      <c r="H36" s="28">
        <f t="shared" si="8"/>
        <v>43514</v>
      </c>
      <c r="I36" s="30">
        <v>34</v>
      </c>
      <c r="J36" s="17">
        <f t="shared" si="2"/>
        <v>4</v>
      </c>
      <c r="K36" s="27">
        <f t="shared" ca="1" si="4"/>
        <v>3.7618387202926762</v>
      </c>
      <c r="L36" s="34">
        <f t="shared" ca="1" si="5"/>
        <v>2.340245859829837</v>
      </c>
      <c r="M36" s="29">
        <f t="shared" si="9"/>
        <v>43529</v>
      </c>
      <c r="N36" s="27">
        <v>34</v>
      </c>
      <c r="O36" s="17">
        <f t="shared" si="10"/>
        <v>4</v>
      </c>
      <c r="P36" s="27">
        <f t="shared" ca="1" si="11"/>
        <v>2.9937007027036477</v>
      </c>
      <c r="Q36" s="34">
        <f t="shared" ca="1" si="6"/>
        <v>1.8954486139983739</v>
      </c>
      <c r="R36" s="17">
        <f t="shared" ca="1" si="12"/>
        <v>4.5945254060439922</v>
      </c>
    </row>
    <row r="37" spans="1:18" x14ac:dyDescent="0.25">
      <c r="A37" s="18">
        <f t="shared" ca="1" si="7"/>
        <v>43496</v>
      </c>
      <c r="B37" s="17">
        <f ca="1">+IFERROR(VLOOKUP(A37,BBG_UF!$A$2:$B$30,2,FALSE),B36)</f>
        <v>2</v>
      </c>
      <c r="C37" s="17">
        <f ca="1">+VLOOKUP(B37,BBG_UF!$B$2:$E$30,4,FALSE)</f>
        <v>5.7514404423494668E-2</v>
      </c>
      <c r="D37" s="17">
        <v>35</v>
      </c>
      <c r="E37" s="17">
        <f t="shared" si="0"/>
        <v>5</v>
      </c>
      <c r="F37" s="17">
        <f t="shared" ca="1" si="3"/>
        <v>2.7652261636446012</v>
      </c>
      <c r="G37" s="2">
        <f t="shared" ca="1" si="1"/>
        <v>4.4814054856308516</v>
      </c>
      <c r="H37" s="28">
        <f t="shared" si="8"/>
        <v>43515</v>
      </c>
      <c r="I37" s="30">
        <v>35</v>
      </c>
      <c r="J37" s="17">
        <f t="shared" si="2"/>
        <v>5</v>
      </c>
      <c r="K37" s="27">
        <f t="shared" ca="1" si="4"/>
        <v>3.7193250583010595</v>
      </c>
      <c r="L37" s="34">
        <f t="shared" ca="1" si="5"/>
        <v>2.3254766166106222</v>
      </c>
      <c r="M37" s="29">
        <f t="shared" si="9"/>
        <v>43530</v>
      </c>
      <c r="N37" s="27">
        <v>35</v>
      </c>
      <c r="O37" s="17">
        <f t="shared" si="10"/>
        <v>5</v>
      </c>
      <c r="P37" s="27">
        <f t="shared" ca="1" si="11"/>
        <v>2.9603502611281942</v>
      </c>
      <c r="Q37" s="34">
        <f t="shared" ca="1" si="6"/>
        <v>1.8806927603845836</v>
      </c>
      <c r="R37" s="17">
        <f t="shared" ca="1" si="12"/>
        <v>4.7086744992457241</v>
      </c>
    </row>
    <row r="38" spans="1:18" x14ac:dyDescent="0.25">
      <c r="A38" s="18">
        <f t="shared" ca="1" si="7"/>
        <v>43497</v>
      </c>
      <c r="B38" s="17">
        <f ca="1">+IFERROR(VLOOKUP(A38,BBG_UF!$A$2:$B$30,2,FALSE),B37)</f>
        <v>2</v>
      </c>
      <c r="C38" s="17">
        <f ca="1">+VLOOKUP(B38,BBG_UF!$B$2:$E$30,4,FALSE)</f>
        <v>5.7514404423494668E-2</v>
      </c>
      <c r="D38" s="17">
        <v>36</v>
      </c>
      <c r="E38" s="17">
        <f t="shared" si="0"/>
        <v>6</v>
      </c>
      <c r="F38" s="17">
        <f t="shared" ca="1" si="3"/>
        <v>2.8227405680680957</v>
      </c>
      <c r="G38" s="2">
        <f t="shared" ca="1" si="1"/>
        <v>4.5388013840672592</v>
      </c>
      <c r="H38" s="28">
        <f t="shared" si="8"/>
        <v>43516</v>
      </c>
      <c r="I38" s="30">
        <v>36</v>
      </c>
      <c r="J38" s="17">
        <f t="shared" si="2"/>
        <v>6</v>
      </c>
      <c r="K38" s="27">
        <f t="shared" ca="1" si="4"/>
        <v>3.6783500518062784</v>
      </c>
      <c r="L38" s="34">
        <f t="shared" ca="1" si="5"/>
        <v>2.3107073733883432</v>
      </c>
      <c r="M38" s="29">
        <f t="shared" si="9"/>
        <v>43531</v>
      </c>
      <c r="N38" s="27">
        <v>36</v>
      </c>
      <c r="O38" s="17">
        <f t="shared" si="10"/>
        <v>6</v>
      </c>
      <c r="P38" s="27">
        <f t="shared" ca="1" si="11"/>
        <v>2.9280307075134626</v>
      </c>
      <c r="Q38" s="34">
        <f t="shared" ca="1" si="6"/>
        <v>1.865936906773058</v>
      </c>
      <c r="R38" s="17">
        <f t="shared" ca="1" si="12"/>
        <v>4.8227790944821436</v>
      </c>
    </row>
    <row r="39" spans="1:18" x14ac:dyDescent="0.25">
      <c r="A39" s="18">
        <f t="shared" ca="1" si="7"/>
        <v>43498</v>
      </c>
      <c r="B39" s="17">
        <f ca="1">+IFERROR(VLOOKUP(A39,BBG_UF!$A$2:$B$30,2,FALSE),B38)</f>
        <v>2</v>
      </c>
      <c r="C39" s="17">
        <f ca="1">+VLOOKUP(B39,BBG_UF!$B$2:$E$30,4,FALSE)</f>
        <v>5.7514404423494668E-2</v>
      </c>
      <c r="D39" s="17">
        <v>37</v>
      </c>
      <c r="E39" s="17">
        <f t="shared" si="0"/>
        <v>7</v>
      </c>
      <c r="F39" s="17">
        <f t="shared" ca="1" si="3"/>
        <v>2.8802549724915902</v>
      </c>
      <c r="G39" s="2">
        <f t="shared" ca="1" si="1"/>
        <v>4.596197282502982</v>
      </c>
      <c r="H39" s="28">
        <f t="shared" si="8"/>
        <v>43517</v>
      </c>
      <c r="I39" s="30">
        <v>37</v>
      </c>
      <c r="J39" s="17">
        <f t="shared" si="2"/>
        <v>7</v>
      </c>
      <c r="K39" s="27">
        <f t="shared" ca="1" si="4"/>
        <v>3.638788944957454</v>
      </c>
      <c r="L39" s="34">
        <f t="shared" ca="1" si="5"/>
        <v>2.2959381301654553</v>
      </c>
      <c r="M39" s="29">
        <f t="shared" si="9"/>
        <v>43532</v>
      </c>
      <c r="N39" s="27">
        <v>37</v>
      </c>
      <c r="O39" s="17">
        <f t="shared" si="10"/>
        <v>7</v>
      </c>
      <c r="P39" s="27">
        <f t="shared" ca="1" si="11"/>
        <v>2.8966584563491247</v>
      </c>
      <c r="Q39" s="34">
        <f t="shared" ca="1" si="6"/>
        <v>1.8511810531616848</v>
      </c>
      <c r="R39" s="17">
        <f t="shared" ca="1" si="12"/>
        <v>4.9368381185077581</v>
      </c>
    </row>
    <row r="40" spans="1:18" x14ac:dyDescent="0.25">
      <c r="A40" s="18">
        <f t="shared" ca="1" si="7"/>
        <v>43499</v>
      </c>
      <c r="B40" s="17">
        <f ca="1">+IFERROR(VLOOKUP(A40,BBG_UF!$A$2:$B$30,2,FALSE),B39)</f>
        <v>2</v>
      </c>
      <c r="C40" s="17">
        <f ca="1">+VLOOKUP(B40,BBG_UF!$B$2:$E$30,4,FALSE)</f>
        <v>5.7514404423494668E-2</v>
      </c>
      <c r="D40" s="17">
        <v>38</v>
      </c>
      <c r="E40" s="17">
        <f t="shared" si="0"/>
        <v>8</v>
      </c>
      <c r="F40" s="17">
        <f t="shared" ca="1" si="3"/>
        <v>2.9377693769150848</v>
      </c>
      <c r="G40" s="2">
        <f t="shared" ca="1" si="1"/>
        <v>4.6535931809382758</v>
      </c>
      <c r="H40" s="28">
        <f t="shared" si="8"/>
        <v>43518</v>
      </c>
      <c r="I40" s="30">
        <v>38</v>
      </c>
      <c r="J40" s="17">
        <f t="shared" si="2"/>
        <v>8</v>
      </c>
      <c r="K40" s="27">
        <f t="shared" ca="1" si="4"/>
        <v>3.6005301140983268</v>
      </c>
      <c r="L40" s="34">
        <f t="shared" ca="1" si="5"/>
        <v>2.2811688869431856</v>
      </c>
      <c r="M40" s="29">
        <f t="shared" si="9"/>
        <v>43533</v>
      </c>
      <c r="N40" s="27">
        <v>38</v>
      </c>
      <c r="O40" s="17">
        <f t="shared" si="10"/>
        <v>8</v>
      </c>
      <c r="P40" s="27">
        <f t="shared" ca="1" si="11"/>
        <v>2.8871279670098331</v>
      </c>
      <c r="Q40" s="34">
        <f t="shared" ca="1" si="6"/>
        <v>1.9357692134466253</v>
      </c>
      <c r="R40" s="17">
        <f t="shared" ca="1" si="12"/>
        <v>5.0508504995079306</v>
      </c>
    </row>
    <row r="41" spans="1:18" x14ac:dyDescent="0.25">
      <c r="A41" s="18">
        <f t="shared" ca="1" si="7"/>
        <v>43500</v>
      </c>
      <c r="B41" s="17">
        <f ca="1">+IFERROR(VLOOKUP(A41,BBG_UF!$A$2:$B$30,2,FALSE),B40)</f>
        <v>2</v>
      </c>
      <c r="C41" s="17">
        <f ca="1">+VLOOKUP(B41,BBG_UF!$B$2:$E$30,4,FALSE)</f>
        <v>5.7514404423494668E-2</v>
      </c>
      <c r="D41" s="17">
        <v>39</v>
      </c>
      <c r="E41" s="17">
        <f t="shared" si="0"/>
        <v>9</v>
      </c>
      <c r="F41" s="17">
        <f t="shared" ca="1" si="3"/>
        <v>2.9952837813385793</v>
      </c>
      <c r="G41" s="2">
        <f t="shared" ca="1" si="1"/>
        <v>4.7109890793741727</v>
      </c>
      <c r="H41" s="28">
        <f t="shared" si="8"/>
        <v>43519</v>
      </c>
      <c r="I41" s="30">
        <v>39</v>
      </c>
      <c r="J41" s="17">
        <f t="shared" si="2"/>
        <v>9</v>
      </c>
      <c r="K41" s="27">
        <f t="shared" ca="1" si="4"/>
        <v>3.5634733841527657</v>
      </c>
      <c r="L41" s="34">
        <f t="shared" ca="1" si="5"/>
        <v>2.2663996437213285</v>
      </c>
      <c r="M41" s="29">
        <f t="shared" si="9"/>
        <v>43534</v>
      </c>
      <c r="N41" s="27">
        <v>39</v>
      </c>
      <c r="O41" s="17">
        <f t="shared" si="10"/>
        <v>9</v>
      </c>
      <c r="P41" s="27">
        <f t="shared" ca="1" si="11"/>
        <v>2.8778950742514362</v>
      </c>
      <c r="Q41" s="34">
        <f t="shared" ca="1" si="6"/>
        <v>2.0007338648140305</v>
      </c>
      <c r="R41" s="17">
        <f t="shared" ca="1" si="12"/>
        <v>5.1648151671628284</v>
      </c>
    </row>
    <row r="42" spans="1:18" x14ac:dyDescent="0.25">
      <c r="A42" s="18">
        <f t="shared" ca="1" si="7"/>
        <v>43501</v>
      </c>
      <c r="B42" s="17">
        <f ca="1">+IFERROR(VLOOKUP(A42,BBG_UF!$A$2:$B$30,2,FALSE),B41)</f>
        <v>2</v>
      </c>
      <c r="C42" s="17">
        <f ca="1">+VLOOKUP(B42,BBG_UF!$B$2:$E$30,4,FALSE)</f>
        <v>5.7514404423494668E-2</v>
      </c>
      <c r="D42" s="17">
        <v>40</v>
      </c>
      <c r="E42" s="17">
        <f t="shared" si="0"/>
        <v>10</v>
      </c>
      <c r="F42" s="17">
        <f t="shared" ca="1" si="3"/>
        <v>3.0527981857620738</v>
      </c>
      <c r="G42" s="2">
        <f t="shared" ca="1" si="1"/>
        <v>4.7683849778096921</v>
      </c>
      <c r="H42" s="28">
        <f t="shared" si="8"/>
        <v>43520</v>
      </c>
      <c r="I42" s="30">
        <v>40</v>
      </c>
      <c r="J42" s="17">
        <f t="shared" si="2"/>
        <v>10</v>
      </c>
      <c r="K42" s="27">
        <f t="shared" ca="1" si="4"/>
        <v>3.5275285975522541</v>
      </c>
      <c r="L42" s="34">
        <f t="shared" ca="1" si="5"/>
        <v>2.2516304004989607</v>
      </c>
      <c r="M42" s="29">
        <f t="shared" si="9"/>
        <v>43535</v>
      </c>
      <c r="N42" s="27">
        <v>40</v>
      </c>
      <c r="O42" s="17">
        <f t="shared" si="10"/>
        <v>10</v>
      </c>
      <c r="P42" s="27">
        <f t="shared" ca="1" si="11"/>
        <v>2.8689374583303673</v>
      </c>
      <c r="Q42" s="34">
        <f t="shared" ca="1" si="6"/>
        <v>2.0519620599391608</v>
      </c>
      <c r="R42" s="17">
        <f t="shared" ca="1" si="12"/>
        <v>5.2787310526474229</v>
      </c>
    </row>
    <row r="43" spans="1:18" x14ac:dyDescent="0.25">
      <c r="A43" s="18">
        <f t="shared" ca="1" si="7"/>
        <v>43502</v>
      </c>
      <c r="B43" s="17">
        <f ca="1">+IFERROR(VLOOKUP(A43,BBG_UF!$A$2:$B$30,2,FALSE),B42)</f>
        <v>2</v>
      </c>
      <c r="C43" s="17">
        <f ca="1">+VLOOKUP(B43,BBG_UF!$B$2:$E$30,4,FALSE)</f>
        <v>5.7514404423494668E-2</v>
      </c>
      <c r="D43" s="17">
        <v>41</v>
      </c>
      <c r="E43" s="17">
        <f t="shared" si="0"/>
        <v>11</v>
      </c>
      <c r="F43" s="17">
        <f t="shared" ca="1" si="3"/>
        <v>3.1103125901855684</v>
      </c>
      <c r="G43" s="2">
        <f t="shared" ca="1" si="1"/>
        <v>4.825780876244937</v>
      </c>
      <c r="H43" s="28">
        <f t="shared" si="8"/>
        <v>43521</v>
      </c>
      <c r="I43" s="30">
        <v>41</v>
      </c>
      <c r="J43" s="17">
        <f t="shared" si="2"/>
        <v>11</v>
      </c>
      <c r="K43" s="27">
        <f t="shared" ca="1" si="4"/>
        <v>3.4926143925888122</v>
      </c>
      <c r="L43" s="34">
        <f t="shared" ca="1" si="5"/>
        <v>2.2368611572776746</v>
      </c>
      <c r="M43" s="29">
        <f t="shared" si="9"/>
        <v>43536</v>
      </c>
      <c r="N43" s="27">
        <v>41</v>
      </c>
      <c r="O43" s="17">
        <f t="shared" si="10"/>
        <v>11</v>
      </c>
      <c r="P43" s="27">
        <f t="shared" ca="1" si="11"/>
        <v>2.8602349770392119</v>
      </c>
      <c r="Q43" s="34">
        <f t="shared" ca="1" si="6"/>
        <v>2.0932001050699092</v>
      </c>
      <c r="R43" s="17">
        <f t="shared" ca="1" si="12"/>
        <v>5.392597088671458</v>
      </c>
    </row>
    <row r="44" spans="1:18" x14ac:dyDescent="0.25">
      <c r="A44" s="18">
        <f t="shared" ca="1" si="7"/>
        <v>43503</v>
      </c>
      <c r="B44" s="17">
        <f ca="1">+IFERROR(VLOOKUP(A44,BBG_UF!$A$2:$B$30,2,FALSE),B43)</f>
        <v>2</v>
      </c>
      <c r="C44" s="17">
        <f ca="1">+VLOOKUP(B44,BBG_UF!$B$2:$E$30,4,FALSE)</f>
        <v>5.7514404423494668E-2</v>
      </c>
      <c r="D44" s="17">
        <v>42</v>
      </c>
      <c r="E44" s="17">
        <f t="shared" si="0"/>
        <v>12</v>
      </c>
      <c r="F44" s="17">
        <f t="shared" ca="1" si="3"/>
        <v>3.1678269946090629</v>
      </c>
      <c r="G44" s="2">
        <f t="shared" ca="1" si="1"/>
        <v>4.8831767746813082</v>
      </c>
      <c r="H44" s="28">
        <f t="shared" si="8"/>
        <v>43522</v>
      </c>
      <c r="I44" s="30">
        <v>42</v>
      </c>
      <c r="J44" s="17">
        <f t="shared" si="2"/>
        <v>12</v>
      </c>
      <c r="K44" s="27">
        <f t="shared" ca="1" si="4"/>
        <v>3.4586571562879826</v>
      </c>
      <c r="L44" s="34">
        <f t="shared" ca="1" si="5"/>
        <v>2.222091914055202</v>
      </c>
      <c r="M44" s="29">
        <f t="shared" si="9"/>
        <v>43537</v>
      </c>
      <c r="N44" s="27">
        <v>42</v>
      </c>
      <c r="O44" s="17">
        <f t="shared" si="10"/>
        <v>12</v>
      </c>
      <c r="P44" s="27">
        <f t="shared" ca="1" si="11"/>
        <v>2.8517694064754524</v>
      </c>
      <c r="Q44" s="34">
        <f t="shared" ca="1" si="6"/>
        <v>2.1269455377042057</v>
      </c>
      <c r="R44" s="17">
        <f t="shared" ca="1" si="12"/>
        <v>5.5064122095274115</v>
      </c>
    </row>
    <row r="45" spans="1:18" x14ac:dyDescent="0.25">
      <c r="A45" s="18">
        <f t="shared" ca="1" si="7"/>
        <v>43504</v>
      </c>
      <c r="B45" s="17">
        <f ca="1">+IFERROR(VLOOKUP(A45,BBG_UF!$A$2:$B$30,2,FALSE),B44)</f>
        <v>3</v>
      </c>
      <c r="C45" s="17">
        <f ca="1">+VLOOKUP(B45,BBG_UF!$B$2:$E$30,4,FALSE)</f>
        <v>-1.4832291904877512E-2</v>
      </c>
      <c r="D45" s="17">
        <v>43</v>
      </c>
      <c r="E45" s="17">
        <f t="shared" si="0"/>
        <v>13</v>
      </c>
      <c r="F45" s="17">
        <f t="shared" ca="1" si="3"/>
        <v>3.2253413990325575</v>
      </c>
      <c r="G45" s="2">
        <f t="shared" ca="1" si="1"/>
        <v>4.9405726731160859</v>
      </c>
      <c r="H45" s="28">
        <f t="shared" si="8"/>
        <v>43523</v>
      </c>
      <c r="I45" s="30">
        <v>43</v>
      </c>
      <c r="J45" s="17">
        <f t="shared" si="2"/>
        <v>13</v>
      </c>
      <c r="K45" s="27">
        <f t="shared" ca="1" si="4"/>
        <v>3.4255901233944202</v>
      </c>
      <c r="L45" s="34">
        <f t="shared" ca="1" si="5"/>
        <v>2.207322670833046</v>
      </c>
      <c r="M45" s="29">
        <f t="shared" si="9"/>
        <v>43538</v>
      </c>
      <c r="N45" s="27">
        <v>43</v>
      </c>
      <c r="O45" s="17">
        <f t="shared" si="10"/>
        <v>13</v>
      </c>
      <c r="P45" s="27">
        <f t="shared" ca="1" si="11"/>
        <v>2.8435242179838753</v>
      </c>
      <c r="Q45" s="34">
        <f t="shared" ca="1" si="6"/>
        <v>2.1549274222643078</v>
      </c>
      <c r="R45" s="17">
        <f t="shared" ca="1" si="12"/>
        <v>5.620175351090495</v>
      </c>
    </row>
    <row r="46" spans="1:18" x14ac:dyDescent="0.25">
      <c r="A46" s="18">
        <f t="shared" ca="1" si="7"/>
        <v>43505</v>
      </c>
      <c r="B46" s="17">
        <f ca="1">+IFERROR(VLOOKUP(A46,BBG_UF!$A$2:$B$30,2,FALSE),B45)</f>
        <v>3</v>
      </c>
      <c r="C46" s="17">
        <f ca="1">+VLOOKUP(B46,BBG_UF!$B$2:$E$30,4,FALSE)</f>
        <v>-1.4832291904877512E-2</v>
      </c>
      <c r="D46" s="17">
        <v>44</v>
      </c>
      <c r="E46" s="17">
        <f t="shared" si="0"/>
        <v>14</v>
      </c>
      <c r="F46" s="17">
        <f t="shared" ca="1" si="3"/>
        <v>3.2105091071276801</v>
      </c>
      <c r="G46" s="2">
        <f t="shared" ca="1" si="1"/>
        <v>4.7710617374486626</v>
      </c>
      <c r="H46" s="28">
        <f t="shared" si="8"/>
        <v>43524</v>
      </c>
      <c r="I46" s="30">
        <v>44</v>
      </c>
      <c r="J46" s="17">
        <f t="shared" si="2"/>
        <v>14</v>
      </c>
      <c r="K46" s="27">
        <f t="shared" ca="1" si="4"/>
        <v>3.3933525982214481</v>
      </c>
      <c r="L46" s="34">
        <f t="shared" ca="1" si="5"/>
        <v>2.1925534276111391</v>
      </c>
      <c r="M46" s="29">
        <f t="shared" si="9"/>
        <v>43539</v>
      </c>
      <c r="N46" s="27">
        <v>44</v>
      </c>
      <c r="O46" s="17">
        <f t="shared" si="10"/>
        <v>14</v>
      </c>
      <c r="P46" s="27">
        <f t="shared" ca="1" si="11"/>
        <v>2.8354843855142864</v>
      </c>
      <c r="Q46" s="34">
        <f t="shared" ca="1" si="6"/>
        <v>2.1783808047666855</v>
      </c>
      <c r="R46" s="17">
        <f t="shared" ca="1" si="12"/>
        <v>2.5628472091172583</v>
      </c>
    </row>
    <row r="47" spans="1:18" x14ac:dyDescent="0.25">
      <c r="A47" s="18">
        <f t="shared" ca="1" si="7"/>
        <v>43506</v>
      </c>
      <c r="B47" s="17">
        <f ca="1">+IFERROR(VLOOKUP(A47,BBG_UF!$A$2:$B$30,2,FALSE),B46)</f>
        <v>3</v>
      </c>
      <c r="C47" s="17">
        <f ca="1">+VLOOKUP(B47,BBG_UF!$B$2:$E$30,4,FALSE)</f>
        <v>-1.4832291904877512E-2</v>
      </c>
      <c r="D47" s="17">
        <v>45</v>
      </c>
      <c r="E47" s="17">
        <f t="shared" si="0"/>
        <v>15</v>
      </c>
      <c r="F47" s="17">
        <f t="shared" ca="1" si="3"/>
        <v>3.1956768152228028</v>
      </c>
      <c r="G47" s="2">
        <f t="shared" ca="1" si="1"/>
        <v>4.622178695790069</v>
      </c>
      <c r="H47" s="28">
        <f t="shared" si="8"/>
        <v>43525</v>
      </c>
      <c r="I47" s="30">
        <v>45</v>
      </c>
      <c r="J47" s="17">
        <f t="shared" si="2"/>
        <v>15</v>
      </c>
      <c r="K47" s="27">
        <f t="shared" ca="1" si="4"/>
        <v>3.3618892802540041</v>
      </c>
      <c r="L47" s="34">
        <f t="shared" ca="1" si="5"/>
        <v>2.1777841843888979</v>
      </c>
      <c r="M47" s="29">
        <f t="shared" si="9"/>
        <v>43540</v>
      </c>
      <c r="N47" s="27">
        <v>45</v>
      </c>
      <c r="O47" s="17">
        <f t="shared" si="10"/>
        <v>15</v>
      </c>
      <c r="P47" s="27">
        <f t="shared" ca="1" si="11"/>
        <v>2.8276362186650417</v>
      </c>
      <c r="Q47" s="34">
        <f t="shared" ca="1" si="6"/>
        <v>2.1982113856228835</v>
      </c>
      <c r="R47" s="17">
        <f t="shared" ca="1" si="12"/>
        <v>2.5331161362176502</v>
      </c>
    </row>
    <row r="48" spans="1:18" x14ac:dyDescent="0.25">
      <c r="A48" s="18">
        <f t="shared" ca="1" si="7"/>
        <v>43507</v>
      </c>
      <c r="B48" s="17">
        <f ca="1">+IFERROR(VLOOKUP(A48,BBG_UF!$A$2:$B$30,2,FALSE),B47)</f>
        <v>3</v>
      </c>
      <c r="C48" s="17">
        <f ca="1">+VLOOKUP(B48,BBG_UF!$B$2:$E$30,4,FALSE)</f>
        <v>-1.4832291904877512E-2</v>
      </c>
      <c r="D48" s="17">
        <v>46</v>
      </c>
      <c r="E48" s="17">
        <f t="shared" si="0"/>
        <v>16</v>
      </c>
      <c r="F48" s="17">
        <f t="shared" ca="1" si="3"/>
        <v>3.1808445233179254</v>
      </c>
      <c r="G48" s="2">
        <f t="shared" ca="1" si="1"/>
        <v>4.4900558180146488</v>
      </c>
      <c r="H48" s="28">
        <f t="shared" si="8"/>
        <v>43526</v>
      </c>
      <c r="I48" s="30">
        <v>46</v>
      </c>
      <c r="J48" s="17">
        <f t="shared" si="2"/>
        <v>16</v>
      </c>
      <c r="K48" s="27">
        <f t="shared" ca="1" si="4"/>
        <v>3.3311496777179901</v>
      </c>
      <c r="L48" s="34">
        <f t="shared" ca="1" si="5"/>
        <v>2.1630149411663857</v>
      </c>
      <c r="M48" s="29">
        <f t="shared" si="9"/>
        <v>43541</v>
      </c>
      <c r="N48" s="27">
        <v>46</v>
      </c>
      <c r="O48" s="17">
        <f t="shared" si="10"/>
        <v>16</v>
      </c>
      <c r="P48" s="27">
        <f t="shared" ca="1" si="11"/>
        <v>2.81996721750438</v>
      </c>
      <c r="Q48" s="34">
        <f t="shared" ca="1" si="6"/>
        <v>2.2150984401415608</v>
      </c>
      <c r="R48" s="17">
        <f t="shared" ca="1" si="12"/>
        <v>2.5033913504728389</v>
      </c>
    </row>
    <row r="49" spans="1:18" x14ac:dyDescent="0.25">
      <c r="A49" s="18">
        <f t="shared" ca="1" si="7"/>
        <v>43508</v>
      </c>
      <c r="B49" s="17">
        <f ca="1">+IFERROR(VLOOKUP(A49,BBG_UF!$A$2:$B$30,2,FALSE),B48)</f>
        <v>3</v>
      </c>
      <c r="C49" s="17">
        <f ca="1">+VLOOKUP(B49,BBG_UF!$B$2:$E$30,4,FALSE)</f>
        <v>-1.4832291904877512E-2</v>
      </c>
      <c r="D49" s="17">
        <v>47</v>
      </c>
      <c r="E49" s="17">
        <f t="shared" si="0"/>
        <v>17</v>
      </c>
      <c r="F49" s="17">
        <f t="shared" ca="1" si="3"/>
        <v>3.1660122314130481</v>
      </c>
      <c r="G49" s="2">
        <f t="shared" ca="1" si="1"/>
        <v>4.3717354281425482</v>
      </c>
      <c r="H49" s="28">
        <f t="shared" si="8"/>
        <v>43527</v>
      </c>
      <c r="I49" s="30">
        <v>47</v>
      </c>
      <c r="J49" s="17">
        <f t="shared" si="2"/>
        <v>17</v>
      </c>
      <c r="K49" s="27">
        <f t="shared" ca="1" si="4"/>
        <v>3.301087596011568</v>
      </c>
      <c r="L49" s="34">
        <f t="shared" ca="1" si="5"/>
        <v>2.1482456979445903</v>
      </c>
      <c r="M49" s="29">
        <f t="shared" si="9"/>
        <v>43542</v>
      </c>
      <c r="N49" s="27">
        <v>47</v>
      </c>
      <c r="O49" s="17">
        <f t="shared" si="10"/>
        <v>17</v>
      </c>
      <c r="P49" s="27">
        <f t="shared" ca="1" si="11"/>
        <v>2.8124659459245187</v>
      </c>
      <c r="Q49" s="34">
        <f t="shared" ca="1" si="6"/>
        <v>2.2295614141465152</v>
      </c>
      <c r="R49" s="17">
        <f t="shared" ca="1" si="12"/>
        <v>2.4736727773664313</v>
      </c>
    </row>
    <row r="50" spans="1:18" x14ac:dyDescent="0.25">
      <c r="A50" s="18">
        <f t="shared" ca="1" si="7"/>
        <v>43509</v>
      </c>
      <c r="B50" s="17">
        <f ca="1">+IFERROR(VLOOKUP(A50,BBG_UF!$A$2:$B$30,2,FALSE),B49)</f>
        <v>3</v>
      </c>
      <c r="C50" s="17">
        <f ca="1">+VLOOKUP(B50,BBG_UF!$B$2:$E$30,4,FALSE)</f>
        <v>-1.4832291904877512E-2</v>
      </c>
      <c r="D50" s="17">
        <v>48</v>
      </c>
      <c r="E50" s="17">
        <f t="shared" si="0"/>
        <v>18</v>
      </c>
      <c r="F50" s="17">
        <f t="shared" ca="1" si="3"/>
        <v>3.1511799395081708</v>
      </c>
      <c r="G50" s="2">
        <f t="shared" ca="1" si="1"/>
        <v>4.2649171115227702</v>
      </c>
      <c r="H50" s="28">
        <f t="shared" si="8"/>
        <v>43528</v>
      </c>
      <c r="I50" s="30">
        <v>48</v>
      </c>
      <c r="J50" s="17">
        <f t="shared" si="2"/>
        <v>18</v>
      </c>
      <c r="K50" s="27">
        <f t="shared" ca="1" si="4"/>
        <v>3.2716606900827228</v>
      </c>
      <c r="L50" s="34">
        <f t="shared" ca="1" si="5"/>
        <v>2.133476454722949</v>
      </c>
      <c r="M50" s="29">
        <f t="shared" si="9"/>
        <v>43543</v>
      </c>
      <c r="N50" s="27">
        <v>48</v>
      </c>
      <c r="O50" s="17">
        <f t="shared" si="10"/>
        <v>18</v>
      </c>
      <c r="P50" s="27">
        <f t="shared" ca="1" si="11"/>
        <v>2.8051219208266587</v>
      </c>
      <c r="Q50" s="34">
        <f t="shared" ca="1" si="6"/>
        <v>2.2420043210567009</v>
      </c>
      <c r="R50" s="17">
        <f t="shared" ca="1" si="12"/>
        <v>2.443960342429996</v>
      </c>
    </row>
    <row r="51" spans="1:18" x14ac:dyDescent="0.25">
      <c r="A51" s="18">
        <f t="shared" ca="1" si="7"/>
        <v>43510</v>
      </c>
      <c r="B51" s="17">
        <f ca="1">+IFERROR(VLOOKUP(A51,BBG_UF!$A$2:$B$30,2,FALSE),B50)</f>
        <v>3</v>
      </c>
      <c r="C51" s="17">
        <f ca="1">+VLOOKUP(B51,BBG_UF!$B$2:$E$30,4,FALSE)</f>
        <v>-1.4832291904877512E-2</v>
      </c>
      <c r="D51" s="17">
        <v>49</v>
      </c>
      <c r="E51" s="17">
        <f t="shared" si="0"/>
        <v>19</v>
      </c>
      <c r="F51" s="17">
        <f t="shared" ca="1" si="3"/>
        <v>3.1363476476032934</v>
      </c>
      <c r="G51" s="2">
        <f t="shared" ca="1" si="1"/>
        <v>4.1677847513264208</v>
      </c>
      <c r="H51" s="28">
        <f t="shared" si="8"/>
        <v>43529</v>
      </c>
      <c r="I51" s="30">
        <v>49</v>
      </c>
      <c r="J51" s="17">
        <f t="shared" si="2"/>
        <v>19</v>
      </c>
      <c r="K51" s="27">
        <f t="shared" ca="1" si="4"/>
        <v>3.242830071618378</v>
      </c>
      <c r="L51" s="34">
        <f t="shared" ca="1" si="5"/>
        <v>2.1187072115005949</v>
      </c>
      <c r="M51" s="29">
        <f t="shared" si="9"/>
        <v>43544</v>
      </c>
      <c r="N51" s="27">
        <v>49</v>
      </c>
      <c r="O51" s="17">
        <f t="shared" si="10"/>
        <v>19</v>
      </c>
      <c r="P51" s="27">
        <f t="shared" ca="1" si="11"/>
        <v>2.7979255148753297</v>
      </c>
      <c r="Q51" s="34">
        <f t="shared" ca="1" si="6"/>
        <v>2.2527461188352911</v>
      </c>
      <c r="R51" s="17">
        <f t="shared" ca="1" si="12"/>
        <v>2.4142539712590505</v>
      </c>
    </row>
    <row r="52" spans="1:18" x14ac:dyDescent="0.25">
      <c r="A52" s="18">
        <f t="shared" ca="1" si="7"/>
        <v>43511</v>
      </c>
      <c r="B52" s="17">
        <f ca="1">+IFERROR(VLOOKUP(A52,BBG_UF!$A$2:$B$30,2,FALSE),B51)</f>
        <v>3</v>
      </c>
      <c r="C52" s="17">
        <f ca="1">+VLOOKUP(B52,BBG_UF!$B$2:$E$30,4,FALSE)</f>
        <v>-1.4832291904877512E-2</v>
      </c>
      <c r="D52" s="17">
        <v>50</v>
      </c>
      <c r="E52" s="17">
        <f t="shared" si="0"/>
        <v>20</v>
      </c>
      <c r="F52" s="17">
        <f t="shared" ca="1" si="3"/>
        <v>3.1215153556984161</v>
      </c>
      <c r="G52" s="2">
        <f t="shared" ca="1" si="1"/>
        <v>4.0788854540899866</v>
      </c>
      <c r="H52" s="28">
        <f t="shared" si="8"/>
        <v>43530</v>
      </c>
      <c r="I52" s="30">
        <v>50</v>
      </c>
      <c r="J52" s="17">
        <f t="shared" si="2"/>
        <v>20</v>
      </c>
      <c r="K52" s="27">
        <f t="shared" ca="1" si="4"/>
        <v>3.2145599633709843</v>
      </c>
      <c r="L52" s="34">
        <f t="shared" ca="1" si="5"/>
        <v>2.1039379682784354</v>
      </c>
      <c r="M52" s="29">
        <f t="shared" si="9"/>
        <v>43545</v>
      </c>
      <c r="N52" s="27">
        <v>50</v>
      </c>
      <c r="O52" s="17">
        <f t="shared" si="10"/>
        <v>20</v>
      </c>
      <c r="P52" s="27">
        <f t="shared" ca="1" si="11"/>
        <v>2.7908678709215802</v>
      </c>
      <c r="Q52" s="34">
        <f t="shared" ca="1" si="6"/>
        <v>2.2620419738516251</v>
      </c>
      <c r="R52" s="17">
        <f t="shared" ca="1" si="12"/>
        <v>2.3845535894890801</v>
      </c>
    </row>
    <row r="53" spans="1:18" x14ac:dyDescent="0.25">
      <c r="A53" s="18">
        <f t="shared" ca="1" si="7"/>
        <v>43512</v>
      </c>
      <c r="B53" s="17">
        <f ca="1">+IFERROR(VLOOKUP(A53,BBG_UF!$A$2:$B$30,2,FALSE),B52)</f>
        <v>3</v>
      </c>
      <c r="C53" s="17">
        <f ca="1">+VLOOKUP(B53,BBG_UF!$B$2:$E$30,4,FALSE)</f>
        <v>-1.4832291904877512E-2</v>
      </c>
      <c r="D53" s="17">
        <v>51</v>
      </c>
      <c r="E53" s="17">
        <f t="shared" si="0"/>
        <v>21</v>
      </c>
      <c r="F53" s="17">
        <f t="shared" ca="1" si="3"/>
        <v>3.1066830637935388</v>
      </c>
      <c r="G53" s="2">
        <f t="shared" ca="1" si="1"/>
        <v>3.9970430679624309</v>
      </c>
      <c r="H53" s="28">
        <f t="shared" si="8"/>
        <v>43531</v>
      </c>
      <c r="I53" s="30">
        <v>51</v>
      </c>
      <c r="J53" s="17">
        <f t="shared" si="2"/>
        <v>21</v>
      </c>
      <c r="K53" s="27">
        <f t="shared" ca="1" si="4"/>
        <v>3.1868173941511513</v>
      </c>
      <c r="L53" s="34">
        <f t="shared" ca="1" si="5"/>
        <v>2.0891687250564419</v>
      </c>
      <c r="M53" s="29">
        <f t="shared" si="9"/>
        <v>43546</v>
      </c>
      <c r="N53" s="27">
        <v>51</v>
      </c>
      <c r="O53" s="17">
        <f t="shared" si="10"/>
        <v>21</v>
      </c>
      <c r="P53" s="27">
        <f t="shared" ca="1" si="11"/>
        <v>2.7839408264948085</v>
      </c>
      <c r="Q53" s="34">
        <f t="shared" ca="1" si="6"/>
        <v>2.2700984493566927</v>
      </c>
      <c r="R53" s="17">
        <f t="shared" ca="1" si="12"/>
        <v>2.3548591228435001</v>
      </c>
    </row>
    <row r="54" spans="1:18" x14ac:dyDescent="0.25">
      <c r="A54" s="18">
        <f t="shared" ca="1" si="7"/>
        <v>43513</v>
      </c>
      <c r="B54" s="17">
        <f ca="1">+IFERROR(VLOOKUP(A54,BBG_UF!$A$2:$B$30,2,FALSE),B53)</f>
        <v>3</v>
      </c>
      <c r="C54" s="17">
        <f ca="1">+VLOOKUP(B54,BBG_UF!$B$2:$E$30,4,FALSE)</f>
        <v>-1.4832291904877512E-2</v>
      </c>
      <c r="D54" s="17">
        <v>52</v>
      </c>
      <c r="E54" s="17">
        <f t="shared" si="0"/>
        <v>22</v>
      </c>
      <c r="F54" s="17">
        <f t="shared" ca="1" si="3"/>
        <v>3.0918507718886614</v>
      </c>
      <c r="G54" s="2">
        <f t="shared" ca="1" si="1"/>
        <v>3.9212952868827258</v>
      </c>
      <c r="H54" s="28">
        <f t="shared" si="8"/>
        <v>43532</v>
      </c>
      <c r="I54" s="30">
        <v>52</v>
      </c>
      <c r="J54" s="17">
        <f t="shared" si="2"/>
        <v>22</v>
      </c>
      <c r="K54" s="27">
        <f t="shared" ca="1" si="4"/>
        <v>3.1595719290148288</v>
      </c>
      <c r="L54" s="34">
        <f t="shared" ca="1" si="5"/>
        <v>2.0743994818342286</v>
      </c>
      <c r="M54" s="29">
        <f t="shared" si="9"/>
        <v>43547</v>
      </c>
      <c r="N54" s="27">
        <v>52</v>
      </c>
      <c r="O54" s="17">
        <f t="shared" si="10"/>
        <v>22</v>
      </c>
      <c r="P54" s="27">
        <f t="shared" ca="1" si="11"/>
        <v>2.7771368470072253</v>
      </c>
      <c r="Q54" s="34">
        <f t="shared" ca="1" si="6"/>
        <v>2.2770845516482119</v>
      </c>
      <c r="R54" s="17">
        <f t="shared" ca="1" si="12"/>
        <v>2.325170497013751</v>
      </c>
    </row>
    <row r="55" spans="1:18" x14ac:dyDescent="0.25">
      <c r="A55" s="18">
        <f t="shared" ca="1" si="7"/>
        <v>43514</v>
      </c>
      <c r="B55" s="17">
        <f ca="1">+IFERROR(VLOOKUP(A55,BBG_UF!$A$2:$B$30,2,FALSE),B54)</f>
        <v>3</v>
      </c>
      <c r="C55" s="17">
        <f ca="1">+VLOOKUP(B55,BBG_UF!$B$2:$E$30,4,FALSE)</f>
        <v>-1.4832291904877512E-2</v>
      </c>
      <c r="D55" s="17">
        <v>53</v>
      </c>
      <c r="E55" s="17">
        <f t="shared" si="0"/>
        <v>23</v>
      </c>
      <c r="F55" s="17">
        <f t="shared" ca="1" si="3"/>
        <v>3.0770184799837841</v>
      </c>
      <c r="G55" s="2">
        <f t="shared" ca="1" si="1"/>
        <v>3.8508471623667169</v>
      </c>
      <c r="H55" s="28">
        <f t="shared" si="8"/>
        <v>43533</v>
      </c>
      <c r="I55" s="30">
        <v>53</v>
      </c>
      <c r="J55" s="17">
        <f t="shared" si="2"/>
        <v>23</v>
      </c>
      <c r="K55" s="27">
        <f t="shared" ca="1" si="4"/>
        <v>3.1478537686166415</v>
      </c>
      <c r="L55" s="34">
        <f t="shared" ca="1" si="5"/>
        <v>2.0942160332755022</v>
      </c>
      <c r="M55" s="29">
        <f t="shared" si="9"/>
        <v>43548</v>
      </c>
      <c r="N55" s="27">
        <v>53</v>
      </c>
      <c r="O55" s="17">
        <f t="shared" si="10"/>
        <v>23</v>
      </c>
      <c r="P55" s="27">
        <f t="shared" ca="1" si="11"/>
        <v>2.7704489665187277</v>
      </c>
      <c r="Q55" s="34">
        <f t="shared" ca="1" si="6"/>
        <v>2.2831398946236012</v>
      </c>
      <c r="R55" s="17">
        <f t="shared" ca="1" si="12"/>
        <v>2.2954876378271649</v>
      </c>
    </row>
    <row r="56" spans="1:18" x14ac:dyDescent="0.25">
      <c r="A56" s="18">
        <f t="shared" ca="1" si="7"/>
        <v>43515</v>
      </c>
      <c r="B56" s="17">
        <f ca="1">+IFERROR(VLOOKUP(A56,BBG_UF!$A$2:$B$30,2,FALSE),B55)</f>
        <v>3</v>
      </c>
      <c r="C56" s="17">
        <f ca="1">+VLOOKUP(B56,BBG_UF!$B$2:$E$30,4,FALSE)</f>
        <v>-1.4832291904877512E-2</v>
      </c>
      <c r="D56" s="17">
        <v>54</v>
      </c>
      <c r="E56" s="17">
        <f t="shared" si="0"/>
        <v>24</v>
      </c>
      <c r="F56" s="17">
        <f t="shared" ca="1" si="3"/>
        <v>3.0621861880789067</v>
      </c>
      <c r="G56" s="2">
        <f t="shared" ca="1" si="1"/>
        <v>3.7850362373442747</v>
      </c>
      <c r="H56" s="28">
        <f t="shared" si="8"/>
        <v>43534</v>
      </c>
      <c r="I56" s="30">
        <v>54</v>
      </c>
      <c r="J56" s="17">
        <f t="shared" si="2"/>
        <v>24</v>
      </c>
      <c r="K56" s="27">
        <f t="shared" ca="1" si="4"/>
        <v>3.1364313455416832</v>
      </c>
      <c r="L56" s="34">
        <f t="shared" ca="1" si="5"/>
        <v>2.1120711218245436</v>
      </c>
      <c r="M56" s="29">
        <f t="shared" si="9"/>
        <v>43549</v>
      </c>
      <c r="N56" s="27">
        <v>54</v>
      </c>
      <c r="O56" s="17">
        <f t="shared" si="10"/>
        <v>24</v>
      </c>
      <c r="P56" s="27">
        <f t="shared" ca="1" si="11"/>
        <v>2.7638707350849208</v>
      </c>
      <c r="Q56" s="34">
        <f t="shared" ca="1" si="6"/>
        <v>2.2883808231970448</v>
      </c>
      <c r="R56" s="17">
        <f t="shared" ca="1" si="12"/>
        <v>2.2658104711030802</v>
      </c>
    </row>
    <row r="57" spans="1:18" x14ac:dyDescent="0.25">
      <c r="A57" s="18">
        <f t="shared" ca="1" si="7"/>
        <v>43516</v>
      </c>
      <c r="B57" s="17">
        <f ca="1">+IFERROR(VLOOKUP(A57,BBG_UF!$A$2:$B$30,2,FALSE),B56)</f>
        <v>3</v>
      </c>
      <c r="C57" s="17">
        <f ca="1">+VLOOKUP(B57,BBG_UF!$B$2:$E$30,4,FALSE)</f>
        <v>-1.4832291904877512E-2</v>
      </c>
      <c r="D57" s="17">
        <v>55</v>
      </c>
      <c r="E57" s="17">
        <f t="shared" si="0"/>
        <v>25</v>
      </c>
      <c r="F57" s="17">
        <f t="shared" ca="1" si="3"/>
        <v>3.0473538961740294</v>
      </c>
      <c r="G57" s="2">
        <f t="shared" ca="1" si="1"/>
        <v>3.723306047875532</v>
      </c>
      <c r="H57" s="28">
        <f t="shared" si="8"/>
        <v>43535</v>
      </c>
      <c r="I57" s="30">
        <v>55</v>
      </c>
      <c r="J57" s="17">
        <f t="shared" si="2"/>
        <v>25</v>
      </c>
      <c r="K57" s="27">
        <f t="shared" ca="1" si="4"/>
        <v>3.1252885286633774</v>
      </c>
      <c r="L57" s="34">
        <f t="shared" ca="1" si="5"/>
        <v>2.1282001230293801</v>
      </c>
      <c r="M57" s="29">
        <f t="shared" si="9"/>
        <v>43550</v>
      </c>
      <c r="N57" s="27">
        <v>55</v>
      </c>
      <c r="O57" s="17">
        <f t="shared" si="10"/>
        <v>25</v>
      </c>
      <c r="P57" s="27">
        <f t="shared" ca="1" si="11"/>
        <v>2.757396171848276</v>
      </c>
      <c r="Q57" s="34">
        <f t="shared" ca="1" si="6"/>
        <v>2.2929050670970952</v>
      </c>
      <c r="R57" s="17">
        <f t="shared" ca="1" si="12"/>
        <v>2.2361389227247841</v>
      </c>
    </row>
    <row r="58" spans="1:18" x14ac:dyDescent="0.25">
      <c r="A58" s="18">
        <f t="shared" ca="1" si="7"/>
        <v>43517</v>
      </c>
      <c r="B58" s="17">
        <f ca="1">+IFERROR(VLOOKUP(A58,BBG_UF!$A$2:$B$30,2,FALSE),B57)</f>
        <v>3</v>
      </c>
      <c r="C58" s="17">
        <f ca="1">+VLOOKUP(B58,BBG_UF!$B$2:$E$30,4,FALSE)</f>
        <v>-1.4832291904877512E-2</v>
      </c>
      <c r="D58" s="17">
        <v>56</v>
      </c>
      <c r="E58" s="17">
        <f t="shared" si="0"/>
        <v>26</v>
      </c>
      <c r="F58" s="17">
        <f t="shared" ca="1" si="3"/>
        <v>3.0325216042691521</v>
      </c>
      <c r="G58" s="2">
        <f t="shared" ca="1" si="1"/>
        <v>3.6651857398584458</v>
      </c>
      <c r="H58" s="28">
        <f t="shared" si="8"/>
        <v>43536</v>
      </c>
      <c r="I58" s="30">
        <v>56</v>
      </c>
      <c r="J58" s="17">
        <f t="shared" si="2"/>
        <v>26</v>
      </c>
      <c r="K58" s="27">
        <f t="shared" ca="1" si="4"/>
        <v>3.1144103390780478</v>
      </c>
      <c r="L58" s="34">
        <f t="shared" ca="1" si="5"/>
        <v>2.1428022008134207</v>
      </c>
      <c r="M58" s="29">
        <f t="shared" si="9"/>
        <v>43551</v>
      </c>
      <c r="N58" s="27">
        <v>56</v>
      </c>
      <c r="O58" s="17">
        <f t="shared" si="10"/>
        <v>26</v>
      </c>
      <c r="P58" s="27">
        <f t="shared" ca="1" si="11"/>
        <v>2.7510197231553741</v>
      </c>
      <c r="Q58" s="34">
        <f t="shared" ca="1" si="6"/>
        <v>2.2967953207091441</v>
      </c>
      <c r="R58" s="17">
        <f t="shared" ca="1" si="12"/>
        <v>2.2064729186235255</v>
      </c>
    </row>
    <row r="59" spans="1:18" x14ac:dyDescent="0.25">
      <c r="A59" s="18">
        <f t="shared" ca="1" si="7"/>
        <v>43518</v>
      </c>
      <c r="B59" s="17">
        <f ca="1">+IFERROR(VLOOKUP(A59,BBG_UF!$A$2:$B$30,2,FALSE),B58)</f>
        <v>3</v>
      </c>
      <c r="C59" s="17">
        <f ca="1">+VLOOKUP(B59,BBG_UF!$B$2:$E$30,4,FALSE)</f>
        <v>-1.4832291904877512E-2</v>
      </c>
      <c r="D59" s="17">
        <v>57</v>
      </c>
      <c r="E59" s="17">
        <f t="shared" si="0"/>
        <v>27</v>
      </c>
      <c r="F59" s="17">
        <f t="shared" ca="1" si="3"/>
        <v>3.0176893123642747</v>
      </c>
      <c r="G59" s="2">
        <f t="shared" ca="1" si="1"/>
        <v>3.610274215353944</v>
      </c>
      <c r="H59" s="28">
        <f t="shared" si="8"/>
        <v>43537</v>
      </c>
      <c r="I59" s="30">
        <v>57</v>
      </c>
      <c r="J59" s="17">
        <f t="shared" si="2"/>
        <v>27</v>
      </c>
      <c r="K59" s="27">
        <f t="shared" ca="1" si="4"/>
        <v>3.1037828490337112</v>
      </c>
      <c r="L59" s="34">
        <f t="shared" ca="1" si="5"/>
        <v>2.1560470133351233</v>
      </c>
      <c r="M59" s="29">
        <f t="shared" si="9"/>
        <v>43552</v>
      </c>
      <c r="N59" s="27">
        <v>57</v>
      </c>
      <c r="O59" s="17">
        <f t="shared" si="10"/>
        <v>27</v>
      </c>
      <c r="P59" s="27">
        <f t="shared" ca="1" si="11"/>
        <v>2.7447362250830012</v>
      </c>
      <c r="Q59" s="34">
        <f t="shared" ca="1" si="6"/>
        <v>2.3001220273982286</v>
      </c>
      <c r="R59" s="17">
        <f t="shared" ca="1" si="12"/>
        <v>2.1768123847785148</v>
      </c>
    </row>
    <row r="60" spans="1:18" x14ac:dyDescent="0.25">
      <c r="A60" s="18">
        <f t="shared" ca="1" si="7"/>
        <v>43519</v>
      </c>
      <c r="B60" s="17">
        <f ca="1">+IFERROR(VLOOKUP(A60,BBG_UF!$A$2:$B$30,2,FALSE),B59)</f>
        <v>3</v>
      </c>
      <c r="C60" s="17">
        <f ca="1">+VLOOKUP(B60,BBG_UF!$B$2:$E$30,4,FALSE)</f>
        <v>-1.4832291904877512E-2</v>
      </c>
      <c r="D60" s="17">
        <v>58</v>
      </c>
      <c r="E60" s="17">
        <f t="shared" si="0"/>
        <v>28</v>
      </c>
      <c r="F60" s="17">
        <f t="shared" ca="1" si="3"/>
        <v>3.0028570204593974</v>
      </c>
      <c r="G60" s="2">
        <f t="shared" ca="1" si="1"/>
        <v>3.5582276761285354</v>
      </c>
      <c r="H60" s="28">
        <f t="shared" si="8"/>
        <v>43538</v>
      </c>
      <c r="I60" s="30">
        <v>58</v>
      </c>
      <c r="J60" s="17">
        <f t="shared" si="2"/>
        <v>28</v>
      </c>
      <c r="K60" s="27">
        <f t="shared" ca="1" si="4"/>
        <v>3.0933930913124552</v>
      </c>
      <c r="L60" s="34">
        <f t="shared" ca="1" si="5"/>
        <v>2.1680799818720256</v>
      </c>
      <c r="M60" s="29">
        <f t="shared" si="9"/>
        <v>43553</v>
      </c>
      <c r="N60" s="27">
        <v>58</v>
      </c>
      <c r="O60" s="17">
        <f t="shared" si="10"/>
        <v>28</v>
      </c>
      <c r="P60" s="27">
        <f t="shared" ca="1" si="11"/>
        <v>2.7385408698401639</v>
      </c>
      <c r="Q60" s="34">
        <f t="shared" ca="1" si="6"/>
        <v>2.3029455671920958</v>
      </c>
      <c r="R60" s="17">
        <f t="shared" ca="1" si="12"/>
        <v>2.1471572472089306</v>
      </c>
    </row>
    <row r="61" spans="1:18" x14ac:dyDescent="0.25">
      <c r="A61" s="18">
        <f t="shared" ca="1" si="7"/>
        <v>43520</v>
      </c>
      <c r="B61" s="17">
        <f ca="1">+IFERROR(VLOOKUP(A61,BBG_UF!$A$2:$B$30,2,FALSE),B60)</f>
        <v>3</v>
      </c>
      <c r="C61" s="17">
        <f ca="1">+VLOOKUP(B61,BBG_UF!$B$2:$E$30,4,FALSE)</f>
        <v>-1.4832291904877512E-2</v>
      </c>
      <c r="D61" s="17">
        <v>59</v>
      </c>
      <c r="E61" s="17">
        <f t="shared" si="0"/>
        <v>29</v>
      </c>
      <c r="F61" s="17">
        <f t="shared" ca="1" si="3"/>
        <v>2.9880247285545201</v>
      </c>
      <c r="G61" s="2">
        <f t="shared" ca="1" si="1"/>
        <v>3.5087497443947266</v>
      </c>
      <c r="H61" s="28">
        <f t="shared" si="8"/>
        <v>43539</v>
      </c>
      <c r="I61" s="30">
        <v>59</v>
      </c>
      <c r="J61" s="17">
        <f t="shared" si="2"/>
        <v>29</v>
      </c>
      <c r="K61" s="27">
        <f t="shared" ca="1" si="4"/>
        <v>3.083228977830327</v>
      </c>
      <c r="L61" s="34">
        <f t="shared" ca="1" si="5"/>
        <v>2.1790264695955193</v>
      </c>
      <c r="M61" s="29">
        <f t="shared" si="9"/>
        <v>43554</v>
      </c>
      <c r="N61" s="27">
        <v>59</v>
      </c>
      <c r="O61" s="17">
        <f t="shared" si="10"/>
        <v>29</v>
      </c>
      <c r="P61" s="27">
        <f t="shared" ca="1" si="11"/>
        <v>2.7324291755883428</v>
      </c>
      <c r="Q61" s="34">
        <f t="shared" ca="1" si="6"/>
        <v>2.3053179918385256</v>
      </c>
      <c r="R61" s="17">
        <f t="shared" ca="1" si="12"/>
        <v>2.1175074319819132</v>
      </c>
    </row>
    <row r="62" spans="1:18" x14ac:dyDescent="0.25">
      <c r="A62" s="18">
        <f t="shared" ca="1" si="7"/>
        <v>43521</v>
      </c>
      <c r="B62" s="17">
        <f ca="1">+IFERROR(VLOOKUP(A62,BBG_UF!$A$2:$B$30,2,FALSE),B61)</f>
        <v>3</v>
      </c>
      <c r="C62" s="17">
        <f ca="1">+VLOOKUP(B62,BBG_UF!$B$2:$E$30,4,FALSE)</f>
        <v>-1.4832291904877512E-2</v>
      </c>
      <c r="D62" s="17">
        <v>60</v>
      </c>
      <c r="E62" s="17">
        <f t="shared" si="0"/>
        <v>30</v>
      </c>
      <c r="F62" s="17">
        <f t="shared" ca="1" si="3"/>
        <v>2.9731924366496427</v>
      </c>
      <c r="G62" s="2">
        <f t="shared" ca="1" si="1"/>
        <v>3.4615835594036248</v>
      </c>
      <c r="H62" s="28">
        <f t="shared" si="8"/>
        <v>43540</v>
      </c>
      <c r="I62" s="30">
        <v>60</v>
      </c>
      <c r="J62" s="17">
        <f t="shared" si="2"/>
        <v>30</v>
      </c>
      <c r="K62" s="27">
        <f t="shared" ca="1" si="4"/>
        <v>3.0732792263753694</v>
      </c>
      <c r="L62" s="34">
        <f t="shared" ca="1" si="5"/>
        <v>2.1889951245872119</v>
      </c>
      <c r="M62" s="29">
        <f t="shared" si="9"/>
        <v>43555</v>
      </c>
      <c r="N62" s="27">
        <v>60</v>
      </c>
      <c r="O62" s="17">
        <f t="shared" si="10"/>
        <v>30</v>
      </c>
      <c r="P62" s="27">
        <f t="shared" ca="1" si="11"/>
        <v>2.7263969592778547</v>
      </c>
      <c r="Q62" s="34">
        <f t="shared" ca="1" si="6"/>
        <v>2.3072844128519954</v>
      </c>
      <c r="R62" s="17">
        <f t="shared" ca="1" si="12"/>
        <v>2.0878628652045705</v>
      </c>
    </row>
    <row r="63" spans="1:18" x14ac:dyDescent="0.25">
      <c r="A63" s="18">
        <f t="shared" ca="1" si="7"/>
        <v>43522</v>
      </c>
      <c r="B63" s="17">
        <f ca="1">+IFERROR(VLOOKUP(A63,BBG_UF!$A$2:$B$30,2,FALSE),B62)</f>
        <v>3</v>
      </c>
      <c r="C63" s="17">
        <f ca="1">+VLOOKUP(B63,BBG_UF!$B$2:$E$30,4,FALSE)</f>
        <v>-1.4832291904877512E-2</v>
      </c>
      <c r="D63" s="17">
        <v>61</v>
      </c>
      <c r="E63" s="17">
        <f t="shared" si="0"/>
        <v>31</v>
      </c>
      <c r="F63" s="17">
        <f t="shared" ca="1" si="3"/>
        <v>2.9583601447447654</v>
      </c>
      <c r="G63" s="2">
        <f t="shared" ca="1" si="1"/>
        <v>3.4165054037280007</v>
      </c>
      <c r="H63" s="28">
        <f t="shared" si="8"/>
        <v>43541</v>
      </c>
      <c r="I63" s="30">
        <v>61</v>
      </c>
      <c r="J63" s="17">
        <f t="shared" si="2"/>
        <v>31</v>
      </c>
      <c r="K63" s="27">
        <f t="shared" ca="1" si="4"/>
        <v>3.0635332945525415</v>
      </c>
      <c r="L63" s="34">
        <f t="shared" ca="1" si="5"/>
        <v>2.1980805758201174</v>
      </c>
      <c r="M63" s="29">
        <f t="shared" si="9"/>
        <v>43556</v>
      </c>
      <c r="N63" s="27">
        <v>61</v>
      </c>
      <c r="O63" s="17">
        <f t="shared" si="10"/>
        <v>31</v>
      </c>
      <c r="P63" s="27">
        <f t="shared" ca="1" si="11"/>
        <v>2.7204403121576175</v>
      </c>
      <c r="Q63" s="34">
        <f t="shared" ca="1" si="6"/>
        <v>2.3088841209071789</v>
      </c>
      <c r="R63" s="17">
        <f t="shared" ca="1" si="12"/>
        <v>2.0582234730079918</v>
      </c>
    </row>
    <row r="64" spans="1:18" x14ac:dyDescent="0.25">
      <c r="A64" s="18">
        <f t="shared" ca="1" si="7"/>
        <v>43523</v>
      </c>
      <c r="B64" s="17">
        <f ca="1">+IFERROR(VLOOKUP(A64,BBG_UF!$A$2:$B$30,2,FALSE),B63)</f>
        <v>3</v>
      </c>
      <c r="C64" s="17">
        <f ca="1">+VLOOKUP(B64,BBG_UF!$B$2:$E$30,4,FALSE)</f>
        <v>-1.4832291904877512E-2</v>
      </c>
      <c r="D64" s="17">
        <v>62</v>
      </c>
      <c r="E64" s="17">
        <f t="shared" si="0"/>
        <v>32</v>
      </c>
      <c r="F64" s="17">
        <f t="shared" ca="1" si="3"/>
        <v>2.943527852839888</v>
      </c>
      <c r="G64" s="2">
        <f t="shared" ca="1" si="1"/>
        <v>3.3733195246197778</v>
      </c>
      <c r="H64" s="28">
        <f t="shared" si="8"/>
        <v>43542</v>
      </c>
      <c r="I64" s="30">
        <v>62</v>
      </c>
      <c r="J64" s="17">
        <f t="shared" si="2"/>
        <v>32</v>
      </c>
      <c r="K64" s="27">
        <f t="shared" ca="1" si="4"/>
        <v>3.0539813201217081</v>
      </c>
      <c r="L64" s="34">
        <f t="shared" ca="1" si="5"/>
        <v>2.2063656236473719</v>
      </c>
      <c r="M64" s="29">
        <f t="shared" si="9"/>
        <v>43557</v>
      </c>
      <c r="N64" s="27">
        <v>62</v>
      </c>
      <c r="O64" s="17">
        <f t="shared" si="10"/>
        <v>32</v>
      </c>
      <c r="P64" s="27">
        <f t="shared" ca="1" si="11"/>
        <v>2.7145555776535222</v>
      </c>
      <c r="Q64" s="34">
        <f t="shared" ca="1" si="6"/>
        <v>2.3101514953429159</v>
      </c>
      <c r="R64" s="17">
        <f t="shared" ca="1" si="12"/>
        <v>2.0285891816271828</v>
      </c>
    </row>
    <row r="65" spans="1:18" x14ac:dyDescent="0.25">
      <c r="A65" s="18">
        <f t="shared" ca="1" si="7"/>
        <v>43524</v>
      </c>
      <c r="B65" s="17">
        <f ca="1">+IFERROR(VLOOKUP(A65,BBG_UF!$A$2:$B$30,2,FALSE),B64)</f>
        <v>3</v>
      </c>
      <c r="C65" s="17">
        <f ca="1">+VLOOKUP(B65,BBG_UF!$B$2:$E$30,4,FALSE)</f>
        <v>-1.4832291904877512E-2</v>
      </c>
      <c r="D65" s="17">
        <v>63</v>
      </c>
      <c r="E65" s="17">
        <f t="shared" si="0"/>
        <v>33</v>
      </c>
      <c r="F65" s="17">
        <f t="shared" ca="1" si="3"/>
        <v>2.9286955609350107</v>
      </c>
      <c r="G65" s="2">
        <f t="shared" ca="1" si="1"/>
        <v>3.3318538969364657</v>
      </c>
      <c r="H65" s="28">
        <f t="shared" si="8"/>
        <v>43543</v>
      </c>
      <c r="I65" s="30">
        <v>63</v>
      </c>
      <c r="J65" s="17">
        <f t="shared" si="2"/>
        <v>33</v>
      </c>
      <c r="K65" s="27">
        <f t="shared" ca="1" si="4"/>
        <v>3.0446140670167106</v>
      </c>
      <c r="L65" s="34">
        <f t="shared" ca="1" si="5"/>
        <v>2.213923032014943</v>
      </c>
      <c r="M65" s="29">
        <f t="shared" si="9"/>
        <v>43558</v>
      </c>
      <c r="N65" s="27">
        <v>63</v>
      </c>
      <c r="O65" s="17">
        <f t="shared" si="10"/>
        <v>33</v>
      </c>
      <c r="P65" s="27">
        <f t="shared" ca="1" si="11"/>
        <v>2.7087393313557837</v>
      </c>
      <c r="Q65" s="34">
        <f t="shared" ca="1" si="6"/>
        <v>2.31111674830764</v>
      </c>
      <c r="R65" s="17">
        <f t="shared" ca="1" si="12"/>
        <v>1.9989599172811623</v>
      </c>
    </row>
    <row r="66" spans="1:18" x14ac:dyDescent="0.25">
      <c r="A66" s="18">
        <f t="shared" ca="1" si="7"/>
        <v>43525</v>
      </c>
      <c r="B66" s="17">
        <f ca="1">+IFERROR(VLOOKUP(A66,BBG_UF!$A$2:$B$30,2,FALSE),B65)</f>
        <v>3</v>
      </c>
      <c r="C66" s="17">
        <f ca="1">+VLOOKUP(B66,BBG_UF!$B$2:$E$30,4,FALSE)</f>
        <v>-1.4832291904877512E-2</v>
      </c>
      <c r="D66" s="17">
        <v>64</v>
      </c>
      <c r="E66" s="17">
        <f t="shared" ref="E66:E129" si="13">+IF(D66-$W$5&lt;0,NA(),D66-$W$5)</f>
        <v>34</v>
      </c>
      <c r="F66" s="17">
        <f t="shared" ca="1" si="3"/>
        <v>2.9138632690301334</v>
      </c>
      <c r="G66" s="2">
        <f t="shared" ref="G66:G129" ca="1" si="14">++IF(E66&gt;0,((1+F66*D66/36000)/(1+$X$2*$W$5/36000)-1)*(36000/(D66-$W$5)),NA())</f>
        <v>3.2919567337876297</v>
      </c>
      <c r="H66" s="28">
        <f t="shared" si="8"/>
        <v>43544</v>
      </c>
      <c r="I66" s="30">
        <v>64</v>
      </c>
      <c r="J66" s="17">
        <f t="shared" ref="J66:J129" si="15">+IF(I66-$W$5&lt;0,NA(),I66-$W$5)</f>
        <v>34</v>
      </c>
      <c r="K66" s="27">
        <f t="shared" ca="1" si="4"/>
        <v>3.0354228764252755</v>
      </c>
      <c r="L66" s="34">
        <f t="shared" ca="1" si="5"/>
        <v>2.2208170044043323</v>
      </c>
      <c r="M66" s="29">
        <f t="shared" si="9"/>
        <v>43559</v>
      </c>
      <c r="N66" s="27">
        <v>64</v>
      </c>
      <c r="O66" s="17">
        <f t="shared" si="10"/>
        <v>34</v>
      </c>
      <c r="P66" s="27">
        <f t="shared" ca="1" si="11"/>
        <v>2.702988362879355</v>
      </c>
      <c r="Q66" s="34">
        <f t="shared" ca="1" si="6"/>
        <v>2.3118065375772647</v>
      </c>
      <c r="R66" s="17">
        <f t="shared" ca="1" si="12"/>
        <v>1.9693356062369105</v>
      </c>
    </row>
    <row r="67" spans="1:18" x14ac:dyDescent="0.25">
      <c r="A67" s="18">
        <f t="shared" ca="1" si="7"/>
        <v>43526</v>
      </c>
      <c r="B67" s="17">
        <f ca="1">+IFERROR(VLOOKUP(A67,BBG_UF!$A$2:$B$30,2,FALSE),B66)</f>
        <v>3</v>
      </c>
      <c r="C67" s="17">
        <f ca="1">+VLOOKUP(B67,BBG_UF!$B$2:$E$30,4,FALSE)</f>
        <v>-1.4832291904877512E-2</v>
      </c>
      <c r="D67" s="17">
        <v>65</v>
      </c>
      <c r="E67" s="17">
        <f t="shared" si="13"/>
        <v>35</v>
      </c>
      <c r="F67" s="17">
        <f t="shared" ref="F67:F130" ca="1" si="16">+F66+C66*1</f>
        <v>2.899030977125256</v>
      </c>
      <c r="G67" s="2">
        <f t="shared" ca="1" si="14"/>
        <v>3.2534935953560309</v>
      </c>
      <c r="H67" s="28">
        <f t="shared" si="8"/>
        <v>43545</v>
      </c>
      <c r="I67" s="30">
        <v>65</v>
      </c>
      <c r="J67" s="17">
        <f t="shared" si="15"/>
        <v>35</v>
      </c>
      <c r="K67" s="27">
        <f t="shared" ref="K67:K130" ca="1" si="17">+((1+VLOOKUP(H67,$A$2:$F$930,6,FALSE)*($Y$3+I67)/36000)/(1+$Z$3*$Y$3/36000)-1)*36000/I67</f>
        <v>3.0263996223852385</v>
      </c>
      <c r="L67" s="34">
        <f t="shared" ref="L67:L98" ca="1" si="18">++IF(J67&gt;0,((1+K67*I67/36000)/(1+$X$3*$W$5/36000)-1)*(36000/(I67-$W$5)),NA())</f>
        <v>2.227104406756756</v>
      </c>
      <c r="M67" s="29">
        <f t="shared" si="9"/>
        <v>43560</v>
      </c>
      <c r="N67" s="27">
        <v>65</v>
      </c>
      <c r="O67" s="17">
        <f t="shared" ref="O67:O130" si="19">+IF(N67-$W$5&lt;0,NA(),N67-$W$5)</f>
        <v>35</v>
      </c>
      <c r="P67" s="27">
        <f t="shared" ca="1" si="11"/>
        <v>2.6972996594019598</v>
      </c>
      <c r="Q67" s="34">
        <f t="shared" ref="Q67:Q130" ca="1" si="20">++IF(O67&gt;0,((1+P67*N67/36000)/(1+$X$4*$W$5/36000)-1)*(36000/(N67-$W$5)),NA())</f>
        <v>2.3122444743263415</v>
      </c>
      <c r="R67" s="17">
        <f t="shared" ca="1" si="12"/>
        <v>1.9397161748253566</v>
      </c>
    </row>
    <row r="68" spans="1:18" x14ac:dyDescent="0.25">
      <c r="A68" s="18">
        <f t="shared" ref="A68:A131" ca="1" si="21">+A67+1</f>
        <v>43527</v>
      </c>
      <c r="B68" s="17">
        <f ca="1">+IFERROR(VLOOKUP(A68,BBG_UF!$A$2:$B$30,2,FALSE),B67)</f>
        <v>3</v>
      </c>
      <c r="C68" s="17">
        <f ca="1">+VLOOKUP(B68,BBG_UF!$B$2:$E$30,4,FALSE)</f>
        <v>-1.4832291904877512E-2</v>
      </c>
      <c r="D68" s="17">
        <v>66</v>
      </c>
      <c r="E68" s="17">
        <f t="shared" si="13"/>
        <v>36</v>
      </c>
      <c r="F68" s="17">
        <f t="shared" ca="1" si="16"/>
        <v>2.8841986852203787</v>
      </c>
      <c r="G68" s="2">
        <f t="shared" ca="1" si="14"/>
        <v>3.2163449795818977</v>
      </c>
      <c r="H68" s="28">
        <f t="shared" ref="H68:H131" si="22">+H67+1</f>
        <v>43546</v>
      </c>
      <c r="I68" s="30">
        <v>66</v>
      </c>
      <c r="J68" s="17">
        <f t="shared" si="15"/>
        <v>36</v>
      </c>
      <c r="K68" s="27">
        <f t="shared" ca="1" si="17"/>
        <v>3.0175366714169902</v>
      </c>
      <c r="L68" s="34">
        <f t="shared" ca="1" si="18"/>
        <v>2.2328357865748494</v>
      </c>
      <c r="M68" s="29">
        <f t="shared" ref="M68:M131" si="23">+M67+1</f>
        <v>43561</v>
      </c>
      <c r="N68" s="27">
        <v>66</v>
      </c>
      <c r="O68" s="17">
        <f t="shared" si="19"/>
        <v>36</v>
      </c>
      <c r="P68" s="27">
        <f t="shared" ref="P68:P131" ca="1" si="24">+((1+VLOOKUP(M68,$A$2:$F$930,6,FALSE)*($Y$4+N68)/36000)/(1+$Z$4*$Y$4/36000)-1)*36000/N68</f>
        <v>2.6916703906961263</v>
      </c>
      <c r="Q68" s="34">
        <f t="shared" ca="1" si="20"/>
        <v>2.3124515462642492</v>
      </c>
      <c r="R68" s="17">
        <f t="shared" ref="R68:R131" ca="1" si="25">+((1+F68/100*D68/360)/(1+F67/100*D67/360)-1)*36000</f>
        <v>1.9101015494173978</v>
      </c>
    </row>
    <row r="69" spans="1:18" x14ac:dyDescent="0.25">
      <c r="A69" s="18">
        <f t="shared" ca="1" si="21"/>
        <v>43528</v>
      </c>
      <c r="B69" s="17">
        <f ca="1">+IFERROR(VLOOKUP(A69,BBG_UF!$A$2:$B$30,2,FALSE),B68)</f>
        <v>3</v>
      </c>
      <c r="C69" s="17">
        <f ca="1">+VLOOKUP(B69,BBG_UF!$B$2:$E$30,4,FALSE)</f>
        <v>-1.4832291904877512E-2</v>
      </c>
      <c r="D69" s="17">
        <v>67</v>
      </c>
      <c r="E69" s="17">
        <f t="shared" si="13"/>
        <v>37</v>
      </c>
      <c r="F69" s="17">
        <f t="shared" ca="1" si="16"/>
        <v>2.8693663933155014</v>
      </c>
      <c r="G69" s="2">
        <f t="shared" ca="1" si="14"/>
        <v>3.1804043035472747</v>
      </c>
      <c r="H69" s="28">
        <f t="shared" si="22"/>
        <v>43547</v>
      </c>
      <c r="I69" s="30">
        <v>67</v>
      </c>
      <c r="J69" s="17">
        <f t="shared" si="15"/>
        <v>37</v>
      </c>
      <c r="K69" s="27">
        <f t="shared" ca="1" si="17"/>
        <v>3.0088268457710479</v>
      </c>
      <c r="L69" s="34">
        <f t="shared" ca="1" si="18"/>
        <v>2.2380562267672346</v>
      </c>
      <c r="M69" s="29">
        <f t="shared" si="23"/>
        <v>43562</v>
      </c>
      <c r="N69" s="27">
        <v>67</v>
      </c>
      <c r="O69" s="17">
        <f t="shared" si="19"/>
        <v>37</v>
      </c>
      <c r="P69" s="27">
        <f t="shared" ca="1" si="24"/>
        <v>2.6860978955036661</v>
      </c>
      <c r="Q69" s="34">
        <f t="shared" ca="1" si="20"/>
        <v>2.3124464721601097</v>
      </c>
      <c r="R69" s="17">
        <f t="shared" ca="1" si="25"/>
        <v>1.8804916563999186</v>
      </c>
    </row>
    <row r="70" spans="1:18" x14ac:dyDescent="0.25">
      <c r="A70" s="18">
        <f t="shared" ca="1" si="21"/>
        <v>43529</v>
      </c>
      <c r="B70" s="17">
        <f ca="1">+IFERROR(VLOOKUP(A70,BBG_UF!$A$2:$B$30,2,FALSE),B69)</f>
        <v>3</v>
      </c>
      <c r="C70" s="17">
        <f ca="1">+VLOOKUP(B70,BBG_UF!$B$2:$E$30,4,FALSE)</f>
        <v>-1.4832291904877512E-2</v>
      </c>
      <c r="D70" s="17">
        <v>68</v>
      </c>
      <c r="E70" s="17">
        <f t="shared" si="13"/>
        <v>38</v>
      </c>
      <c r="F70" s="17">
        <f t="shared" ca="1" si="16"/>
        <v>2.854534101410624</v>
      </c>
      <c r="G70" s="2">
        <f t="shared" ca="1" si="14"/>
        <v>3.1455762035880945</v>
      </c>
      <c r="H70" s="28">
        <f t="shared" si="22"/>
        <v>43548</v>
      </c>
      <c r="I70" s="30">
        <v>68</v>
      </c>
      <c r="J70" s="17">
        <f t="shared" si="15"/>
        <v>38</v>
      </c>
      <c r="K70" s="27">
        <f t="shared" ca="1" si="17"/>
        <v>3.0002633899184863</v>
      </c>
      <c r="L70" s="34">
        <f t="shared" ca="1" si="18"/>
        <v>2.242806064672572</v>
      </c>
      <c r="M70" s="29">
        <f t="shared" si="23"/>
        <v>43563</v>
      </c>
      <c r="N70" s="27">
        <v>68</v>
      </c>
      <c r="O70" s="17">
        <f t="shared" si="19"/>
        <v>38</v>
      </c>
      <c r="P70" s="27">
        <f t="shared" ca="1" si="24"/>
        <v>2.6805796691107533</v>
      </c>
      <c r="Q70" s="34">
        <f t="shared" ca="1" si="20"/>
        <v>2.3122460003854521</v>
      </c>
      <c r="R70" s="17">
        <f t="shared" ca="1" si="25"/>
        <v>1.8508864221997712</v>
      </c>
    </row>
    <row r="71" spans="1:18" x14ac:dyDescent="0.25">
      <c r="A71" s="18">
        <f t="shared" ca="1" si="21"/>
        <v>43530</v>
      </c>
      <c r="B71" s="17">
        <f ca="1">+IFERROR(VLOOKUP(A71,BBG_UF!$A$2:$B$30,2,FALSE),B70)</f>
        <v>3</v>
      </c>
      <c r="C71" s="17">
        <f ca="1">+VLOOKUP(B71,BBG_UF!$B$2:$E$30,4,FALSE)</f>
        <v>-1.4832291904877512E-2</v>
      </c>
      <c r="D71" s="17">
        <v>69</v>
      </c>
      <c r="E71" s="17">
        <f t="shared" si="13"/>
        <v>39</v>
      </c>
      <c r="F71" s="17">
        <f t="shared" ca="1" si="16"/>
        <v>2.8397018095057467</v>
      </c>
      <c r="G71" s="2">
        <f t="shared" ca="1" si="14"/>
        <v>3.1117750969293239</v>
      </c>
      <c r="H71" s="28">
        <f t="shared" si="22"/>
        <v>43549</v>
      </c>
      <c r="I71" s="30">
        <v>69</v>
      </c>
      <c r="J71" s="17">
        <f t="shared" si="15"/>
        <v>39</v>
      </c>
      <c r="K71" s="27">
        <f t="shared" ca="1" si="17"/>
        <v>2.9918399399553608</v>
      </c>
      <c r="L71" s="34">
        <f t="shared" ca="1" si="18"/>
        <v>2.247121500466994</v>
      </c>
      <c r="M71" s="29">
        <f t="shared" si="23"/>
        <v>43564</v>
      </c>
      <c r="N71" s="27">
        <v>69</v>
      </c>
      <c r="O71" s="17">
        <f t="shared" si="19"/>
        <v>39</v>
      </c>
      <c r="P71" s="27">
        <f t="shared" ca="1" si="24"/>
        <v>2.675113352004133</v>
      </c>
      <c r="Q71" s="34">
        <f t="shared" ca="1" si="20"/>
        <v>2.3118651615301125</v>
      </c>
      <c r="R71" s="17">
        <f t="shared" ca="1" si="25"/>
        <v>1.8212857733157506</v>
      </c>
    </row>
    <row r="72" spans="1:18" x14ac:dyDescent="0.25">
      <c r="A72" s="18">
        <f t="shared" ca="1" si="21"/>
        <v>43531</v>
      </c>
      <c r="B72" s="17">
        <f ca="1">+IFERROR(VLOOKUP(A72,BBG_UF!$A$2:$B$30,2,FALSE),B71)</f>
        <v>3</v>
      </c>
      <c r="C72" s="17">
        <f ca="1">+VLOOKUP(B72,BBG_UF!$B$2:$E$30,4,FALSE)</f>
        <v>-1.4832291904877512E-2</v>
      </c>
      <c r="D72" s="17">
        <v>70</v>
      </c>
      <c r="E72" s="17">
        <f t="shared" si="13"/>
        <v>40</v>
      </c>
      <c r="F72" s="17">
        <f t="shared" ca="1" si="16"/>
        <v>2.8248695176008694</v>
      </c>
      <c r="G72" s="2">
        <f t="shared" ca="1" si="14"/>
        <v>3.0789239590740314</v>
      </c>
      <c r="H72" s="28">
        <f t="shared" si="22"/>
        <v>43550</v>
      </c>
      <c r="I72" s="30">
        <v>70</v>
      </c>
      <c r="J72" s="17">
        <f t="shared" si="15"/>
        <v>40</v>
      </c>
      <c r="K72" s="27">
        <f t="shared" ca="1" si="17"/>
        <v>2.9835504956291534</v>
      </c>
      <c r="L72" s="34">
        <f t="shared" ca="1" si="18"/>
        <v>2.2510351143086194</v>
      </c>
      <c r="M72" s="29">
        <f t="shared" si="23"/>
        <v>43565</v>
      </c>
      <c r="N72" s="27">
        <v>70</v>
      </c>
      <c r="O72" s="17">
        <f t="shared" si="19"/>
        <v>40</v>
      </c>
      <c r="P72" s="27">
        <f t="shared" ca="1" si="24"/>
        <v>2.6358963736065024</v>
      </c>
      <c r="Q72" s="34">
        <f t="shared" ca="1" si="20"/>
        <v>2.2523212254490055</v>
      </c>
      <c r="R72" s="17">
        <f t="shared" ca="1" si="25"/>
        <v>1.7916896362546453</v>
      </c>
    </row>
    <row r="73" spans="1:18" x14ac:dyDescent="0.25">
      <c r="A73" s="18">
        <f t="shared" ca="1" si="21"/>
        <v>43532</v>
      </c>
      <c r="B73" s="17">
        <f ca="1">+IFERROR(VLOOKUP(A73,BBG_UF!$A$2:$B$30,2,FALSE),B72)</f>
        <v>4</v>
      </c>
      <c r="C73" s="17">
        <f ca="1">+VLOOKUP(B73,BBG_UF!$B$2:$E$30,4,FALSE)</f>
        <v>-3.7368879166690544E-3</v>
      </c>
      <c r="D73" s="17">
        <v>71</v>
      </c>
      <c r="E73" s="17">
        <f t="shared" si="13"/>
        <v>41</v>
      </c>
      <c r="F73" s="17">
        <f t="shared" ca="1" si="16"/>
        <v>2.810037225695992</v>
      </c>
      <c r="G73" s="2">
        <f t="shared" ca="1" si="14"/>
        <v>3.0469532801089874</v>
      </c>
      <c r="H73" s="28">
        <f t="shared" si="22"/>
        <v>43551</v>
      </c>
      <c r="I73" s="30">
        <v>71</v>
      </c>
      <c r="J73" s="17">
        <f t="shared" si="15"/>
        <v>41</v>
      </c>
      <c r="K73" s="27">
        <f t="shared" ca="1" si="17"/>
        <v>2.9753893947297407</v>
      </c>
      <c r="L73" s="34">
        <f t="shared" ca="1" si="18"/>
        <v>2.2545763078035548</v>
      </c>
      <c r="M73" s="29">
        <f t="shared" si="23"/>
        <v>43566</v>
      </c>
      <c r="N73" s="27">
        <v>71</v>
      </c>
      <c r="O73" s="17">
        <f t="shared" si="19"/>
        <v>41</v>
      </c>
      <c r="P73" s="27">
        <f t="shared" ca="1" si="24"/>
        <v>2.5970382512532706</v>
      </c>
      <c r="Q73" s="34">
        <f t="shared" ca="1" si="20"/>
        <v>2.1943936521923302</v>
      </c>
      <c r="R73" s="17">
        <f t="shared" ca="1" si="25"/>
        <v>1.7620979375632118</v>
      </c>
    </row>
    <row r="74" spans="1:18" x14ac:dyDescent="0.25">
      <c r="A74" s="18">
        <f t="shared" ca="1" si="21"/>
        <v>43533</v>
      </c>
      <c r="B74" s="17">
        <f ca="1">+IFERROR(VLOOKUP(A74,BBG_UF!$A$2:$B$30,2,FALSE),B73)</f>
        <v>4</v>
      </c>
      <c r="C74" s="17">
        <f ca="1">+VLOOKUP(B74,BBG_UF!$B$2:$E$30,4,FALSE)</f>
        <v>-3.7368879166690544E-3</v>
      </c>
      <c r="D74" s="17">
        <v>72</v>
      </c>
      <c r="E74" s="17">
        <f t="shared" si="13"/>
        <v>42</v>
      </c>
      <c r="F74" s="17">
        <f t="shared" ca="1" si="16"/>
        <v>2.806300337779323</v>
      </c>
      <c r="G74" s="2">
        <f t="shared" ca="1" si="14"/>
        <v>3.0347816713360842</v>
      </c>
      <c r="H74" s="28">
        <f t="shared" si="22"/>
        <v>43552</v>
      </c>
      <c r="I74" s="30">
        <v>72</v>
      </c>
      <c r="J74" s="17">
        <f t="shared" si="15"/>
        <v>42</v>
      </c>
      <c r="K74" s="27">
        <f t="shared" ca="1" si="17"/>
        <v>2.9673512896145615</v>
      </c>
      <c r="L74" s="34">
        <f t="shared" ca="1" si="18"/>
        <v>2.2577716824055165</v>
      </c>
      <c r="M74" s="29">
        <f t="shared" si="23"/>
        <v>43567</v>
      </c>
      <c r="N74" s="27">
        <v>72</v>
      </c>
      <c r="O74" s="17">
        <f t="shared" si="19"/>
        <v>42</v>
      </c>
      <c r="P74" s="27">
        <f t="shared" ca="1" si="24"/>
        <v>2.5585240326092551</v>
      </c>
      <c r="Q74" s="34">
        <f t="shared" ca="1" si="20"/>
        <v>2.1379669872728182</v>
      </c>
      <c r="R74" s="17">
        <f t="shared" ca="1" si="25"/>
        <v>2.5269767454298986</v>
      </c>
    </row>
    <row r="75" spans="1:18" x14ac:dyDescent="0.25">
      <c r="A75" s="18">
        <f t="shared" ca="1" si="21"/>
        <v>43534</v>
      </c>
      <c r="B75" s="17">
        <f ca="1">+IFERROR(VLOOKUP(A75,BBG_UF!$A$2:$B$30,2,FALSE),B74)</f>
        <v>4</v>
      </c>
      <c r="C75" s="17">
        <f ca="1">+VLOOKUP(B75,BBG_UF!$B$2:$E$30,4,FALSE)</f>
        <v>-3.7368879166690544E-3</v>
      </c>
      <c r="D75" s="17">
        <v>73</v>
      </c>
      <c r="E75" s="17">
        <f t="shared" si="13"/>
        <v>43</v>
      </c>
      <c r="F75" s="17">
        <f t="shared" ca="1" si="16"/>
        <v>2.8025634498626539</v>
      </c>
      <c r="G75" s="2">
        <f t="shared" ca="1" si="14"/>
        <v>3.0230027332864684</v>
      </c>
      <c r="H75" s="28">
        <f t="shared" si="22"/>
        <v>43553</v>
      </c>
      <c r="I75" s="30">
        <v>73</v>
      </c>
      <c r="J75" s="17">
        <f t="shared" si="15"/>
        <v>43</v>
      </c>
      <c r="K75" s="27">
        <f t="shared" ca="1" si="17"/>
        <v>2.9594311256622365</v>
      </c>
      <c r="L75" s="34">
        <f t="shared" ca="1" si="18"/>
        <v>2.2606453650140139</v>
      </c>
      <c r="M75" s="29">
        <f t="shared" si="23"/>
        <v>43568</v>
      </c>
      <c r="N75" s="27">
        <v>73</v>
      </c>
      <c r="O75" s="17">
        <f t="shared" si="19"/>
        <v>43</v>
      </c>
      <c r="P75" s="27">
        <f t="shared" ca="1" si="24"/>
        <v>2.5203395846450904</v>
      </c>
      <c r="Q75" s="34">
        <f t="shared" ca="1" si="20"/>
        <v>2.0829365161545743</v>
      </c>
      <c r="R75" s="17">
        <f t="shared" ca="1" si="25"/>
        <v>2.5193673171584052</v>
      </c>
    </row>
    <row r="76" spans="1:18" x14ac:dyDescent="0.25">
      <c r="A76" s="18">
        <f t="shared" ca="1" si="21"/>
        <v>43535</v>
      </c>
      <c r="B76" s="17">
        <f ca="1">+IFERROR(VLOOKUP(A76,BBG_UF!$A$2:$B$30,2,FALSE),B75)</f>
        <v>4</v>
      </c>
      <c r="C76" s="17">
        <f ca="1">+VLOOKUP(B76,BBG_UF!$B$2:$E$30,4,FALSE)</f>
        <v>-3.7368879166690544E-3</v>
      </c>
      <c r="D76" s="17">
        <v>74</v>
      </c>
      <c r="E76" s="17">
        <f t="shared" si="13"/>
        <v>44</v>
      </c>
      <c r="F76" s="17">
        <f t="shared" ca="1" si="16"/>
        <v>2.7988265619459849</v>
      </c>
      <c r="G76" s="2">
        <f t="shared" ca="1" si="14"/>
        <v>3.0115896929566426</v>
      </c>
      <c r="H76" s="28">
        <f t="shared" si="22"/>
        <v>43554</v>
      </c>
      <c r="I76" s="30">
        <v>74</v>
      </c>
      <c r="J76" s="17">
        <f t="shared" si="15"/>
        <v>44</v>
      </c>
      <c r="K76" s="27">
        <f t="shared" ca="1" si="17"/>
        <v>2.9516241214742718</v>
      </c>
      <c r="L76" s="34">
        <f t="shared" ca="1" si="18"/>
        <v>2.2632192891738749</v>
      </c>
      <c r="M76" s="29">
        <f t="shared" si="23"/>
        <v>43569</v>
      </c>
      <c r="N76" s="27">
        <v>74</v>
      </c>
      <c r="O76" s="17">
        <f t="shared" si="19"/>
        <v>44</v>
      </c>
      <c r="P76" s="27">
        <f t="shared" ca="1" si="24"/>
        <v>2.482471538279269</v>
      </c>
      <c r="Q76" s="34">
        <f t="shared" ca="1" si="20"/>
        <v>2.0292070438062391</v>
      </c>
      <c r="R76" s="17">
        <f t="shared" ca="1" si="25"/>
        <v>2.5117594755057482</v>
      </c>
    </row>
    <row r="77" spans="1:18" x14ac:dyDescent="0.25">
      <c r="A77" s="18">
        <f t="shared" ca="1" si="21"/>
        <v>43536</v>
      </c>
      <c r="B77" s="17">
        <f ca="1">+IFERROR(VLOOKUP(A77,BBG_UF!$A$2:$B$30,2,FALSE),B76)</f>
        <v>4</v>
      </c>
      <c r="C77" s="17">
        <f ca="1">+VLOOKUP(B77,BBG_UF!$B$2:$E$30,4,FALSE)</f>
        <v>-3.7368879166690544E-3</v>
      </c>
      <c r="D77" s="17">
        <v>75</v>
      </c>
      <c r="E77" s="17">
        <f t="shared" si="13"/>
        <v>45</v>
      </c>
      <c r="F77" s="17">
        <f t="shared" ca="1" si="16"/>
        <v>2.7950896740293159</v>
      </c>
      <c r="G77" s="2">
        <f t="shared" ca="1" si="14"/>
        <v>3.0005181571651107</v>
      </c>
      <c r="H77" s="28">
        <f t="shared" si="22"/>
        <v>43555</v>
      </c>
      <c r="I77" s="30">
        <v>75</v>
      </c>
      <c r="J77" s="17">
        <f t="shared" si="15"/>
        <v>45</v>
      </c>
      <c r="K77" s="27">
        <f t="shared" ca="1" si="17"/>
        <v>2.943925750660199</v>
      </c>
      <c r="L77" s="34">
        <f t="shared" ca="1" si="18"/>
        <v>2.2655134387818521</v>
      </c>
      <c r="M77" s="29">
        <f t="shared" si="23"/>
        <v>43570</v>
      </c>
      <c r="N77" s="27">
        <v>75</v>
      </c>
      <c r="O77" s="17">
        <f t="shared" si="19"/>
        <v>45</v>
      </c>
      <c r="P77" s="27">
        <f t="shared" ca="1" si="24"/>
        <v>2.4449072374479641</v>
      </c>
      <c r="Q77" s="34">
        <f t="shared" ca="1" si="20"/>
        <v>1.9766918369764852</v>
      </c>
      <c r="R77" s="17">
        <f t="shared" ca="1" si="25"/>
        <v>2.5041532154279622</v>
      </c>
    </row>
    <row r="78" spans="1:18" x14ac:dyDescent="0.25">
      <c r="A78" s="18">
        <f t="shared" ca="1" si="21"/>
        <v>43537</v>
      </c>
      <c r="B78" s="17">
        <f ca="1">+IFERROR(VLOOKUP(A78,BBG_UF!$A$2:$B$30,2,FALSE),B77)</f>
        <v>4</v>
      </c>
      <c r="C78" s="17">
        <f ca="1">+VLOOKUP(B78,BBG_UF!$B$2:$E$30,4,FALSE)</f>
        <v>-3.7368879166690544E-3</v>
      </c>
      <c r="D78" s="17">
        <v>76</v>
      </c>
      <c r="E78" s="17">
        <f t="shared" si="13"/>
        <v>46</v>
      </c>
      <c r="F78" s="17">
        <f t="shared" ca="1" si="16"/>
        <v>2.7913527861126468</v>
      </c>
      <c r="G78" s="2">
        <f t="shared" ca="1" si="14"/>
        <v>2.9897658538767655</v>
      </c>
      <c r="H78" s="28">
        <f t="shared" si="22"/>
        <v>43556</v>
      </c>
      <c r="I78" s="30">
        <v>76</v>
      </c>
      <c r="J78" s="17">
        <f t="shared" si="15"/>
        <v>46</v>
      </c>
      <c r="K78" s="27">
        <f t="shared" ca="1" si="17"/>
        <v>2.936331725060418</v>
      </c>
      <c r="L78" s="34">
        <f t="shared" ca="1" si="18"/>
        <v>2.2675460600041992</v>
      </c>
      <c r="M78" s="29">
        <f t="shared" si="23"/>
        <v>43571</v>
      </c>
      <c r="N78" s="27">
        <v>76</v>
      </c>
      <c r="O78" s="17">
        <f t="shared" si="19"/>
        <v>46</v>
      </c>
      <c r="P78" s="27">
        <f t="shared" ca="1" si="24"/>
        <v>2.4076346921958658</v>
      </c>
      <c r="Q78" s="34">
        <f t="shared" ca="1" si="20"/>
        <v>1.9253117044358401</v>
      </c>
      <c r="R78" s="17">
        <f t="shared" ca="1" si="25"/>
        <v>2.4965485319050629</v>
      </c>
    </row>
    <row r="79" spans="1:18" x14ac:dyDescent="0.25">
      <c r="A79" s="18">
        <f t="shared" ca="1" si="21"/>
        <v>43538</v>
      </c>
      <c r="B79" s="17">
        <f ca="1">+IFERROR(VLOOKUP(A79,BBG_UF!$A$2:$B$30,2,FALSE),B78)</f>
        <v>4</v>
      </c>
      <c r="C79" s="17">
        <f ca="1">+VLOOKUP(B79,BBG_UF!$B$2:$E$30,4,FALSE)</f>
        <v>-3.7368879166690544E-3</v>
      </c>
      <c r="D79" s="17">
        <v>77</v>
      </c>
      <c r="E79" s="17">
        <f t="shared" si="13"/>
        <v>47</v>
      </c>
      <c r="F79" s="17">
        <f t="shared" ca="1" si="16"/>
        <v>2.7876158981959778</v>
      </c>
      <c r="G79" s="2">
        <f t="shared" ca="1" si="14"/>
        <v>2.9793124065486811</v>
      </c>
      <c r="H79" s="28">
        <f t="shared" si="22"/>
        <v>43557</v>
      </c>
      <c r="I79" s="30">
        <v>77</v>
      </c>
      <c r="J79" s="17">
        <f t="shared" si="15"/>
        <v>47</v>
      </c>
      <c r="K79" s="27">
        <f t="shared" ca="1" si="17"/>
        <v>2.9288379792768646</v>
      </c>
      <c r="L79" s="34">
        <f t="shared" ca="1" si="18"/>
        <v>2.2693338461419565</v>
      </c>
      <c r="M79" s="29">
        <f t="shared" si="23"/>
        <v>43572</v>
      </c>
      <c r="N79" s="27">
        <v>77</v>
      </c>
      <c r="O79" s="17">
        <f t="shared" si="19"/>
        <v>47</v>
      </c>
      <c r="P79" s="27">
        <f t="shared" ca="1" si="24"/>
        <v>2.3706425354222773</v>
      </c>
      <c r="Q79" s="34">
        <f t="shared" ca="1" si="20"/>
        <v>1.8749941946337652</v>
      </c>
      <c r="R79" s="17">
        <f t="shared" ca="1" si="25"/>
        <v>2.4889454198691041</v>
      </c>
    </row>
    <row r="80" spans="1:18" x14ac:dyDescent="0.25">
      <c r="A80" s="18">
        <f t="shared" ca="1" si="21"/>
        <v>43539</v>
      </c>
      <c r="B80" s="17">
        <f ca="1">+IFERROR(VLOOKUP(A80,BBG_UF!$A$2:$B$30,2,FALSE),B79)</f>
        <v>4</v>
      </c>
      <c r="C80" s="17">
        <f ca="1">+VLOOKUP(B80,BBG_UF!$B$2:$E$30,4,FALSE)</f>
        <v>-3.7368879166690544E-3</v>
      </c>
      <c r="D80" s="17">
        <v>78</v>
      </c>
      <c r="E80" s="17">
        <f t="shared" si="13"/>
        <v>48</v>
      </c>
      <c r="F80" s="17">
        <f t="shared" ca="1" si="16"/>
        <v>2.7838790102793087</v>
      </c>
      <c r="G80" s="2">
        <f t="shared" ca="1" si="14"/>
        <v>2.9691391366836739</v>
      </c>
      <c r="H80" s="28">
        <f t="shared" si="22"/>
        <v>43558</v>
      </c>
      <c r="I80" s="30">
        <v>78</v>
      </c>
      <c r="J80" s="17">
        <f t="shared" si="15"/>
        <v>48</v>
      </c>
      <c r="K80" s="27">
        <f t="shared" ca="1" si="17"/>
        <v>2.9214406563938384</v>
      </c>
      <c r="L80" s="34">
        <f t="shared" ca="1" si="18"/>
        <v>2.2708920993884107</v>
      </c>
      <c r="M80" s="29">
        <f t="shared" si="23"/>
        <v>43573</v>
      </c>
      <c r="N80" s="27">
        <v>78</v>
      </c>
      <c r="O80" s="17">
        <f t="shared" si="19"/>
        <v>48</v>
      </c>
      <c r="P80" s="27">
        <f t="shared" ca="1" si="24"/>
        <v>2.3339199829551536</v>
      </c>
      <c r="Q80" s="34">
        <f t="shared" ca="1" si="20"/>
        <v>1.8256728936490996</v>
      </c>
      <c r="R80" s="17">
        <f t="shared" ca="1" si="25"/>
        <v>2.4813438743160887</v>
      </c>
    </row>
    <row r="81" spans="1:18" x14ac:dyDescent="0.25">
      <c r="A81" s="18">
        <f t="shared" ca="1" si="21"/>
        <v>43540</v>
      </c>
      <c r="B81" s="17">
        <f ca="1">+IFERROR(VLOOKUP(A81,BBG_UF!$A$2:$B$30,2,FALSE),B80)</f>
        <v>4</v>
      </c>
      <c r="C81" s="17">
        <f ca="1">+VLOOKUP(B81,BBG_UF!$B$2:$E$30,4,FALSE)</f>
        <v>-3.7368879166690544E-3</v>
      </c>
      <c r="D81" s="17">
        <v>79</v>
      </c>
      <c r="E81" s="17">
        <f t="shared" si="13"/>
        <v>49</v>
      </c>
      <c r="F81" s="17">
        <f t="shared" ca="1" si="16"/>
        <v>2.7801421223626397</v>
      </c>
      <c r="G81" s="2">
        <f t="shared" ca="1" si="14"/>
        <v>2.9592288905595145</v>
      </c>
      <c r="H81" s="28">
        <f t="shared" si="22"/>
        <v>43559</v>
      </c>
      <c r="I81" s="30">
        <v>79</v>
      </c>
      <c r="J81" s="17">
        <f t="shared" si="15"/>
        <v>49</v>
      </c>
      <c r="K81" s="27">
        <f t="shared" ca="1" si="17"/>
        <v>2.9141360947819015</v>
      </c>
      <c r="L81" s="34">
        <f t="shared" ca="1" si="18"/>
        <v>2.2722348727773967</v>
      </c>
      <c r="M81" s="29">
        <f t="shared" si="23"/>
        <v>43574</v>
      </c>
      <c r="N81" s="27">
        <v>79</v>
      </c>
      <c r="O81" s="17">
        <f t="shared" si="19"/>
        <v>49</v>
      </c>
      <c r="P81" s="27">
        <f t="shared" ca="1" si="24"/>
        <v>2.2974567966561734</v>
      </c>
      <c r="Q81" s="34">
        <f t="shared" ca="1" si="20"/>
        <v>1.7772868091054304</v>
      </c>
      <c r="R81" s="17">
        <f t="shared" ca="1" si="25"/>
        <v>2.4737438902020514</v>
      </c>
    </row>
    <row r="82" spans="1:18" x14ac:dyDescent="0.25">
      <c r="A82" s="18">
        <f t="shared" ca="1" si="21"/>
        <v>43541</v>
      </c>
      <c r="B82" s="17">
        <f ca="1">+IFERROR(VLOOKUP(A82,BBG_UF!$A$2:$B$30,2,FALSE),B81)</f>
        <v>4</v>
      </c>
      <c r="C82" s="17">
        <f ca="1">+VLOOKUP(B82,BBG_UF!$B$2:$E$30,4,FALSE)</f>
        <v>-3.7368879166690544E-3</v>
      </c>
      <c r="D82" s="17">
        <v>80</v>
      </c>
      <c r="E82" s="17">
        <f t="shared" si="13"/>
        <v>50</v>
      </c>
      <c r="F82" s="17">
        <f t="shared" ca="1" si="16"/>
        <v>2.7764052344459706</v>
      </c>
      <c r="G82" s="2">
        <f t="shared" ca="1" si="14"/>
        <v>2.9495658867514329</v>
      </c>
      <c r="H82" s="28">
        <f t="shared" si="22"/>
        <v>43560</v>
      </c>
      <c r="I82" s="30">
        <v>80</v>
      </c>
      <c r="J82" s="17">
        <f t="shared" si="15"/>
        <v>50</v>
      </c>
      <c r="K82" s="27">
        <f t="shared" ca="1" si="17"/>
        <v>2.9069208158934878</v>
      </c>
      <c r="L82" s="34">
        <f t="shared" ca="1" si="18"/>
        <v>2.2733750951003628</v>
      </c>
      <c r="M82" s="29">
        <f t="shared" si="23"/>
        <v>43575</v>
      </c>
      <c r="N82" s="27">
        <v>80</v>
      </c>
      <c r="O82" s="17">
        <f t="shared" si="19"/>
        <v>50</v>
      </c>
      <c r="P82" s="27">
        <f t="shared" ca="1" si="24"/>
        <v>2.2612432502940316</v>
      </c>
      <c r="Q82" s="34">
        <f t="shared" ca="1" si="20"/>
        <v>1.7297798280161381</v>
      </c>
      <c r="R82" s="17">
        <f t="shared" ca="1" si="25"/>
        <v>2.466145462483027</v>
      </c>
    </row>
    <row r="83" spans="1:18" x14ac:dyDescent="0.25">
      <c r="A83" s="18">
        <f t="shared" ca="1" si="21"/>
        <v>43542</v>
      </c>
      <c r="B83" s="17">
        <f ca="1">+IFERROR(VLOOKUP(A83,BBG_UF!$A$2:$B$30,2,FALSE),B82)</f>
        <v>4</v>
      </c>
      <c r="C83" s="17">
        <f ca="1">+VLOOKUP(B83,BBG_UF!$B$2:$E$30,4,FALSE)</f>
        <v>-3.7368879166690544E-3</v>
      </c>
      <c r="D83" s="17">
        <v>81</v>
      </c>
      <c r="E83" s="17">
        <f t="shared" si="13"/>
        <v>51</v>
      </c>
      <c r="F83" s="17">
        <f t="shared" ca="1" si="16"/>
        <v>2.7726683465293016</v>
      </c>
      <c r="G83" s="2">
        <f t="shared" ca="1" si="14"/>
        <v>2.9401355815939336</v>
      </c>
      <c r="H83" s="28">
        <f t="shared" si="22"/>
        <v>43561</v>
      </c>
      <c r="I83" s="30">
        <v>81</v>
      </c>
      <c r="J83" s="17">
        <f t="shared" si="15"/>
        <v>51</v>
      </c>
      <c r="K83" s="27">
        <f t="shared" ca="1" si="17"/>
        <v>2.8997915129610599</v>
      </c>
      <c r="L83" s="34">
        <f t="shared" ca="1" si="18"/>
        <v>2.2743246811257416</v>
      </c>
      <c r="M83" s="29">
        <f t="shared" si="23"/>
        <v>43576</v>
      </c>
      <c r="N83" s="27">
        <v>81</v>
      </c>
      <c r="O83" s="17">
        <f t="shared" si="19"/>
        <v>51</v>
      </c>
      <c r="P83" s="27">
        <f t="shared" ca="1" si="24"/>
        <v>2.2252700979452396</v>
      </c>
      <c r="Q83" s="34">
        <f t="shared" ca="1" si="20"/>
        <v>1.6831002384134748</v>
      </c>
      <c r="R83" s="17">
        <f t="shared" ca="1" si="25"/>
        <v>2.4585485861550183</v>
      </c>
    </row>
    <row r="84" spans="1:18" x14ac:dyDescent="0.25">
      <c r="A84" s="18">
        <f t="shared" ca="1" si="21"/>
        <v>43543</v>
      </c>
      <c r="B84" s="17">
        <f ca="1">+IFERROR(VLOOKUP(A84,BBG_UF!$A$2:$B$30,2,FALSE),B83)</f>
        <v>4</v>
      </c>
      <c r="C84" s="17">
        <f ca="1">+VLOOKUP(B84,BBG_UF!$B$2:$E$30,4,FALSE)</f>
        <v>-3.7368879166690544E-3</v>
      </c>
      <c r="D84" s="17">
        <v>82</v>
      </c>
      <c r="E84" s="17">
        <f t="shared" si="13"/>
        <v>52</v>
      </c>
      <c r="F84" s="17">
        <f t="shared" ca="1" si="16"/>
        <v>2.7689314586126326</v>
      </c>
      <c r="G84" s="2">
        <f t="shared" ca="1" si="14"/>
        <v>2.9309245501650216</v>
      </c>
      <c r="H84" s="28">
        <f t="shared" si="22"/>
        <v>43562</v>
      </c>
      <c r="I84" s="30">
        <v>82</v>
      </c>
      <c r="J84" s="17">
        <f t="shared" si="15"/>
        <v>52</v>
      </c>
      <c r="K84" s="27">
        <f t="shared" ca="1" si="17"/>
        <v>2.89274504052291</v>
      </c>
      <c r="L84" s="34">
        <f t="shared" ca="1" si="18"/>
        <v>2.2750946291019316</v>
      </c>
      <c r="M84" s="29">
        <f t="shared" si="23"/>
        <v>43577</v>
      </c>
      <c r="N84" s="27">
        <v>82</v>
      </c>
      <c r="O84" s="17">
        <f t="shared" si="19"/>
        <v>52</v>
      </c>
      <c r="P84" s="27">
        <f t="shared" ca="1" si="24"/>
        <v>2.1895285447067732</v>
      </c>
      <c r="Q84" s="34">
        <f t="shared" ca="1" si="20"/>
        <v>1.637200306173058</v>
      </c>
      <c r="R84" s="17">
        <f t="shared" ca="1" si="25"/>
        <v>2.4509532562140279</v>
      </c>
    </row>
    <row r="85" spans="1:18" x14ac:dyDescent="0.25">
      <c r="A85" s="18">
        <f t="shared" ca="1" si="21"/>
        <v>43544</v>
      </c>
      <c r="B85" s="17">
        <f ca="1">+IFERROR(VLOOKUP(A85,BBG_UF!$A$2:$B$30,2,FALSE),B84)</f>
        <v>4</v>
      </c>
      <c r="C85" s="17">
        <f ca="1">+VLOOKUP(B85,BBG_UF!$B$2:$E$30,4,FALSE)</f>
        <v>-3.7368879166690544E-3</v>
      </c>
      <c r="D85" s="17">
        <v>83</v>
      </c>
      <c r="E85" s="17">
        <f t="shared" si="13"/>
        <v>53</v>
      </c>
      <c r="F85" s="17">
        <f t="shared" ca="1" si="16"/>
        <v>2.7651945706959635</v>
      </c>
      <c r="G85" s="2">
        <f t="shared" ca="1" si="14"/>
        <v>2.9219203807439094</v>
      </c>
      <c r="H85" s="28">
        <f t="shared" si="22"/>
        <v>43563</v>
      </c>
      <c r="I85" s="30">
        <v>83</v>
      </c>
      <c r="J85" s="17">
        <f t="shared" si="15"/>
        <v>53</v>
      </c>
      <c r="K85" s="27">
        <f t="shared" ca="1" si="17"/>
        <v>2.8857784047056558</v>
      </c>
      <c r="L85" s="34">
        <f t="shared" ca="1" si="18"/>
        <v>2.2756951072202463</v>
      </c>
      <c r="M85" s="29">
        <f t="shared" si="23"/>
        <v>43578</v>
      </c>
      <c r="N85" s="27">
        <v>83</v>
      </c>
      <c r="O85" s="17">
        <f t="shared" si="19"/>
        <v>53</v>
      </c>
      <c r="P85" s="27">
        <f t="shared" ca="1" si="24"/>
        <v>2.1540102195264512</v>
      </c>
      <c r="Q85" s="34">
        <f t="shared" ca="1" si="20"/>
        <v>1.5920358997460815</v>
      </c>
      <c r="R85" s="17">
        <f t="shared" ca="1" si="25"/>
        <v>2.4433594676001036</v>
      </c>
    </row>
    <row r="86" spans="1:18" x14ac:dyDescent="0.25">
      <c r="A86" s="18">
        <f t="shared" ca="1" si="21"/>
        <v>43545</v>
      </c>
      <c r="B86" s="17">
        <f ca="1">+IFERROR(VLOOKUP(A86,BBG_UF!$A$2:$B$30,2,FALSE),B85)</f>
        <v>4</v>
      </c>
      <c r="C86" s="17">
        <f ca="1">+VLOOKUP(B86,BBG_UF!$B$2:$E$30,4,FALSE)</f>
        <v>-3.7368879166690544E-3</v>
      </c>
      <c r="D86" s="17">
        <v>84</v>
      </c>
      <c r="E86" s="17">
        <f t="shared" si="13"/>
        <v>54</v>
      </c>
      <c r="F86" s="17">
        <f t="shared" ca="1" si="16"/>
        <v>2.7614576827792945</v>
      </c>
      <c r="G86" s="2">
        <f t="shared" ca="1" si="14"/>
        <v>2.9131115809971257</v>
      </c>
      <c r="H86" s="28">
        <f t="shared" si="22"/>
        <v>43564</v>
      </c>
      <c r="I86" s="30">
        <v>84</v>
      </c>
      <c r="J86" s="17">
        <f t="shared" si="15"/>
        <v>54</v>
      </c>
      <c r="K86" s="27">
        <f t="shared" ca="1" si="17"/>
        <v>2.8788887542014074</v>
      </c>
      <c r="L86" s="34">
        <f t="shared" ca="1" si="18"/>
        <v>2.2761355304724931</v>
      </c>
      <c r="M86" s="29">
        <f t="shared" si="23"/>
        <v>43579</v>
      </c>
      <c r="N86" s="27">
        <v>84</v>
      </c>
      <c r="O86" s="17">
        <f t="shared" si="19"/>
        <v>54</v>
      </c>
      <c r="P86" s="27">
        <f t="shared" ca="1" si="24"/>
        <v>2.1187071499737211</v>
      </c>
      <c r="Q86" s="34">
        <f t="shared" ca="1" si="20"/>
        <v>1.5475661565876504</v>
      </c>
      <c r="R86" s="17">
        <f t="shared" ca="1" si="25"/>
        <v>2.4357672153332288</v>
      </c>
    </row>
    <row r="87" spans="1:18" x14ac:dyDescent="0.25">
      <c r="A87" s="18">
        <f t="shared" ca="1" si="21"/>
        <v>43546</v>
      </c>
      <c r="B87" s="17">
        <f ca="1">+IFERROR(VLOOKUP(A87,BBG_UF!$A$2:$B$30,2,FALSE),B86)</f>
        <v>4</v>
      </c>
      <c r="C87" s="17">
        <f ca="1">+VLOOKUP(B87,BBG_UF!$B$2:$E$30,4,FALSE)</f>
        <v>-3.7368879166690544E-3</v>
      </c>
      <c r="D87" s="17">
        <v>85</v>
      </c>
      <c r="E87" s="17">
        <f t="shared" si="13"/>
        <v>55</v>
      </c>
      <c r="F87" s="17">
        <f t="shared" ca="1" si="16"/>
        <v>2.7577207948626254</v>
      </c>
      <c r="G87" s="2">
        <f t="shared" ca="1" si="14"/>
        <v>2.9044874943968355</v>
      </c>
      <c r="H87" s="28">
        <f t="shared" si="22"/>
        <v>43565</v>
      </c>
      <c r="I87" s="30">
        <v>85</v>
      </c>
      <c r="J87" s="17">
        <f t="shared" si="15"/>
        <v>55</v>
      </c>
      <c r="K87" s="27">
        <f t="shared" ca="1" si="17"/>
        <v>2.8441937571595988</v>
      </c>
      <c r="L87" s="34">
        <f t="shared" ca="1" si="18"/>
        <v>2.2334793262335269</v>
      </c>
      <c r="M87" s="29">
        <f t="shared" si="23"/>
        <v>43580</v>
      </c>
      <c r="N87" s="27">
        <v>85</v>
      </c>
      <c r="O87" s="17">
        <f t="shared" si="19"/>
        <v>55</v>
      </c>
      <c r="P87" s="27">
        <f t="shared" ca="1" si="24"/>
        <v>2.0836117387910451</v>
      </c>
      <c r="Q87" s="34">
        <f t="shared" ca="1" si="20"/>
        <v>1.503753185973735</v>
      </c>
      <c r="R87" s="17">
        <f t="shared" ca="1" si="25"/>
        <v>2.428176494377432</v>
      </c>
    </row>
    <row r="88" spans="1:18" x14ac:dyDescent="0.25">
      <c r="A88" s="18">
        <f t="shared" ca="1" si="21"/>
        <v>43547</v>
      </c>
      <c r="B88" s="17">
        <f ca="1">+IFERROR(VLOOKUP(A88,BBG_UF!$A$2:$B$30,2,FALSE),B87)</f>
        <v>4</v>
      </c>
      <c r="C88" s="17">
        <f ca="1">+VLOOKUP(B88,BBG_UF!$B$2:$E$30,4,FALSE)</f>
        <v>-3.7368879166690544E-3</v>
      </c>
      <c r="D88" s="17">
        <v>86</v>
      </c>
      <c r="E88" s="17">
        <f t="shared" si="13"/>
        <v>56</v>
      </c>
      <c r="F88" s="17">
        <f t="shared" ca="1" si="16"/>
        <v>2.7539839069459564</v>
      </c>
      <c r="G88" s="2">
        <f t="shared" ca="1" si="14"/>
        <v>2.896038225595905</v>
      </c>
      <c r="H88" s="28">
        <f t="shared" si="22"/>
        <v>43566</v>
      </c>
      <c r="I88" s="30">
        <v>86</v>
      </c>
      <c r="J88" s="17">
        <f t="shared" si="15"/>
        <v>56</v>
      </c>
      <c r="K88" s="27">
        <f t="shared" ca="1" si="17"/>
        <v>2.8096888885085525</v>
      </c>
      <c r="L88" s="34">
        <f t="shared" ca="1" si="18"/>
        <v>2.1914025413773963</v>
      </c>
      <c r="M88" s="29">
        <f t="shared" si="23"/>
        <v>43581</v>
      </c>
      <c r="N88" s="27">
        <v>86</v>
      </c>
      <c r="O88" s="17">
        <f t="shared" si="19"/>
        <v>56</v>
      </c>
      <c r="P88" s="27">
        <f t="shared" ca="1" si="24"/>
        <v>2.0487167420817922</v>
      </c>
      <c r="Q88" s="34">
        <f t="shared" ca="1" si="20"/>
        <v>1.4605618036608792</v>
      </c>
      <c r="R88" s="17">
        <f t="shared" ca="1" si="25"/>
        <v>2.4205872997447031</v>
      </c>
    </row>
    <row r="89" spans="1:18" x14ac:dyDescent="0.25">
      <c r="A89" s="18">
        <f t="shared" ca="1" si="21"/>
        <v>43548</v>
      </c>
      <c r="B89" s="17">
        <f ca="1">+IFERROR(VLOOKUP(A89,BBG_UF!$A$2:$B$30,2,FALSE),B88)</f>
        <v>4</v>
      </c>
      <c r="C89" s="17">
        <f ca="1">+VLOOKUP(B89,BBG_UF!$B$2:$E$30,4,FALSE)</f>
        <v>-3.7368879166690544E-3</v>
      </c>
      <c r="D89" s="17">
        <v>87</v>
      </c>
      <c r="E89" s="17">
        <f t="shared" si="13"/>
        <v>57</v>
      </c>
      <c r="F89" s="17">
        <f t="shared" ca="1" si="16"/>
        <v>2.7502470190292874</v>
      </c>
      <c r="G89" s="2">
        <f t="shared" ca="1" si="14"/>
        <v>2.8877545736573844</v>
      </c>
      <c r="H89" s="28">
        <f t="shared" si="22"/>
        <v>43567</v>
      </c>
      <c r="I89" s="30">
        <v>87</v>
      </c>
      <c r="J89" s="17">
        <f t="shared" si="15"/>
        <v>57</v>
      </c>
      <c r="K89" s="27">
        <f t="shared" ca="1" si="17"/>
        <v>2.7753675920968637</v>
      </c>
      <c r="L89" s="34">
        <f t="shared" ca="1" si="18"/>
        <v>2.1498746801472501</v>
      </c>
      <c r="M89" s="29">
        <f t="shared" si="23"/>
        <v>43582</v>
      </c>
      <c r="N89" s="27">
        <v>87</v>
      </c>
      <c r="O89" s="17">
        <f t="shared" si="19"/>
        <v>57</v>
      </c>
      <c r="P89" s="27">
        <f t="shared" ca="1" si="24"/>
        <v>2.014015249002052</v>
      </c>
      <c r="Q89" s="34">
        <f t="shared" ca="1" si="20"/>
        <v>1.4179592944753425</v>
      </c>
      <c r="R89" s="17">
        <f t="shared" ca="1" si="25"/>
        <v>2.4129996264150577</v>
      </c>
    </row>
    <row r="90" spans="1:18" x14ac:dyDescent="0.25">
      <c r="A90" s="18">
        <f t="shared" ca="1" si="21"/>
        <v>43549</v>
      </c>
      <c r="B90" s="17">
        <f ca="1">+IFERROR(VLOOKUP(A90,BBG_UF!$A$2:$B$30,2,FALSE),B89)</f>
        <v>4</v>
      </c>
      <c r="C90" s="17">
        <f ca="1">+VLOOKUP(B90,BBG_UF!$B$2:$E$30,4,FALSE)</f>
        <v>-3.7368879166690544E-3</v>
      </c>
      <c r="D90" s="17">
        <v>88</v>
      </c>
      <c r="E90" s="17">
        <f t="shared" si="13"/>
        <v>58</v>
      </c>
      <c r="F90" s="17">
        <f t="shared" ca="1" si="16"/>
        <v>2.7465101311126183</v>
      </c>
      <c r="G90" s="2">
        <f t="shared" ca="1" si="14"/>
        <v>2.8796279721921159</v>
      </c>
      <c r="H90" s="28">
        <f t="shared" si="22"/>
        <v>43568</v>
      </c>
      <c r="I90" s="30">
        <v>88</v>
      </c>
      <c r="J90" s="17">
        <f t="shared" si="15"/>
        <v>58</v>
      </c>
      <c r="K90" s="27">
        <f t="shared" ca="1" si="17"/>
        <v>2.7412236097798273</v>
      </c>
      <c r="L90" s="34">
        <f t="shared" ca="1" si="18"/>
        <v>2.1088673499413315</v>
      </c>
      <c r="M90" s="29">
        <f t="shared" si="23"/>
        <v>43583</v>
      </c>
      <c r="N90" s="27">
        <v>88</v>
      </c>
      <c r="O90" s="17">
        <f t="shared" si="19"/>
        <v>58</v>
      </c>
      <c r="P90" s="27">
        <f t="shared" ca="1" si="24"/>
        <v>1.9795006628372727</v>
      </c>
      <c r="Q90" s="34">
        <f t="shared" ca="1" si="20"/>
        <v>1.3759151994624021</v>
      </c>
      <c r="R90" s="17">
        <f t="shared" ca="1" si="25"/>
        <v>2.4054134694084794</v>
      </c>
    </row>
    <row r="91" spans="1:18" x14ac:dyDescent="0.25">
      <c r="A91" s="18">
        <f t="shared" ca="1" si="21"/>
        <v>43550</v>
      </c>
      <c r="B91" s="17">
        <f ca="1">+IFERROR(VLOOKUP(A91,BBG_UF!$A$2:$B$30,2,FALSE),B90)</f>
        <v>4</v>
      </c>
      <c r="C91" s="17">
        <f ca="1">+VLOOKUP(B91,BBG_UF!$B$2:$E$30,4,FALSE)</f>
        <v>-3.7368879166690544E-3</v>
      </c>
      <c r="D91" s="17">
        <v>89</v>
      </c>
      <c r="E91" s="17">
        <f t="shared" si="13"/>
        <v>59</v>
      </c>
      <c r="F91" s="17">
        <f t="shared" ca="1" si="16"/>
        <v>2.7427732431959493</v>
      </c>
      <c r="G91" s="2">
        <f t="shared" ca="1" si="14"/>
        <v>2.8716504355828141</v>
      </c>
      <c r="H91" s="28">
        <f t="shared" si="22"/>
        <v>43569</v>
      </c>
      <c r="I91" s="30">
        <v>89</v>
      </c>
      <c r="J91" s="17">
        <f t="shared" si="15"/>
        <v>59</v>
      </c>
      <c r="K91" s="27">
        <f t="shared" ca="1" si="17"/>
        <v>2.7072509646780278</v>
      </c>
      <c r="L91" s="34">
        <f t="shared" ca="1" si="18"/>
        <v>2.0683540830808482</v>
      </c>
      <c r="M91" s="29">
        <f t="shared" si="23"/>
        <v>43584</v>
      </c>
      <c r="N91" s="27">
        <v>89</v>
      </c>
      <c r="O91" s="17">
        <f t="shared" si="19"/>
        <v>59</v>
      </c>
      <c r="P91" s="27">
        <f t="shared" ca="1" si="24"/>
        <v>1.9451666833541859</v>
      </c>
      <c r="Q91" s="34">
        <f t="shared" ca="1" si="20"/>
        <v>1.3344011246809426</v>
      </c>
      <c r="R91" s="17">
        <f t="shared" ca="1" si="25"/>
        <v>2.3978288237049838</v>
      </c>
    </row>
    <row r="92" spans="1:18" x14ac:dyDescent="0.25">
      <c r="A92" s="18">
        <f t="shared" ca="1" si="21"/>
        <v>43551</v>
      </c>
      <c r="B92" s="17">
        <f ca="1">+IFERROR(VLOOKUP(A92,BBG_UF!$A$2:$B$30,2,FALSE),B91)</f>
        <v>4</v>
      </c>
      <c r="C92" s="17">
        <f ca="1">+VLOOKUP(B92,BBG_UF!$B$2:$E$30,4,FALSE)</f>
        <v>-3.7368879166690544E-3</v>
      </c>
      <c r="D92" s="17">
        <v>90</v>
      </c>
      <c r="E92" s="17">
        <f t="shared" si="13"/>
        <v>60</v>
      </c>
      <c r="F92" s="17">
        <f t="shared" ca="1" si="16"/>
        <v>2.7390363552792802</v>
      </c>
      <c r="G92" s="2">
        <f t="shared" ca="1" si="14"/>
        <v>2.8638145105864155</v>
      </c>
      <c r="H92" s="28">
        <f t="shared" si="22"/>
        <v>43570</v>
      </c>
      <c r="I92" s="30">
        <v>90</v>
      </c>
      <c r="J92" s="17">
        <f t="shared" si="15"/>
        <v>60</v>
      </c>
      <c r="K92" s="27">
        <f t="shared" ca="1" si="17"/>
        <v>2.6734439455509573</v>
      </c>
      <c r="L92" s="34">
        <f t="shared" ca="1" si="18"/>
        <v>2.0283101763983957</v>
      </c>
      <c r="M92" s="29">
        <f t="shared" si="23"/>
        <v>43585</v>
      </c>
      <c r="N92" s="27">
        <v>90</v>
      </c>
      <c r="O92" s="17">
        <f t="shared" si="19"/>
        <v>60</v>
      </c>
      <c r="P92" s="27">
        <f t="shared" ca="1" si="24"/>
        <v>1.9110072903303355</v>
      </c>
      <c r="Q92" s="34">
        <f t="shared" ca="1" si="20"/>
        <v>1.2933905691195235</v>
      </c>
      <c r="R92" s="17">
        <f t="shared" ca="1" si="25"/>
        <v>2.3902456843085673</v>
      </c>
    </row>
    <row r="93" spans="1:18" x14ac:dyDescent="0.25">
      <c r="A93" s="18">
        <f t="shared" ca="1" si="21"/>
        <v>43552</v>
      </c>
      <c r="B93" s="17">
        <f ca="1">+IFERROR(VLOOKUP(A93,BBG_UF!$A$2:$B$30,2,FALSE),B92)</f>
        <v>4</v>
      </c>
      <c r="C93" s="17">
        <f ca="1">+VLOOKUP(B93,BBG_UF!$B$2:$E$30,4,FALSE)</f>
        <v>-3.7368879166690544E-3</v>
      </c>
      <c r="D93" s="17">
        <v>91</v>
      </c>
      <c r="E93" s="17">
        <f t="shared" si="13"/>
        <v>61</v>
      </c>
      <c r="F93" s="17">
        <f t="shared" ca="1" si="16"/>
        <v>2.7352994673626112</v>
      </c>
      <c r="G93" s="2">
        <f t="shared" ca="1" si="14"/>
        <v>2.8561132326974978</v>
      </c>
      <c r="H93" s="28">
        <f t="shared" si="22"/>
        <v>43571</v>
      </c>
      <c r="I93" s="30">
        <v>91</v>
      </c>
      <c r="J93" s="17">
        <f t="shared" si="15"/>
        <v>61</v>
      </c>
      <c r="K93" s="27">
        <f t="shared" ca="1" si="17"/>
        <v>2.6397970922015586</v>
      </c>
      <c r="L93" s="34">
        <f t="shared" ca="1" si="18"/>
        <v>1.9887125466063984</v>
      </c>
      <c r="M93" s="29">
        <f t="shared" si="23"/>
        <v>43586</v>
      </c>
      <c r="N93" s="27">
        <v>91</v>
      </c>
      <c r="O93" s="17">
        <f t="shared" si="19"/>
        <v>61</v>
      </c>
      <c r="P93" s="27">
        <f t="shared" ca="1" si="24"/>
        <v>1.8770167281679002</v>
      </c>
      <c r="Q93" s="34">
        <f t="shared" ca="1" si="20"/>
        <v>1.2528587695376836</v>
      </c>
      <c r="R93" s="17">
        <f t="shared" ca="1" si="25"/>
        <v>2.3826640462472071</v>
      </c>
    </row>
    <row r="94" spans="1:18" x14ac:dyDescent="0.25">
      <c r="A94" s="18">
        <f t="shared" ca="1" si="21"/>
        <v>43553</v>
      </c>
      <c r="B94" s="17">
        <f ca="1">+IFERROR(VLOOKUP(A94,BBG_UF!$A$2:$B$30,2,FALSE),B93)</f>
        <v>4</v>
      </c>
      <c r="C94" s="17">
        <f ca="1">+VLOOKUP(B94,BBG_UF!$B$2:$E$30,4,FALSE)</f>
        <v>-3.7368879166690544E-3</v>
      </c>
      <c r="D94" s="17">
        <v>92</v>
      </c>
      <c r="E94" s="17">
        <f t="shared" si="13"/>
        <v>62</v>
      </c>
      <c r="F94" s="17">
        <f t="shared" ca="1" si="16"/>
        <v>2.7315625794459422</v>
      </c>
      <c r="G94" s="2">
        <f t="shared" ca="1" si="14"/>
        <v>2.8485400867334407</v>
      </c>
      <c r="H94" s="28">
        <f t="shared" si="22"/>
        <v>43572</v>
      </c>
      <c r="I94" s="30">
        <v>92</v>
      </c>
      <c r="J94" s="17">
        <f t="shared" si="15"/>
        <v>62</v>
      </c>
      <c r="K94" s="27">
        <f t="shared" ca="1" si="17"/>
        <v>2.6063051818328216</v>
      </c>
      <c r="L94" s="34">
        <f t="shared" ca="1" si="18"/>
        <v>1.9495395996620279</v>
      </c>
      <c r="M94" s="29">
        <f t="shared" si="23"/>
        <v>43587</v>
      </c>
      <c r="N94" s="27">
        <v>92</v>
      </c>
      <c r="O94" s="17">
        <f t="shared" si="19"/>
        <v>62</v>
      </c>
      <c r="P94" s="27">
        <f t="shared" ca="1" si="24"/>
        <v>1.8431894915129643</v>
      </c>
      <c r="Q94" s="34">
        <f t="shared" ca="1" si="20"/>
        <v>1.2127825603237659</v>
      </c>
      <c r="R94" s="17">
        <f t="shared" ca="1" si="25"/>
        <v>2.3750839045169059</v>
      </c>
    </row>
    <row r="95" spans="1:18" x14ac:dyDescent="0.25">
      <c r="A95" s="18">
        <f t="shared" ca="1" si="21"/>
        <v>43554</v>
      </c>
      <c r="B95" s="17">
        <f ca="1">+IFERROR(VLOOKUP(A95,BBG_UF!$A$2:$B$30,2,FALSE),B94)</f>
        <v>4</v>
      </c>
      <c r="C95" s="17">
        <f ca="1">+VLOOKUP(B95,BBG_UF!$B$2:$E$30,4,FALSE)</f>
        <v>-3.7368879166690544E-3</v>
      </c>
      <c r="D95" s="17">
        <v>93</v>
      </c>
      <c r="E95" s="17">
        <f t="shared" si="13"/>
        <v>63</v>
      </c>
      <c r="F95" s="17">
        <f t="shared" ca="1" si="16"/>
        <v>2.7278256915292731</v>
      </c>
      <c r="G95" s="2">
        <f t="shared" ca="1" si="14"/>
        <v>2.8410889711741407</v>
      </c>
      <c r="H95" s="28">
        <f t="shared" si="22"/>
        <v>43573</v>
      </c>
      <c r="I95" s="30">
        <v>93</v>
      </c>
      <c r="J95" s="17">
        <f t="shared" si="15"/>
        <v>63</v>
      </c>
      <c r="K95" s="27">
        <f t="shared" ca="1" si="17"/>
        <v>2.5729632162839922</v>
      </c>
      <c r="L95" s="34">
        <f t="shared" ca="1" si="18"/>
        <v>1.9107711125724134</v>
      </c>
      <c r="M95" s="29">
        <f t="shared" si="23"/>
        <v>43588</v>
      </c>
      <c r="N95" s="27">
        <v>93</v>
      </c>
      <c r="O95" s="17">
        <f t="shared" si="19"/>
        <v>63</v>
      </c>
      <c r="P95" s="27">
        <f t="shared" ca="1" si="24"/>
        <v>1.8095203118005119</v>
      </c>
      <c r="Q95" s="34">
        <f t="shared" ca="1" si="20"/>
        <v>1.1731402466979648</v>
      </c>
      <c r="R95" s="17">
        <f t="shared" ca="1" si="25"/>
        <v>2.3675052541456409</v>
      </c>
    </row>
    <row r="96" spans="1:18" x14ac:dyDescent="0.25">
      <c r="A96" s="18">
        <f t="shared" ca="1" si="21"/>
        <v>43555</v>
      </c>
      <c r="B96" s="17">
        <f ca="1">+IFERROR(VLOOKUP(A96,BBG_UF!$A$2:$B$30,2,FALSE),B95)</f>
        <v>4</v>
      </c>
      <c r="C96" s="17">
        <f ca="1">+VLOOKUP(B96,BBG_UF!$B$2:$E$30,4,FALSE)</f>
        <v>-3.7368879166690544E-3</v>
      </c>
      <c r="D96" s="17">
        <v>94</v>
      </c>
      <c r="E96" s="17">
        <f t="shared" si="13"/>
        <v>64</v>
      </c>
      <c r="F96" s="17">
        <f t="shared" ca="1" si="16"/>
        <v>2.7240888036126041</v>
      </c>
      <c r="G96" s="2">
        <f t="shared" ca="1" si="14"/>
        <v>2.8337541658442489</v>
      </c>
      <c r="H96" s="28">
        <f t="shared" si="22"/>
        <v>43574</v>
      </c>
      <c r="I96" s="30">
        <v>94</v>
      </c>
      <c r="J96" s="17">
        <f t="shared" si="15"/>
        <v>64</v>
      </c>
      <c r="K96" s="27">
        <f t="shared" ca="1" si="17"/>
        <v>2.5397664100821808</v>
      </c>
      <c r="L96" s="34">
        <f t="shared" ca="1" si="18"/>
        <v>1.8723881262818627</v>
      </c>
      <c r="M96" s="29">
        <f t="shared" si="23"/>
        <v>43589</v>
      </c>
      <c r="N96" s="27">
        <v>94</v>
      </c>
      <c r="O96" s="17">
        <f t="shared" si="19"/>
        <v>64</v>
      </c>
      <c r="P96" s="27">
        <f t="shared" ca="1" si="24"/>
        <v>1.7760041446601231</v>
      </c>
      <c r="Q96" s="34">
        <f t="shared" ca="1" si="20"/>
        <v>1.133911489804837</v>
      </c>
      <c r="R96" s="17">
        <f t="shared" ca="1" si="25"/>
        <v>2.3599280901374087</v>
      </c>
    </row>
    <row r="97" spans="1:18" x14ac:dyDescent="0.25">
      <c r="A97" s="18">
        <f t="shared" ca="1" si="21"/>
        <v>43556</v>
      </c>
      <c r="B97" s="17">
        <f ca="1">+IFERROR(VLOOKUP(A97,BBG_UF!$A$2:$B$30,2,FALSE),B96)</f>
        <v>4</v>
      </c>
      <c r="C97" s="17">
        <f ca="1">+VLOOKUP(B97,BBG_UF!$B$2:$E$30,4,FALSE)</f>
        <v>-3.7368879166690544E-3</v>
      </c>
      <c r="D97" s="17">
        <v>95</v>
      </c>
      <c r="E97" s="17">
        <f t="shared" si="13"/>
        <v>65</v>
      </c>
      <c r="F97" s="17">
        <f t="shared" ca="1" si="16"/>
        <v>2.720351915695935</v>
      </c>
      <c r="G97" s="2">
        <f t="shared" ca="1" si="14"/>
        <v>2.8265303025793314</v>
      </c>
      <c r="H97" s="28">
        <f t="shared" si="22"/>
        <v>43575</v>
      </c>
      <c r="I97" s="30">
        <v>95</v>
      </c>
      <c r="J97" s="17">
        <f t="shared" si="15"/>
        <v>65</v>
      </c>
      <c r="K97" s="27">
        <f t="shared" ca="1" si="17"/>
        <v>2.5067101792479236</v>
      </c>
      <c r="L97" s="34">
        <f t="shared" ca="1" si="18"/>
        <v>1.8343728484458035</v>
      </c>
      <c r="M97" s="29">
        <f t="shared" si="23"/>
        <v>43590</v>
      </c>
      <c r="N97" s="27">
        <v>95</v>
      </c>
      <c r="O97" s="17">
        <f t="shared" si="19"/>
        <v>65</v>
      </c>
      <c r="P97" s="27">
        <f t="shared" ca="1" si="24"/>
        <v>1.7426361581158383</v>
      </c>
      <c r="Q97" s="34">
        <f t="shared" ca="1" si="20"/>
        <v>1.0950772024103208</v>
      </c>
      <c r="R97" s="17">
        <f t="shared" ca="1" si="25"/>
        <v>2.3523524075201863</v>
      </c>
    </row>
    <row r="98" spans="1:18" x14ac:dyDescent="0.25">
      <c r="A98" s="18">
        <f t="shared" ca="1" si="21"/>
        <v>43557</v>
      </c>
      <c r="B98" s="17">
        <f ca="1">+IFERROR(VLOOKUP(A98,BBG_UF!$A$2:$B$30,2,FALSE),B97)</f>
        <v>4</v>
      </c>
      <c r="C98" s="17">
        <f ca="1">+VLOOKUP(B98,BBG_UF!$B$2:$E$30,4,FALSE)</f>
        <v>-3.7368879166690544E-3</v>
      </c>
      <c r="D98" s="17">
        <v>96</v>
      </c>
      <c r="E98" s="17">
        <f t="shared" si="13"/>
        <v>66</v>
      </c>
      <c r="F98" s="17">
        <f t="shared" ca="1" si="16"/>
        <v>2.716615027779266</v>
      </c>
      <c r="G98" s="2">
        <f t="shared" ca="1" si="14"/>
        <v>2.819412338558132</v>
      </c>
      <c r="H98" s="28">
        <f t="shared" si="22"/>
        <v>43576</v>
      </c>
      <c r="I98" s="30">
        <v>96</v>
      </c>
      <c r="J98" s="17">
        <f t="shared" si="15"/>
        <v>66</v>
      </c>
      <c r="K98" s="27">
        <f t="shared" ca="1" si="17"/>
        <v>2.4737901308009849</v>
      </c>
      <c r="L98" s="34">
        <f t="shared" ca="1" si="18"/>
        <v>1.7967085650434571</v>
      </c>
      <c r="M98" s="29">
        <f t="shared" si="23"/>
        <v>43591</v>
      </c>
      <c r="N98" s="27">
        <v>96</v>
      </c>
      <c r="O98" s="17">
        <f t="shared" si="19"/>
        <v>66</v>
      </c>
      <c r="P98" s="27">
        <f t="shared" ca="1" si="24"/>
        <v>1.709411721524112</v>
      </c>
      <c r="Q98" s="34">
        <f t="shared" ca="1" si="20"/>
        <v>1.0566194540830249</v>
      </c>
      <c r="R98" s="17">
        <f t="shared" ca="1" si="25"/>
        <v>2.3447782013059637</v>
      </c>
    </row>
    <row r="99" spans="1:18" x14ac:dyDescent="0.25">
      <c r="A99" s="18">
        <f t="shared" ca="1" si="21"/>
        <v>43558</v>
      </c>
      <c r="B99" s="17">
        <f ca="1">+IFERROR(VLOOKUP(A99,BBG_UF!$A$2:$B$30,2,FALSE),B98)</f>
        <v>4</v>
      </c>
      <c r="C99" s="17">
        <f ca="1">+VLOOKUP(B99,BBG_UF!$B$2:$E$30,4,FALSE)</f>
        <v>-3.7368879166690544E-3</v>
      </c>
      <c r="D99" s="17">
        <v>97</v>
      </c>
      <c r="E99" s="17">
        <f t="shared" si="13"/>
        <v>67</v>
      </c>
      <c r="F99" s="17">
        <f t="shared" ca="1" si="16"/>
        <v>2.712878139862597</v>
      </c>
      <c r="G99" s="2">
        <f t="shared" ca="1" si="14"/>
        <v>2.8123955320238272</v>
      </c>
      <c r="H99" s="28">
        <f t="shared" si="22"/>
        <v>43577</v>
      </c>
      <c r="I99" s="30">
        <v>97</v>
      </c>
      <c r="J99" s="17">
        <f t="shared" si="15"/>
        <v>67</v>
      </c>
      <c r="K99" s="27">
        <f t="shared" ca="1" si="17"/>
        <v>2.4410020529150342</v>
      </c>
      <c r="L99" s="34">
        <f t="shared" ref="L99:L130" ca="1" si="26">++IF(J99&gt;0,((1+K99*I99/36000)/(1+$X$3*$W$5/36000)-1)*(36000/(I99-$W$5)),NA())</f>
        <v>1.7593795599062676</v>
      </c>
      <c r="M99" s="29">
        <f t="shared" si="23"/>
        <v>43592</v>
      </c>
      <c r="N99" s="27">
        <v>97</v>
      </c>
      <c r="O99" s="17">
        <f t="shared" si="19"/>
        <v>67</v>
      </c>
      <c r="P99" s="27">
        <f t="shared" ca="1" si="24"/>
        <v>1.6763263951956906</v>
      </c>
      <c r="Q99" s="34">
        <f t="shared" ca="1" si="20"/>
        <v>1.0185213848645958</v>
      </c>
      <c r="R99" s="17">
        <f t="shared" ca="1" si="25"/>
        <v>2.337205466546699</v>
      </c>
    </row>
    <row r="100" spans="1:18" x14ac:dyDescent="0.25">
      <c r="A100" s="18">
        <f t="shared" ca="1" si="21"/>
        <v>43559</v>
      </c>
      <c r="B100" s="17">
        <f ca="1">+IFERROR(VLOOKUP(A100,BBG_UF!$A$2:$B$30,2,FALSE),B99)</f>
        <v>4</v>
      </c>
      <c r="C100" s="17">
        <f ca="1">+VLOOKUP(B100,BBG_UF!$B$2:$E$30,4,FALSE)</f>
        <v>-3.7368879166690544E-3</v>
      </c>
      <c r="D100" s="17">
        <v>98</v>
      </c>
      <c r="E100" s="17">
        <f t="shared" si="13"/>
        <v>68</v>
      </c>
      <c r="F100" s="17">
        <f t="shared" ca="1" si="16"/>
        <v>2.7091412519459279</v>
      </c>
      <c r="G100" s="2">
        <f t="shared" ca="1" si="14"/>
        <v>2.8054754201457595</v>
      </c>
      <c r="H100" s="28">
        <f t="shared" si="22"/>
        <v>43578</v>
      </c>
      <c r="I100" s="30">
        <v>98</v>
      </c>
      <c r="J100" s="17">
        <f t="shared" si="15"/>
        <v>68</v>
      </c>
      <c r="K100" s="27">
        <f t="shared" ca="1" si="17"/>
        <v>2.4083419056749396</v>
      </c>
      <c r="L100" s="34">
        <f t="shared" ca="1" si="26"/>
        <v>1.7223710413461848</v>
      </c>
      <c r="M100" s="29">
        <f t="shared" si="23"/>
        <v>43593</v>
      </c>
      <c r="N100" s="27">
        <v>98</v>
      </c>
      <c r="O100" s="17">
        <f t="shared" si="19"/>
        <v>68</v>
      </c>
      <c r="P100" s="27">
        <f t="shared" ca="1" si="24"/>
        <v>1.6433759206529621</v>
      </c>
      <c r="Q100" s="34">
        <f t="shared" ca="1" si="20"/>
        <v>0.98076712655881892</v>
      </c>
      <c r="R100" s="17">
        <f t="shared" ca="1" si="25"/>
        <v>2.3296341982543822</v>
      </c>
    </row>
    <row r="101" spans="1:18" x14ac:dyDescent="0.25">
      <c r="A101" s="18">
        <f t="shared" ca="1" si="21"/>
        <v>43560</v>
      </c>
      <c r="B101" s="17">
        <f ca="1">+IFERROR(VLOOKUP(A101,BBG_UF!$A$2:$B$30,2,FALSE),B100)</f>
        <v>4</v>
      </c>
      <c r="C101" s="17">
        <f ca="1">+VLOOKUP(B101,BBG_UF!$B$2:$E$30,4,FALSE)</f>
        <v>-3.7368879166690544E-3</v>
      </c>
      <c r="D101" s="17">
        <v>99</v>
      </c>
      <c r="E101" s="17">
        <f t="shared" si="13"/>
        <v>69</v>
      </c>
      <c r="F101" s="17">
        <f t="shared" ca="1" si="16"/>
        <v>2.7054043640292589</v>
      </c>
      <c r="G101" s="2">
        <f t="shared" ca="1" si="14"/>
        <v>2.7986477988085574</v>
      </c>
      <c r="H101" s="28">
        <f t="shared" si="22"/>
        <v>43579</v>
      </c>
      <c r="I101" s="30">
        <v>99</v>
      </c>
      <c r="J101" s="17">
        <f t="shared" si="15"/>
        <v>69</v>
      </c>
      <c r="K101" s="27">
        <f t="shared" ca="1" si="17"/>
        <v>2.3758058123943826</v>
      </c>
      <c r="L101" s="34">
        <f t="shared" ca="1" si="26"/>
        <v>1.6856690751639725</v>
      </c>
      <c r="M101" s="29">
        <f t="shared" si="23"/>
        <v>43594</v>
      </c>
      <c r="N101" s="27">
        <v>99</v>
      </c>
      <c r="O101" s="17">
        <f t="shared" si="19"/>
        <v>69</v>
      </c>
      <c r="P101" s="27">
        <f t="shared" ca="1" si="24"/>
        <v>1.6105562114782597</v>
      </c>
      <c r="Q101" s="34">
        <f t="shared" ca="1" si="20"/>
        <v>0.94334173086526052</v>
      </c>
      <c r="R101" s="17">
        <f t="shared" ca="1" si="25"/>
        <v>2.3220643914649841</v>
      </c>
    </row>
    <row r="102" spans="1:18" x14ac:dyDescent="0.25">
      <c r="A102" s="18">
        <f t="shared" ca="1" si="21"/>
        <v>43561</v>
      </c>
      <c r="B102" s="17">
        <f ca="1">+IFERROR(VLOOKUP(A102,BBG_UF!$A$2:$B$30,2,FALSE),B101)</f>
        <v>4</v>
      </c>
      <c r="C102" s="17">
        <f ca="1">+VLOOKUP(B102,BBG_UF!$B$2:$E$30,4,FALSE)</f>
        <v>-3.7368879166690544E-3</v>
      </c>
      <c r="D102" s="17">
        <v>100</v>
      </c>
      <c r="E102" s="17">
        <f t="shared" si="13"/>
        <v>70</v>
      </c>
      <c r="F102" s="17">
        <f t="shared" ca="1" si="16"/>
        <v>2.7016674761125898</v>
      </c>
      <c r="G102" s="2">
        <f t="shared" ca="1" si="14"/>
        <v>2.7919087041318975</v>
      </c>
      <c r="H102" s="28">
        <f t="shared" si="22"/>
        <v>43580</v>
      </c>
      <c r="I102" s="30">
        <v>100</v>
      </c>
      <c r="J102" s="17">
        <f t="shared" si="15"/>
        <v>70</v>
      </c>
      <c r="K102" s="27">
        <f t="shared" ca="1" si="17"/>
        <v>2.3433900514546568</v>
      </c>
      <c r="L102" s="34">
        <f t="shared" ca="1" si="26"/>
        <v>1.6492605234008071</v>
      </c>
      <c r="M102" s="29">
        <f t="shared" si="23"/>
        <v>43595</v>
      </c>
      <c r="N102" s="27">
        <v>100</v>
      </c>
      <c r="O102" s="17">
        <f t="shared" si="19"/>
        <v>70</v>
      </c>
      <c r="P102" s="27">
        <f t="shared" ca="1" si="24"/>
        <v>1.6014857513987213</v>
      </c>
      <c r="Q102" s="34">
        <f t="shared" ca="1" si="20"/>
        <v>0.93988934133044977</v>
      </c>
      <c r="R102" s="17">
        <f t="shared" ca="1" si="25"/>
        <v>2.3144960412144755</v>
      </c>
    </row>
    <row r="103" spans="1:18" x14ac:dyDescent="0.25">
      <c r="A103" s="18">
        <f t="shared" ca="1" si="21"/>
        <v>43562</v>
      </c>
      <c r="B103" s="17">
        <f ca="1">+IFERROR(VLOOKUP(A103,BBG_UF!$A$2:$B$30,2,FALSE),B102)</f>
        <v>4</v>
      </c>
      <c r="C103" s="17">
        <f ca="1">+VLOOKUP(B103,BBG_UF!$B$2:$E$30,4,FALSE)</f>
        <v>-3.7368879166690544E-3</v>
      </c>
      <c r="D103" s="17">
        <v>101</v>
      </c>
      <c r="E103" s="17">
        <f t="shared" si="13"/>
        <v>71</v>
      </c>
      <c r="F103" s="17">
        <f t="shared" ca="1" si="16"/>
        <v>2.6979305881959208</v>
      </c>
      <c r="G103" s="2">
        <f t="shared" ca="1" si="14"/>
        <v>2.7852543955527707</v>
      </c>
      <c r="H103" s="28">
        <f t="shared" si="22"/>
        <v>43581</v>
      </c>
      <c r="I103" s="30">
        <v>101</v>
      </c>
      <c r="J103" s="17">
        <f t="shared" si="15"/>
        <v>71</v>
      </c>
      <c r="K103" s="27">
        <f t="shared" ca="1" si="17"/>
        <v>2.3110910486277376</v>
      </c>
      <c r="L103" s="34">
        <f t="shared" ca="1" si="26"/>
        <v>1.6131329882642216</v>
      </c>
      <c r="M103" s="29">
        <f t="shared" si="23"/>
        <v>43596</v>
      </c>
      <c r="N103" s="27">
        <v>101</v>
      </c>
      <c r="O103" s="17">
        <f t="shared" si="19"/>
        <v>71</v>
      </c>
      <c r="P103" s="27">
        <f t="shared" ca="1" si="24"/>
        <v>1.5924196781105591</v>
      </c>
      <c r="Q103" s="34">
        <f t="shared" ca="1" si="20"/>
        <v>0.93628558708615583</v>
      </c>
      <c r="R103" s="17">
        <f t="shared" ca="1" si="25"/>
        <v>2.3069291425468208</v>
      </c>
    </row>
    <row r="104" spans="1:18" x14ac:dyDescent="0.25">
      <c r="A104" s="18">
        <f t="shared" ca="1" si="21"/>
        <v>43563</v>
      </c>
      <c r="B104" s="17">
        <f ca="1">+IFERROR(VLOOKUP(A104,BBG_UF!$A$2:$B$30,2,FALSE),B103)</f>
        <v>4</v>
      </c>
      <c r="C104" s="17">
        <f ca="1">+VLOOKUP(B104,BBG_UF!$B$2:$E$30,4,FALSE)</f>
        <v>-3.7368879166690544E-3</v>
      </c>
      <c r="D104" s="17">
        <v>102</v>
      </c>
      <c r="E104" s="17">
        <f t="shared" si="13"/>
        <v>72</v>
      </c>
      <c r="F104" s="17">
        <f t="shared" ca="1" si="16"/>
        <v>2.6941937002792518</v>
      </c>
      <c r="G104" s="2">
        <f t="shared" ca="1" si="14"/>
        <v>2.7786813403170019</v>
      </c>
      <c r="H104" s="28">
        <f t="shared" si="22"/>
        <v>43582</v>
      </c>
      <c r="I104" s="30">
        <v>102</v>
      </c>
      <c r="J104" s="17">
        <f t="shared" si="15"/>
        <v>72</v>
      </c>
      <c r="K104" s="27">
        <f t="shared" ca="1" si="17"/>
        <v>2.2789053698514836</v>
      </c>
      <c r="L104" s="34">
        <f t="shared" ca="1" si="26"/>
        <v>1.577274760727998</v>
      </c>
      <c r="M104" s="29">
        <f t="shared" si="23"/>
        <v>43597</v>
      </c>
      <c r="N104" s="27">
        <v>102</v>
      </c>
      <c r="O104" s="17">
        <f t="shared" si="19"/>
        <v>72</v>
      </c>
      <c r="P104" s="27">
        <f t="shared" ca="1" si="24"/>
        <v>1.5833578625904183</v>
      </c>
      <c r="Q104" s="34">
        <f t="shared" ca="1" si="20"/>
        <v>0.93253677499538501</v>
      </c>
      <c r="R104" s="17">
        <f t="shared" ca="1" si="25"/>
        <v>2.2993636905059844</v>
      </c>
    </row>
    <row r="105" spans="1:18" x14ac:dyDescent="0.25">
      <c r="A105" s="18">
        <f t="shared" ca="1" si="21"/>
        <v>43564</v>
      </c>
      <c r="B105" s="17">
        <f ca="1">+IFERROR(VLOOKUP(A105,BBG_UF!$A$2:$B$30,2,FALSE),B104)</f>
        <v>5</v>
      </c>
      <c r="C105" s="17">
        <f ca="1">+VLOOKUP(B105,BBG_UF!$B$2:$E$30,4,FALSE)</f>
        <v>-2.6545299520811336E-2</v>
      </c>
      <c r="D105" s="17">
        <v>103</v>
      </c>
      <c r="E105" s="17">
        <f t="shared" si="13"/>
        <v>73</v>
      </c>
      <c r="F105" s="17">
        <f t="shared" ca="1" si="16"/>
        <v>2.6904568123625827</v>
      </c>
      <c r="G105" s="2">
        <f t="shared" ca="1" si="14"/>
        <v>2.7721861992459882</v>
      </c>
      <c r="H105" s="28">
        <f t="shared" si="22"/>
        <v>43583</v>
      </c>
      <c r="I105" s="30">
        <v>103</v>
      </c>
      <c r="J105" s="17">
        <f t="shared" si="15"/>
        <v>73</v>
      </c>
      <c r="K105" s="27">
        <f t="shared" ca="1" si="17"/>
        <v>2.2468297144254681</v>
      </c>
      <c r="L105" s="34">
        <f t="shared" ca="1" si="26"/>
        <v>1.5416747733566145</v>
      </c>
      <c r="M105" s="29">
        <f t="shared" si="23"/>
        <v>43598</v>
      </c>
      <c r="N105" s="27">
        <v>103</v>
      </c>
      <c r="O105" s="17">
        <f t="shared" si="19"/>
        <v>73</v>
      </c>
      <c r="P105" s="27">
        <f t="shared" ca="1" si="24"/>
        <v>1.574300180825716</v>
      </c>
      <c r="Q105" s="34">
        <f t="shared" ca="1" si="20"/>
        <v>0.92864886633938992</v>
      </c>
      <c r="R105" s="17">
        <f t="shared" ca="1" si="25"/>
        <v>2.2917996801199436</v>
      </c>
    </row>
    <row r="106" spans="1:18" x14ac:dyDescent="0.25">
      <c r="A106" s="18">
        <f t="shared" ca="1" si="21"/>
        <v>43565</v>
      </c>
      <c r="B106" s="17">
        <f ca="1">+IFERROR(VLOOKUP(A106,BBG_UF!$A$2:$B$30,2,FALSE),B105)</f>
        <v>5</v>
      </c>
      <c r="C106" s="17">
        <f ca="1">+VLOOKUP(B106,BBG_UF!$B$2:$E$30,4,FALSE)</f>
        <v>-2.6545299520811336E-2</v>
      </c>
      <c r="D106" s="17">
        <v>104</v>
      </c>
      <c r="E106" s="17">
        <f t="shared" si="13"/>
        <v>74</v>
      </c>
      <c r="F106" s="17">
        <f t="shared" ca="1" si="16"/>
        <v>2.6639115128417714</v>
      </c>
      <c r="G106" s="2">
        <f t="shared" ca="1" si="14"/>
        <v>2.7337767968004458</v>
      </c>
      <c r="H106" s="28">
        <f t="shared" si="22"/>
        <v>43584</v>
      </c>
      <c r="I106" s="30">
        <v>104</v>
      </c>
      <c r="J106" s="17">
        <f t="shared" si="15"/>
        <v>74</v>
      </c>
      <c r="K106" s="27">
        <f t="shared" ca="1" si="17"/>
        <v>2.2148609085991255</v>
      </c>
      <c r="L106" s="34">
        <f t="shared" ca="1" si="26"/>
        <v>1.5063225569541989</v>
      </c>
      <c r="M106" s="29">
        <f t="shared" si="23"/>
        <v>43599</v>
      </c>
      <c r="N106" s="27">
        <v>104</v>
      </c>
      <c r="O106" s="17">
        <f t="shared" si="19"/>
        <v>74</v>
      </c>
      <c r="P106" s="27">
        <f t="shared" ca="1" si="24"/>
        <v>1.5652465135734306</v>
      </c>
      <c r="Q106" s="34">
        <f t="shared" ca="1" si="20"/>
        <v>0.92462750016821993</v>
      </c>
      <c r="R106" s="17">
        <f t="shared" ca="1" si="25"/>
        <v>-6.971767236318982E-2</v>
      </c>
    </row>
    <row r="107" spans="1:18" x14ac:dyDescent="0.25">
      <c r="A107" s="18">
        <f t="shared" ca="1" si="21"/>
        <v>43566</v>
      </c>
      <c r="B107" s="17">
        <f ca="1">+IFERROR(VLOOKUP(A107,BBG_UF!$A$2:$B$30,2,FALSE),B106)</f>
        <v>5</v>
      </c>
      <c r="C107" s="17">
        <f ca="1">+VLOOKUP(B107,BBG_UF!$B$2:$E$30,4,FALSE)</f>
        <v>-2.6545299520811336E-2</v>
      </c>
      <c r="D107" s="17">
        <v>105</v>
      </c>
      <c r="E107" s="17">
        <f t="shared" si="13"/>
        <v>75</v>
      </c>
      <c r="F107" s="17">
        <f t="shared" ca="1" si="16"/>
        <v>2.6373662133209601</v>
      </c>
      <c r="G107" s="2">
        <f t="shared" ca="1" si="14"/>
        <v>2.6956852289786681</v>
      </c>
      <c r="H107" s="28">
        <f t="shared" si="22"/>
        <v>43585</v>
      </c>
      <c r="I107" s="30">
        <v>105</v>
      </c>
      <c r="J107" s="17">
        <f t="shared" si="15"/>
        <v>75</v>
      </c>
      <c r="K107" s="27">
        <f t="shared" ca="1" si="17"/>
        <v>2.1829958995268277</v>
      </c>
      <c r="L107" s="34">
        <f t="shared" ca="1" si="26"/>
        <v>1.4712082006819927</v>
      </c>
      <c r="M107" s="29">
        <f t="shared" si="23"/>
        <v>43600</v>
      </c>
      <c r="N107" s="27">
        <v>105</v>
      </c>
      <c r="O107" s="17">
        <f t="shared" si="19"/>
        <v>75</v>
      </c>
      <c r="P107" s="27">
        <f t="shared" ca="1" si="24"/>
        <v>1.5561967461332824</v>
      </c>
      <c r="Q107" s="34">
        <f t="shared" ca="1" si="20"/>
        <v>0.92047801478237545</v>
      </c>
      <c r="R107" s="17">
        <f t="shared" ca="1" si="25"/>
        <v>-0.12240295498777698</v>
      </c>
    </row>
    <row r="108" spans="1:18" x14ac:dyDescent="0.25">
      <c r="A108" s="18">
        <f t="shared" ca="1" si="21"/>
        <v>43567</v>
      </c>
      <c r="B108" s="17">
        <f ca="1">+IFERROR(VLOOKUP(A108,BBG_UF!$A$2:$B$30,2,FALSE),B107)</f>
        <v>5</v>
      </c>
      <c r="C108" s="17">
        <f ca="1">+VLOOKUP(B108,BBG_UF!$B$2:$E$30,4,FALSE)</f>
        <v>-2.6545299520811336E-2</v>
      </c>
      <c r="D108" s="17">
        <v>106</v>
      </c>
      <c r="E108" s="17">
        <f t="shared" si="13"/>
        <v>76</v>
      </c>
      <c r="F108" s="17">
        <f t="shared" ca="1" si="16"/>
        <v>2.6108209138001488</v>
      </c>
      <c r="G108" s="2">
        <f t="shared" ca="1" si="14"/>
        <v>2.6578989496768757</v>
      </c>
      <c r="H108" s="28">
        <f t="shared" si="22"/>
        <v>43586</v>
      </c>
      <c r="I108" s="30">
        <v>106</v>
      </c>
      <c r="J108" s="17">
        <f t="shared" si="15"/>
        <v>76</v>
      </c>
      <c r="K108" s="27">
        <f t="shared" ca="1" si="17"/>
        <v>2.1512317495645172</v>
      </c>
      <c r="L108" s="34">
        <f t="shared" ca="1" si="26"/>
        <v>1.4363223153243296</v>
      </c>
      <c r="M108" s="29">
        <f t="shared" si="23"/>
        <v>43601</v>
      </c>
      <c r="N108" s="27">
        <v>106</v>
      </c>
      <c r="O108" s="17">
        <f t="shared" si="19"/>
        <v>76</v>
      </c>
      <c r="P108" s="27">
        <f t="shared" ca="1" si="24"/>
        <v>1.5471507681332302</v>
      </c>
      <c r="Q108" s="34">
        <f t="shared" ca="1" si="20"/>
        <v>0.91620546751948839</v>
      </c>
      <c r="R108" s="17">
        <f t="shared" ca="1" si="25"/>
        <v>-0.17508869792015602</v>
      </c>
    </row>
    <row r="109" spans="1:18" x14ac:dyDescent="0.25">
      <c r="A109" s="18">
        <f t="shared" ca="1" si="21"/>
        <v>43568</v>
      </c>
      <c r="B109" s="17">
        <f ca="1">+IFERROR(VLOOKUP(A109,BBG_UF!$A$2:$B$30,2,FALSE),B108)</f>
        <v>5</v>
      </c>
      <c r="C109" s="17">
        <f ca="1">+VLOOKUP(B109,BBG_UF!$B$2:$E$30,4,FALSE)</f>
        <v>-2.6545299520811336E-2</v>
      </c>
      <c r="D109" s="17">
        <v>107</v>
      </c>
      <c r="E109" s="17">
        <f t="shared" si="13"/>
        <v>77</v>
      </c>
      <c r="F109" s="17">
        <f t="shared" ca="1" si="16"/>
        <v>2.5842756142793375</v>
      </c>
      <c r="G109" s="2">
        <f t="shared" ca="1" si="14"/>
        <v>2.6204060645372507</v>
      </c>
      <c r="H109" s="28">
        <f t="shared" si="22"/>
        <v>43587</v>
      </c>
      <c r="I109" s="30">
        <v>107</v>
      </c>
      <c r="J109" s="17">
        <f t="shared" si="15"/>
        <v>77</v>
      </c>
      <c r="K109" s="27">
        <f t="shared" ca="1" si="17"/>
        <v>2.1195656308867545</v>
      </c>
      <c r="L109" s="34">
        <f t="shared" ca="1" si="26"/>
        <v>1.4016559994170068</v>
      </c>
      <c r="M109" s="29">
        <f t="shared" si="23"/>
        <v>43602</v>
      </c>
      <c r="N109" s="27">
        <v>107</v>
      </c>
      <c r="O109" s="17">
        <f t="shared" si="19"/>
        <v>77</v>
      </c>
      <c r="P109" s="27">
        <f t="shared" ca="1" si="24"/>
        <v>1.5381084733271411</v>
      </c>
      <c r="Q109" s="34">
        <f t="shared" ca="1" si="20"/>
        <v>0.91181465299783326</v>
      </c>
      <c r="R109" s="17">
        <f t="shared" ca="1" si="25"/>
        <v>-0.22777513247529413</v>
      </c>
    </row>
    <row r="110" spans="1:18" x14ac:dyDescent="0.25">
      <c r="A110" s="18">
        <f t="shared" ca="1" si="21"/>
        <v>43569</v>
      </c>
      <c r="B110" s="17">
        <f ca="1">+IFERROR(VLOOKUP(A110,BBG_UF!$A$2:$B$30,2,FALSE),B109)</f>
        <v>5</v>
      </c>
      <c r="C110" s="17">
        <f ca="1">+VLOOKUP(B110,BBG_UF!$B$2:$E$30,4,FALSE)</f>
        <v>-2.6545299520811336E-2</v>
      </c>
      <c r="D110" s="17">
        <v>108</v>
      </c>
      <c r="E110" s="17">
        <f t="shared" si="13"/>
        <v>78</v>
      </c>
      <c r="F110" s="17">
        <f t="shared" ca="1" si="16"/>
        <v>2.5577303147585262</v>
      </c>
      <c r="G110" s="2">
        <f t="shared" ca="1" si="14"/>
        <v>2.5831952891689407</v>
      </c>
      <c r="H110" s="28">
        <f t="shared" si="22"/>
        <v>43588</v>
      </c>
      <c r="I110" s="30">
        <v>108</v>
      </c>
      <c r="J110" s="17">
        <f t="shared" si="15"/>
        <v>78</v>
      </c>
      <c r="K110" s="27">
        <f t="shared" ca="1" si="17"/>
        <v>2.0879948204023018</v>
      </c>
      <c r="L110" s="34">
        <f t="shared" ca="1" si="26"/>
        <v>1.3672008079811651</v>
      </c>
      <c r="M110" s="29">
        <f t="shared" si="23"/>
        <v>43603</v>
      </c>
      <c r="N110" s="27">
        <v>108</v>
      </c>
      <c r="O110" s="17">
        <f t="shared" si="19"/>
        <v>78</v>
      </c>
      <c r="P110" s="27">
        <f t="shared" ca="1" si="24"/>
        <v>1.5290697594042928</v>
      </c>
      <c r="Q110" s="34">
        <f t="shared" ca="1" si="20"/>
        <v>0.90731011995833688</v>
      </c>
      <c r="R110" s="17">
        <f t="shared" ca="1" si="25"/>
        <v>-0.28046248996815848</v>
      </c>
    </row>
    <row r="111" spans="1:18" x14ac:dyDescent="0.25">
      <c r="A111" s="18">
        <f t="shared" ca="1" si="21"/>
        <v>43570</v>
      </c>
      <c r="B111" s="17">
        <f ca="1">+IFERROR(VLOOKUP(A111,BBG_UF!$A$2:$B$30,2,FALSE),B110)</f>
        <v>5</v>
      </c>
      <c r="C111" s="17">
        <f ca="1">+VLOOKUP(B111,BBG_UF!$B$2:$E$30,4,FALSE)</f>
        <v>-2.6545299520811336E-2</v>
      </c>
      <c r="D111" s="17">
        <v>109</v>
      </c>
      <c r="E111" s="17">
        <f t="shared" si="13"/>
        <v>79</v>
      </c>
      <c r="F111" s="17">
        <f t="shared" ca="1" si="16"/>
        <v>2.5311850152377149</v>
      </c>
      <c r="G111" s="2">
        <f t="shared" ca="1" si="14"/>
        <v>2.5462559105426545</v>
      </c>
      <c r="H111" s="28">
        <f t="shared" si="22"/>
        <v>43589</v>
      </c>
      <c r="I111" s="30">
        <v>109</v>
      </c>
      <c r="J111" s="17">
        <f t="shared" si="15"/>
        <v>79</v>
      </c>
      <c r="K111" s="27">
        <f t="shared" ca="1" si="17"/>
        <v>2.05651669494973</v>
      </c>
      <c r="L111" s="34">
        <f t="shared" ca="1" si="26"/>
        <v>1.3329487236318109</v>
      </c>
      <c r="M111" s="29">
        <f t="shared" si="23"/>
        <v>43604</v>
      </c>
      <c r="N111" s="27">
        <v>109</v>
      </c>
      <c r="O111" s="17">
        <f t="shared" si="19"/>
        <v>79</v>
      </c>
      <c r="P111" s="27">
        <f t="shared" ca="1" si="24"/>
        <v>1.5200345278081198</v>
      </c>
      <c r="Q111" s="34">
        <f t="shared" ca="1" si="20"/>
        <v>0.9026961868257275</v>
      </c>
      <c r="R111" s="17">
        <f t="shared" ca="1" si="25"/>
        <v>-0.33315100176167789</v>
      </c>
    </row>
    <row r="112" spans="1:18" x14ac:dyDescent="0.25">
      <c r="A112" s="18">
        <f t="shared" ca="1" si="21"/>
        <v>43571</v>
      </c>
      <c r="B112" s="17">
        <f ca="1">+IFERROR(VLOOKUP(A112,BBG_UF!$A$2:$B$30,2,FALSE),B111)</f>
        <v>5</v>
      </c>
      <c r="C112" s="17">
        <f ca="1">+VLOOKUP(B112,BBG_UF!$B$2:$E$30,4,FALSE)</f>
        <v>-2.6545299520811336E-2</v>
      </c>
      <c r="D112" s="17">
        <v>110</v>
      </c>
      <c r="E112" s="17">
        <f t="shared" si="13"/>
        <v>80</v>
      </c>
      <c r="F112" s="17">
        <f t="shared" ca="1" si="16"/>
        <v>2.5046397157169036</v>
      </c>
      <c r="G112" s="2">
        <f t="shared" ca="1" si="14"/>
        <v>2.5095777512805673</v>
      </c>
      <c r="H112" s="28">
        <f t="shared" si="22"/>
        <v>43590</v>
      </c>
      <c r="I112" s="30">
        <v>110</v>
      </c>
      <c r="J112" s="17">
        <f t="shared" si="15"/>
        <v>80</v>
      </c>
      <c r="K112" s="27">
        <f t="shared" ca="1" si="17"/>
        <v>2.0251287267555864</v>
      </c>
      <c r="L112" s="34">
        <f t="shared" ca="1" si="26"/>
        <v>1.298892129853102</v>
      </c>
      <c r="M112" s="29">
        <f t="shared" si="23"/>
        <v>43605</v>
      </c>
      <c r="N112" s="27">
        <v>110</v>
      </c>
      <c r="O112" s="17">
        <f t="shared" si="19"/>
        <v>80</v>
      </c>
      <c r="P112" s="27">
        <f t="shared" ca="1" si="24"/>
        <v>1.5110026835661488</v>
      </c>
      <c r="Q112" s="34">
        <f t="shared" ca="1" si="20"/>
        <v>0.89797695610339678</v>
      </c>
      <c r="R112" s="17">
        <f t="shared" ca="1" si="25"/>
        <v>-0.38584089919879716</v>
      </c>
    </row>
    <row r="113" spans="1:18" x14ac:dyDescent="0.25">
      <c r="A113" s="18">
        <f t="shared" ca="1" si="21"/>
        <v>43572</v>
      </c>
      <c r="B113" s="17">
        <f ca="1">+IFERROR(VLOOKUP(A113,BBG_UF!$A$2:$B$30,2,FALSE),B112)</f>
        <v>5</v>
      </c>
      <c r="C113" s="17">
        <f ca="1">+VLOOKUP(B113,BBG_UF!$B$2:$E$30,4,FALSE)</f>
        <v>-2.6545299520811336E-2</v>
      </c>
      <c r="D113" s="17">
        <v>111</v>
      </c>
      <c r="E113" s="17">
        <f t="shared" si="13"/>
        <v>81</v>
      </c>
      <c r="F113" s="17">
        <f t="shared" ca="1" si="16"/>
        <v>2.4780944161960923</v>
      </c>
      <c r="G113" s="2">
        <f t="shared" ca="1" si="14"/>
        <v>2.4731511365914116</v>
      </c>
      <c r="H113" s="28">
        <f t="shared" si="22"/>
        <v>43591</v>
      </c>
      <c r="I113" s="30">
        <v>111</v>
      </c>
      <c r="J113" s="17">
        <f t="shared" si="15"/>
        <v>81</v>
      </c>
      <c r="K113" s="27">
        <f t="shared" ca="1" si="17"/>
        <v>1.9938284791372112</v>
      </c>
      <c r="L113" s="34">
        <f t="shared" ca="1" si="26"/>
        <v>1.2650237862537297</v>
      </c>
      <c r="M113" s="29">
        <f t="shared" si="23"/>
        <v>43606</v>
      </c>
      <c r="N113" s="27">
        <v>111</v>
      </c>
      <c r="O113" s="17">
        <f t="shared" si="19"/>
        <v>81</v>
      </c>
      <c r="P113" s="27">
        <f t="shared" ca="1" si="24"/>
        <v>1.5019741351282663</v>
      </c>
      <c r="Q113" s="34">
        <f t="shared" ca="1" si="20"/>
        <v>0.8931563277022726</v>
      </c>
      <c r="R113" s="17">
        <f t="shared" ca="1" si="25"/>
        <v>-0.43853241367841633</v>
      </c>
    </row>
    <row r="114" spans="1:18" x14ac:dyDescent="0.25">
      <c r="A114" s="18">
        <f t="shared" ca="1" si="21"/>
        <v>43573</v>
      </c>
      <c r="B114" s="17">
        <f ca="1">+IFERROR(VLOOKUP(A114,BBG_UF!$A$2:$B$30,2,FALSE),B113)</f>
        <v>5</v>
      </c>
      <c r="C114" s="17">
        <f ca="1">+VLOOKUP(B114,BBG_UF!$B$2:$E$30,4,FALSE)</f>
        <v>-2.6545299520811336E-2</v>
      </c>
      <c r="D114" s="17">
        <v>112</v>
      </c>
      <c r="E114" s="17">
        <f t="shared" si="13"/>
        <v>82</v>
      </c>
      <c r="F114" s="17">
        <f t="shared" ca="1" si="16"/>
        <v>2.451549116675281</v>
      </c>
      <c r="G114" s="2">
        <f t="shared" ca="1" si="14"/>
        <v>2.4369668636250559</v>
      </c>
      <c r="H114" s="28">
        <f t="shared" si="22"/>
        <v>43592</v>
      </c>
      <c r="I114" s="30">
        <v>112</v>
      </c>
      <c r="J114" s="17">
        <f t="shared" si="15"/>
        <v>82</v>
      </c>
      <c r="K114" s="27">
        <f t="shared" ca="1" si="17"/>
        <v>1.9626136024362535</v>
      </c>
      <c r="L114" s="34">
        <f t="shared" ca="1" si="26"/>
        <v>1.2313368056319136</v>
      </c>
      <c r="M114" s="29">
        <f t="shared" si="23"/>
        <v>43607</v>
      </c>
      <c r="N114" s="27">
        <v>112</v>
      </c>
      <c r="O114" s="17">
        <f t="shared" si="19"/>
        <v>82</v>
      </c>
      <c r="P114" s="27">
        <f t="shared" ca="1" si="24"/>
        <v>1.4929487942139346</v>
      </c>
      <c r="Q114" s="34">
        <f t="shared" ca="1" si="20"/>
        <v>0.88823801129333535</v>
      </c>
      <c r="R114" s="17">
        <f t="shared" ca="1" si="25"/>
        <v>-0.49122577658344824</v>
      </c>
    </row>
    <row r="115" spans="1:18" x14ac:dyDescent="0.25">
      <c r="A115" s="18">
        <f t="shared" ca="1" si="21"/>
        <v>43574</v>
      </c>
      <c r="B115" s="17">
        <f ca="1">+IFERROR(VLOOKUP(A115,BBG_UF!$A$2:$B$30,2,FALSE),B114)</f>
        <v>5</v>
      </c>
      <c r="C115" s="17">
        <f ca="1">+VLOOKUP(B115,BBG_UF!$B$2:$E$30,4,FALSE)</f>
        <v>-2.6545299520811336E-2</v>
      </c>
      <c r="D115" s="17">
        <v>113</v>
      </c>
      <c r="E115" s="17">
        <f t="shared" si="13"/>
        <v>83</v>
      </c>
      <c r="F115" s="17">
        <f t="shared" ca="1" si="16"/>
        <v>2.4250038171544697</v>
      </c>
      <c r="G115" s="2">
        <f t="shared" ca="1" si="14"/>
        <v>2.4010161730419295</v>
      </c>
      <c r="H115" s="28">
        <f t="shared" si="22"/>
        <v>43593</v>
      </c>
      <c r="I115" s="30">
        <v>113</v>
      </c>
      <c r="J115" s="17">
        <f t="shared" si="15"/>
        <v>83</v>
      </c>
      <c r="K115" s="27">
        <f t="shared" ca="1" si="17"/>
        <v>1.931481830168251</v>
      </c>
      <c r="L115" s="34">
        <f t="shared" ca="1" si="26"/>
        <v>1.1978246326993085</v>
      </c>
      <c r="M115" s="29">
        <f t="shared" si="23"/>
        <v>43608</v>
      </c>
      <c r="N115" s="27">
        <v>113</v>
      </c>
      <c r="O115" s="17">
        <f t="shared" si="19"/>
        <v>83</v>
      </c>
      <c r="P115" s="27">
        <f t="shared" ca="1" si="24"/>
        <v>1.4839265756676607</v>
      </c>
      <c r="Q115" s="34">
        <f t="shared" ca="1" si="20"/>
        <v>0.88322553776833745</v>
      </c>
      <c r="R115" s="17">
        <f t="shared" ca="1" si="25"/>
        <v>-0.54392121935675775</v>
      </c>
    </row>
    <row r="116" spans="1:18" x14ac:dyDescent="0.25">
      <c r="A116" s="18">
        <f t="shared" ca="1" si="21"/>
        <v>43575</v>
      </c>
      <c r="B116" s="17">
        <f ca="1">+IFERROR(VLOOKUP(A116,BBG_UF!$A$2:$B$30,2,FALSE),B115)</f>
        <v>5</v>
      </c>
      <c r="C116" s="17">
        <f ca="1">+VLOOKUP(B116,BBG_UF!$B$2:$E$30,4,FALSE)</f>
        <v>-2.6545299520811336E-2</v>
      </c>
      <c r="D116" s="17">
        <v>114</v>
      </c>
      <c r="E116" s="17">
        <f t="shared" si="13"/>
        <v>84</v>
      </c>
      <c r="F116" s="17">
        <f t="shared" ca="1" si="16"/>
        <v>2.3984585176336584</v>
      </c>
      <c r="G116" s="2">
        <f t="shared" ca="1" si="14"/>
        <v>2.36529072261406</v>
      </c>
      <c r="H116" s="28">
        <f t="shared" si="22"/>
        <v>43594</v>
      </c>
      <c r="I116" s="30">
        <v>114</v>
      </c>
      <c r="J116" s="17">
        <f t="shared" si="15"/>
        <v>84</v>
      </c>
      <c r="K116" s="27">
        <f t="shared" ca="1" si="17"/>
        <v>1.9004309753743016</v>
      </c>
      <c r="L116" s="34">
        <f t="shared" ca="1" si="26"/>
        <v>1.1644810243239663</v>
      </c>
      <c r="M116" s="29">
        <f t="shared" si="23"/>
        <v>43609</v>
      </c>
      <c r="N116" s="27">
        <v>114</v>
      </c>
      <c r="O116" s="17">
        <f t="shared" si="19"/>
        <v>84</v>
      </c>
      <c r="P116" s="27">
        <f t="shared" ca="1" si="24"/>
        <v>1.4749073973218645</v>
      </c>
      <c r="Q116" s="34">
        <f t="shared" ca="1" si="20"/>
        <v>0.87812226988161413</v>
      </c>
      <c r="R116" s="17">
        <f t="shared" ca="1" si="25"/>
        <v>-0.59661897345719694</v>
      </c>
    </row>
    <row r="117" spans="1:18" x14ac:dyDescent="0.25">
      <c r="A117" s="18">
        <f t="shared" ca="1" si="21"/>
        <v>43576</v>
      </c>
      <c r="B117" s="17">
        <f ca="1">+IFERROR(VLOOKUP(A117,BBG_UF!$A$2:$B$30,2,FALSE),B116)</f>
        <v>5</v>
      </c>
      <c r="C117" s="17">
        <f ca="1">+VLOOKUP(B117,BBG_UF!$B$2:$E$30,4,FALSE)</f>
        <v>-2.6545299520811336E-2</v>
      </c>
      <c r="D117" s="17">
        <v>115</v>
      </c>
      <c r="E117" s="17">
        <f t="shared" si="13"/>
        <v>85</v>
      </c>
      <c r="F117" s="17">
        <f t="shared" ca="1" si="16"/>
        <v>2.3719132181128471</v>
      </c>
      <c r="G117" s="2">
        <f t="shared" ca="1" si="14"/>
        <v>2.3297825626890964</v>
      </c>
      <c r="H117" s="28">
        <f t="shared" si="22"/>
        <v>43595</v>
      </c>
      <c r="I117" s="30">
        <v>115</v>
      </c>
      <c r="J117" s="17">
        <f t="shared" si="15"/>
        <v>85</v>
      </c>
      <c r="K117" s="27">
        <f t="shared" ca="1" si="17"/>
        <v>1.8900326464862538</v>
      </c>
      <c r="L117" s="34">
        <f t="shared" ca="1" si="26"/>
        <v>1.1590437319190732</v>
      </c>
      <c r="M117" s="29">
        <f t="shared" si="23"/>
        <v>43610</v>
      </c>
      <c r="N117" s="27">
        <v>115</v>
      </c>
      <c r="O117" s="17">
        <f t="shared" si="19"/>
        <v>85</v>
      </c>
      <c r="P117" s="27">
        <f t="shared" ca="1" si="24"/>
        <v>1.465891179867107</v>
      </c>
      <c r="Q117" s="34">
        <f t="shared" ca="1" si="20"/>
        <v>0.8729314121401438</v>
      </c>
      <c r="R117" s="17">
        <f t="shared" ca="1" si="25"/>
        <v>-0.64931927036360193</v>
      </c>
    </row>
    <row r="118" spans="1:18" x14ac:dyDescent="0.25">
      <c r="A118" s="18">
        <f t="shared" ca="1" si="21"/>
        <v>43577</v>
      </c>
      <c r="B118" s="17">
        <f ca="1">+IFERROR(VLOOKUP(A118,BBG_UF!$A$2:$B$30,2,FALSE),B117)</f>
        <v>5</v>
      </c>
      <c r="C118" s="17">
        <f ca="1">+VLOOKUP(B118,BBG_UF!$B$2:$E$30,4,FALSE)</f>
        <v>-2.6545299520811336E-2</v>
      </c>
      <c r="D118" s="17">
        <v>116</v>
      </c>
      <c r="E118" s="17">
        <f t="shared" si="13"/>
        <v>86</v>
      </c>
      <c r="F118" s="17">
        <f t="shared" ca="1" si="16"/>
        <v>2.3453679185920357</v>
      </c>
      <c r="G118" s="2">
        <f t="shared" ca="1" si="14"/>
        <v>2.2944841133656819</v>
      </c>
      <c r="H118" s="28">
        <f t="shared" si="22"/>
        <v>43596</v>
      </c>
      <c r="I118" s="30">
        <v>116</v>
      </c>
      <c r="J118" s="17">
        <f t="shared" si="15"/>
        <v>86</v>
      </c>
      <c r="K118" s="27">
        <f t="shared" ca="1" si="17"/>
        <v>1.8796607900604649</v>
      </c>
      <c r="L118" s="34">
        <f t="shared" ca="1" si="26"/>
        <v>1.1535274499103123</v>
      </c>
      <c r="M118" s="29">
        <f t="shared" si="23"/>
        <v>43611</v>
      </c>
      <c r="N118" s="27">
        <v>116</v>
      </c>
      <c r="O118" s="17">
        <f t="shared" si="19"/>
        <v>86</v>
      </c>
      <c r="P118" s="27">
        <f t="shared" ca="1" si="24"/>
        <v>1.4568778467284824</v>
      </c>
      <c r="Q118" s="34">
        <f t="shared" ca="1" si="20"/>
        <v>0.86765602000369724</v>
      </c>
      <c r="R118" s="17">
        <f t="shared" ca="1" si="25"/>
        <v>-0.70202234163074806</v>
      </c>
    </row>
    <row r="119" spans="1:18" x14ac:dyDescent="0.25">
      <c r="A119" s="18">
        <f t="shared" ca="1" si="21"/>
        <v>43578</v>
      </c>
      <c r="B119" s="17">
        <f ca="1">+IFERROR(VLOOKUP(A119,BBG_UF!$A$2:$B$30,2,FALSE),B118)</f>
        <v>5</v>
      </c>
      <c r="C119" s="17">
        <f ca="1">+VLOOKUP(B119,BBG_UF!$B$2:$E$30,4,FALSE)</f>
        <v>-2.6545299520811336E-2</v>
      </c>
      <c r="D119" s="17">
        <v>117</v>
      </c>
      <c r="E119" s="17">
        <f t="shared" si="13"/>
        <v>87</v>
      </c>
      <c r="F119" s="17">
        <f t="shared" ca="1" si="16"/>
        <v>2.3188226190712244</v>
      </c>
      <c r="G119" s="2">
        <f t="shared" ca="1" si="14"/>
        <v>2.2593881432437639</v>
      </c>
      <c r="H119" s="28">
        <f t="shared" si="22"/>
        <v>43597</v>
      </c>
      <c r="I119" s="30">
        <v>117</v>
      </c>
      <c r="J119" s="17">
        <f t="shared" si="15"/>
        <v>87</v>
      </c>
      <c r="K119" s="27">
        <f t="shared" ca="1" si="17"/>
        <v>1.869314727315851</v>
      </c>
      <c r="L119" s="34">
        <f t="shared" ca="1" si="26"/>
        <v>1.1479349020770355</v>
      </c>
      <c r="M119" s="29">
        <f t="shared" si="23"/>
        <v>43612</v>
      </c>
      <c r="N119" s="27">
        <v>117</v>
      </c>
      <c r="O119" s="17">
        <f t="shared" si="19"/>
        <v>87</v>
      </c>
      <c r="P119" s="27">
        <f t="shared" ca="1" si="24"/>
        <v>1.4478673239492352</v>
      </c>
      <c r="Q119" s="34">
        <f t="shared" ca="1" si="20"/>
        <v>0.86229900845168694</v>
      </c>
      <c r="R119" s="17">
        <f t="shared" ca="1" si="25"/>
        <v>-0.75472841880541708</v>
      </c>
    </row>
    <row r="120" spans="1:18" x14ac:dyDescent="0.25">
      <c r="A120" s="18">
        <f t="shared" ca="1" si="21"/>
        <v>43579</v>
      </c>
      <c r="B120" s="17">
        <f ca="1">+IFERROR(VLOOKUP(A120,BBG_UF!$A$2:$B$30,2,FALSE),B119)</f>
        <v>5</v>
      </c>
      <c r="C120" s="17">
        <f ca="1">+VLOOKUP(B120,BBG_UF!$B$2:$E$30,4,FALSE)</f>
        <v>-2.6545299520811336E-2</v>
      </c>
      <c r="D120" s="17">
        <v>118</v>
      </c>
      <c r="E120" s="17">
        <f t="shared" si="13"/>
        <v>88</v>
      </c>
      <c r="F120" s="17">
        <f t="shared" ca="1" si="16"/>
        <v>2.2922773195504131</v>
      </c>
      <c r="G120" s="2">
        <f t="shared" ca="1" si="14"/>
        <v>2.22448774962329</v>
      </c>
      <c r="H120" s="28">
        <f t="shared" si="22"/>
        <v>43598</v>
      </c>
      <c r="I120" s="30">
        <v>118</v>
      </c>
      <c r="J120" s="17">
        <f t="shared" si="15"/>
        <v>88</v>
      </c>
      <c r="K120" s="27">
        <f t="shared" ca="1" si="17"/>
        <v>1.8589938024808565</v>
      </c>
      <c r="L120" s="34">
        <f t="shared" ca="1" si="26"/>
        <v>1.1422686883905333</v>
      </c>
      <c r="M120" s="29">
        <f t="shared" si="23"/>
        <v>43613</v>
      </c>
      <c r="N120" s="27">
        <v>118</v>
      </c>
      <c r="O120" s="17">
        <f t="shared" si="19"/>
        <v>88</v>
      </c>
      <c r="P120" s="27">
        <f t="shared" ca="1" si="24"/>
        <v>1.4388595400795503</v>
      </c>
      <c r="Q120" s="34">
        <f t="shared" ca="1" si="20"/>
        <v>0.85686315996409812</v>
      </c>
      <c r="R120" s="17">
        <f t="shared" ca="1" si="25"/>
        <v>-0.8074377335263172</v>
      </c>
    </row>
    <row r="121" spans="1:18" x14ac:dyDescent="0.25">
      <c r="A121" s="18">
        <f t="shared" ca="1" si="21"/>
        <v>43580</v>
      </c>
      <c r="B121" s="17">
        <f ca="1">+IFERROR(VLOOKUP(A121,BBG_UF!$A$2:$B$30,2,FALSE),B120)</f>
        <v>5</v>
      </c>
      <c r="C121" s="17">
        <f ca="1">+VLOOKUP(B121,BBG_UF!$B$2:$E$30,4,FALSE)</f>
        <v>-2.6545299520811336E-2</v>
      </c>
      <c r="D121" s="17">
        <v>119</v>
      </c>
      <c r="E121" s="17">
        <f t="shared" si="13"/>
        <v>89</v>
      </c>
      <c r="F121" s="17">
        <f t="shared" ca="1" si="16"/>
        <v>2.2657320200296018</v>
      </c>
      <c r="G121" s="2">
        <f t="shared" ca="1" si="14"/>
        <v>2.1897763400380099</v>
      </c>
      <c r="H121" s="28">
        <f t="shared" si="22"/>
        <v>43599</v>
      </c>
      <c r="I121" s="30">
        <v>119</v>
      </c>
      <c r="J121" s="17">
        <f t="shared" si="15"/>
        <v>89</v>
      </c>
      <c r="K121" s="27">
        <f t="shared" ca="1" si="17"/>
        <v>1.8486973818266683</v>
      </c>
      <c r="L121" s="34">
        <f t="shared" ca="1" si="26"/>
        <v>1.1365312919695432</v>
      </c>
      <c r="M121" s="29">
        <f t="shared" si="23"/>
        <v>43614</v>
      </c>
      <c r="N121" s="27">
        <v>119</v>
      </c>
      <c r="O121" s="17">
        <f t="shared" si="19"/>
        <v>89</v>
      </c>
      <c r="P121" s="27">
        <f t="shared" ca="1" si="24"/>
        <v>1.4298544260711534</v>
      </c>
      <c r="Q121" s="34">
        <f t="shared" ca="1" si="20"/>
        <v>0.85135113196554602</v>
      </c>
      <c r="R121" s="17">
        <f t="shared" ca="1" si="25"/>
        <v>-0.86015051743215665</v>
      </c>
    </row>
    <row r="122" spans="1:18" x14ac:dyDescent="0.25">
      <c r="A122" s="18">
        <f t="shared" ca="1" si="21"/>
        <v>43581</v>
      </c>
      <c r="B122" s="17">
        <f ca="1">+IFERROR(VLOOKUP(A122,BBG_UF!$A$2:$B$30,2,FALSE),B121)</f>
        <v>5</v>
      </c>
      <c r="C122" s="17">
        <f ca="1">+VLOOKUP(B122,BBG_UF!$B$2:$E$30,4,FALSE)</f>
        <v>-2.6545299520811336E-2</v>
      </c>
      <c r="D122" s="17">
        <v>120</v>
      </c>
      <c r="E122" s="17">
        <f t="shared" si="13"/>
        <v>90</v>
      </c>
      <c r="F122" s="17">
        <f t="shared" ca="1" si="16"/>
        <v>2.2391867205087905</v>
      </c>
      <c r="G122" s="2">
        <f t="shared" ca="1" si="14"/>
        <v>2.1552476150199062</v>
      </c>
      <c r="H122" s="28">
        <f t="shared" si="22"/>
        <v>43600</v>
      </c>
      <c r="I122" s="30">
        <v>120</v>
      </c>
      <c r="J122" s="17">
        <f t="shared" si="15"/>
        <v>90</v>
      </c>
      <c r="K122" s="27">
        <f t="shared" ca="1" si="17"/>
        <v>1.8384248527488323</v>
      </c>
      <c r="L122" s="34">
        <f t="shared" ca="1" si="26"/>
        <v>1.1307250855719708</v>
      </c>
      <c r="M122" s="29">
        <f t="shared" si="23"/>
        <v>43615</v>
      </c>
      <c r="N122" s="27">
        <v>120</v>
      </c>
      <c r="O122" s="17">
        <f t="shared" si="19"/>
        <v>90</v>
      </c>
      <c r="P122" s="27">
        <f t="shared" ca="1" si="24"/>
        <v>1.4208519151776455</v>
      </c>
      <c r="Q122" s="34">
        <f t="shared" ca="1" si="20"/>
        <v>0.84576546377315154</v>
      </c>
      <c r="R122" s="17">
        <f t="shared" ca="1" si="25"/>
        <v>-0.91286700225357009</v>
      </c>
    </row>
    <row r="123" spans="1:18" x14ac:dyDescent="0.25">
      <c r="A123" s="18">
        <f t="shared" ca="1" si="21"/>
        <v>43582</v>
      </c>
      <c r="B123" s="17">
        <f ca="1">+IFERROR(VLOOKUP(A123,BBG_UF!$A$2:$B$30,2,FALSE),B122)</f>
        <v>5</v>
      </c>
      <c r="C123" s="17">
        <f ca="1">+VLOOKUP(B123,BBG_UF!$B$2:$E$30,4,FALSE)</f>
        <v>-2.6545299520811336E-2</v>
      </c>
      <c r="D123" s="17">
        <v>121</v>
      </c>
      <c r="E123" s="17">
        <f t="shared" si="13"/>
        <v>91</v>
      </c>
      <c r="F123" s="17">
        <f t="shared" ca="1" si="16"/>
        <v>2.2126414209879792</v>
      </c>
      <c r="G123" s="2">
        <f t="shared" ca="1" si="14"/>
        <v>2.1208955520008304</v>
      </c>
      <c r="H123" s="28">
        <f t="shared" si="22"/>
        <v>43601</v>
      </c>
      <c r="I123" s="30">
        <v>121</v>
      </c>
      <c r="J123" s="17">
        <f t="shared" si="15"/>
        <v>91</v>
      </c>
      <c r="K123" s="27">
        <f t="shared" ca="1" si="17"/>
        <v>1.8281756228940838</v>
      </c>
      <c r="L123" s="34">
        <f t="shared" ca="1" si="26"/>
        <v>1.1248523376583186</v>
      </c>
      <c r="M123" s="29">
        <f t="shared" si="23"/>
        <v>43616</v>
      </c>
      <c r="N123" s="27">
        <v>121</v>
      </c>
      <c r="O123" s="17">
        <f t="shared" si="19"/>
        <v>91</v>
      </c>
      <c r="P123" s="27">
        <f t="shared" ca="1" si="24"/>
        <v>1.411851942858988</v>
      </c>
      <c r="Q123" s="34">
        <f t="shared" ca="1" si="20"/>
        <v>0.8401085830857884</v>
      </c>
      <c r="R123" s="17">
        <f t="shared" ca="1" si="25"/>
        <v>-0.96558741975316664</v>
      </c>
    </row>
    <row r="124" spans="1:18" x14ac:dyDescent="0.25">
      <c r="A124" s="18">
        <f t="shared" ca="1" si="21"/>
        <v>43583</v>
      </c>
      <c r="B124" s="17">
        <f ca="1">+IFERROR(VLOOKUP(A124,BBG_UF!$A$2:$B$30,2,FALSE),B123)</f>
        <v>5</v>
      </c>
      <c r="C124" s="17">
        <f ca="1">+VLOOKUP(B124,BBG_UF!$B$2:$E$30,4,FALSE)</f>
        <v>-2.6545299520811336E-2</v>
      </c>
      <c r="D124" s="17">
        <v>122</v>
      </c>
      <c r="E124" s="17">
        <f t="shared" si="13"/>
        <v>92</v>
      </c>
      <c r="F124" s="17">
        <f t="shared" ca="1" si="16"/>
        <v>2.1860961214671679</v>
      </c>
      <c r="G124" s="2">
        <f t="shared" ca="1" si="14"/>
        <v>2.0867143902635958</v>
      </c>
      <c r="H124" s="28">
        <f t="shared" si="22"/>
        <v>43602</v>
      </c>
      <c r="I124" s="30">
        <v>122</v>
      </c>
      <c r="J124" s="17">
        <f t="shared" si="15"/>
        <v>92</v>
      </c>
      <c r="K124" s="27">
        <f t="shared" ca="1" si="17"/>
        <v>1.8179491193308384</v>
      </c>
      <c r="L124" s="34">
        <f t="shared" ca="1" si="26"/>
        <v>1.1189152180608934</v>
      </c>
      <c r="M124" s="29">
        <f t="shared" si="23"/>
        <v>43617</v>
      </c>
      <c r="N124" s="27">
        <v>122</v>
      </c>
      <c r="O124" s="17">
        <f t="shared" si="19"/>
        <v>92</v>
      </c>
      <c r="P124" s="27">
        <f t="shared" ca="1" si="24"/>
        <v>1.4028544466912094</v>
      </c>
      <c r="Q124" s="34">
        <f t="shared" ca="1" si="20"/>
        <v>0.8343828120499448</v>
      </c>
      <c r="R124" s="17">
        <f t="shared" ca="1" si="25"/>
        <v>-1.018312001741517</v>
      </c>
    </row>
    <row r="125" spans="1:18" x14ac:dyDescent="0.25">
      <c r="A125" s="18">
        <f t="shared" ca="1" si="21"/>
        <v>43584</v>
      </c>
      <c r="B125" s="17">
        <f ca="1">+IFERROR(VLOOKUP(A125,BBG_UF!$A$2:$B$30,2,FALSE),B124)</f>
        <v>5</v>
      </c>
      <c r="C125" s="17">
        <f ca="1">+VLOOKUP(B125,BBG_UF!$B$2:$E$30,4,FALSE)</f>
        <v>-2.6545299520811336E-2</v>
      </c>
      <c r="D125" s="17">
        <v>123</v>
      </c>
      <c r="E125" s="17">
        <f t="shared" si="13"/>
        <v>93</v>
      </c>
      <c r="F125" s="17">
        <f t="shared" ca="1" si="16"/>
        <v>2.1595508219463566</v>
      </c>
      <c r="G125" s="2">
        <f t="shared" ca="1" si="14"/>
        <v>2.0526986168635424</v>
      </c>
      <c r="H125" s="28">
        <f t="shared" si="22"/>
        <v>43603</v>
      </c>
      <c r="I125" s="30">
        <v>123</v>
      </c>
      <c r="J125" s="17">
        <f t="shared" si="15"/>
        <v>93</v>
      </c>
      <c r="K125" s="27">
        <f t="shared" ca="1" si="17"/>
        <v>1.8077447877591737</v>
      </c>
      <c r="L125" s="34">
        <f t="shared" ca="1" si="26"/>
        <v>1.1129158032853659</v>
      </c>
      <c r="M125" s="29">
        <f t="shared" si="23"/>
        <v>43618</v>
      </c>
      <c r="N125" s="27">
        <v>123</v>
      </c>
      <c r="O125" s="17">
        <f t="shared" si="19"/>
        <v>93</v>
      </c>
      <c r="P125" s="27">
        <f t="shared" ca="1" si="24"/>
        <v>1.3938593662803205</v>
      </c>
      <c r="Q125" s="34">
        <f t="shared" ca="1" si="20"/>
        <v>0.82859037293484084</v>
      </c>
      <c r="R125" s="17">
        <f t="shared" ca="1" si="25"/>
        <v>-1.0710409801211185</v>
      </c>
    </row>
    <row r="126" spans="1:18" x14ac:dyDescent="0.25">
      <c r="A126" s="18">
        <f t="shared" ca="1" si="21"/>
        <v>43585</v>
      </c>
      <c r="B126" s="17">
        <f ca="1">+IFERROR(VLOOKUP(A126,BBG_UF!$A$2:$B$30,2,FALSE),B125)</f>
        <v>5</v>
      </c>
      <c r="C126" s="17">
        <f ca="1">+VLOOKUP(B126,BBG_UF!$B$2:$E$30,4,FALSE)</f>
        <v>-2.6545299520811336E-2</v>
      </c>
      <c r="D126" s="17">
        <v>124</v>
      </c>
      <c r="E126" s="17">
        <f t="shared" si="13"/>
        <v>94</v>
      </c>
      <c r="F126" s="17">
        <f t="shared" ca="1" si="16"/>
        <v>2.1330055224255453</v>
      </c>
      <c r="G126" s="2">
        <f t="shared" ca="1" si="14"/>
        <v>2.0188429534494818</v>
      </c>
      <c r="H126" s="28">
        <f t="shared" si="22"/>
        <v>43604</v>
      </c>
      <c r="I126" s="30">
        <v>124</v>
      </c>
      <c r="J126" s="17">
        <f t="shared" si="15"/>
        <v>94</v>
      </c>
      <c r="K126" s="27">
        <f t="shared" ca="1" si="17"/>
        <v>1.797562091760067</v>
      </c>
      <c r="L126" s="34">
        <f t="shared" ca="1" si="26"/>
        <v>1.1068560814759727</v>
      </c>
      <c r="M126" s="29">
        <f t="shared" si="23"/>
        <v>43619</v>
      </c>
      <c r="N126" s="27">
        <v>124</v>
      </c>
      <c r="O126" s="17">
        <f t="shared" si="19"/>
        <v>94</v>
      </c>
      <c r="P126" s="27">
        <f t="shared" ca="1" si="24"/>
        <v>1.3848666431805901</v>
      </c>
      <c r="Q126" s="34">
        <f t="shared" ca="1" si="20"/>
        <v>0.8227333934451333</v>
      </c>
      <c r="R126" s="17">
        <f t="shared" ca="1" si="25"/>
        <v>-1.1237745868264426</v>
      </c>
    </row>
    <row r="127" spans="1:18" x14ac:dyDescent="0.25">
      <c r="A127" s="18">
        <f t="shared" ca="1" si="21"/>
        <v>43586</v>
      </c>
      <c r="B127" s="17">
        <f ca="1">+IFERROR(VLOOKUP(A127,BBG_UF!$A$2:$B$30,2,FALSE),B126)</f>
        <v>5</v>
      </c>
      <c r="C127" s="17">
        <f ca="1">+VLOOKUP(B127,BBG_UF!$B$2:$E$30,4,FALSE)</f>
        <v>-2.6545299520811336E-2</v>
      </c>
      <c r="D127" s="17">
        <v>125</v>
      </c>
      <c r="E127" s="17">
        <f t="shared" si="13"/>
        <v>95</v>
      </c>
      <c r="F127" s="17">
        <f t="shared" ca="1" si="16"/>
        <v>2.106460222904734</v>
      </c>
      <c r="G127" s="2">
        <f t="shared" ca="1" si="14"/>
        <v>1.9851423439165947</v>
      </c>
      <c r="H127" s="28">
        <f t="shared" si="22"/>
        <v>43605</v>
      </c>
      <c r="I127" s="30">
        <v>125</v>
      </c>
      <c r="J127" s="17">
        <f t="shared" si="15"/>
        <v>95</v>
      </c>
      <c r="K127" s="27">
        <f t="shared" ca="1" si="17"/>
        <v>1.7874005120797776</v>
      </c>
      <c r="L127" s="34">
        <f t="shared" ca="1" si="26"/>
        <v>1.1007379570653624</v>
      </c>
      <c r="M127" s="29">
        <f t="shared" si="23"/>
        <v>43620</v>
      </c>
      <c r="N127" s="27">
        <v>125</v>
      </c>
      <c r="O127" s="17">
        <f t="shared" si="19"/>
        <v>95</v>
      </c>
      <c r="P127" s="27">
        <f t="shared" ca="1" si="24"/>
        <v>1.3758762208166786</v>
      </c>
      <c r="Q127" s="34">
        <f t="shared" ca="1" si="20"/>
        <v>0.81681391169808359</v>
      </c>
      <c r="R127" s="17">
        <f t="shared" ca="1" si="25"/>
        <v>-1.1765130538918811</v>
      </c>
    </row>
    <row r="128" spans="1:18" x14ac:dyDescent="0.25">
      <c r="A128" s="18">
        <f t="shared" ca="1" si="21"/>
        <v>43587</v>
      </c>
      <c r="B128" s="17">
        <f ca="1">+IFERROR(VLOOKUP(A128,BBG_UF!$A$2:$B$30,2,FALSE),B127)</f>
        <v>5</v>
      </c>
      <c r="C128" s="17">
        <f ca="1">+VLOOKUP(B128,BBG_UF!$B$2:$E$30,4,FALSE)</f>
        <v>-2.6545299520811336E-2</v>
      </c>
      <c r="D128" s="17">
        <v>126</v>
      </c>
      <c r="E128" s="17">
        <f t="shared" si="13"/>
        <v>96</v>
      </c>
      <c r="F128" s="17">
        <f t="shared" ca="1" si="16"/>
        <v>2.0799149233839227</v>
      </c>
      <c r="G128" s="2">
        <f t="shared" ca="1" si="14"/>
        <v>1.9515919428310935</v>
      </c>
      <c r="H128" s="28">
        <f t="shared" si="22"/>
        <v>43606</v>
      </c>
      <c r="I128" s="30">
        <v>126</v>
      </c>
      <c r="J128" s="17">
        <f t="shared" si="15"/>
        <v>96</v>
      </c>
      <c r="K128" s="27">
        <f t="shared" ca="1" si="17"/>
        <v>1.7772595459486824</v>
      </c>
      <c r="L128" s="34">
        <f t="shared" ca="1" si="26"/>
        <v>1.094563255134573</v>
      </c>
      <c r="M128" s="29">
        <f t="shared" si="23"/>
        <v>43621</v>
      </c>
      <c r="N128" s="27">
        <v>126</v>
      </c>
      <c r="O128" s="17">
        <f t="shared" si="19"/>
        <v>96</v>
      </c>
      <c r="P128" s="27">
        <f t="shared" ca="1" si="24"/>
        <v>1.3668880444090348</v>
      </c>
      <c r="Q128" s="34">
        <f t="shared" ca="1" si="20"/>
        <v>0.81083388088898367</v>
      </c>
      <c r="R128" s="17">
        <f t="shared" ca="1" si="25"/>
        <v>-1.2292566133798033</v>
      </c>
    </row>
    <row r="129" spans="1:18" x14ac:dyDescent="0.25">
      <c r="A129" s="18">
        <f t="shared" ca="1" si="21"/>
        <v>43588</v>
      </c>
      <c r="B129" s="17">
        <f ca="1">+IFERROR(VLOOKUP(A129,BBG_UF!$A$2:$B$30,2,FALSE),B128)</f>
        <v>5</v>
      </c>
      <c r="C129" s="17">
        <f ca="1">+VLOOKUP(B129,BBG_UF!$B$2:$E$30,4,FALSE)</f>
        <v>-2.6545299520811336E-2</v>
      </c>
      <c r="D129" s="17">
        <v>127</v>
      </c>
      <c r="E129" s="17">
        <f t="shared" si="13"/>
        <v>97</v>
      </c>
      <c r="F129" s="17">
        <f t="shared" ca="1" si="16"/>
        <v>2.0533696238631114</v>
      </c>
      <c r="G129" s="2">
        <f t="shared" ca="1" si="14"/>
        <v>1.9181871045708945</v>
      </c>
      <c r="H129" s="28">
        <f t="shared" si="22"/>
        <v>43607</v>
      </c>
      <c r="I129" s="30">
        <v>127</v>
      </c>
      <c r="J129" s="17">
        <f t="shared" si="15"/>
        <v>97</v>
      </c>
      <c r="K129" s="27">
        <f t="shared" ca="1" si="17"/>
        <v>1.7671387064326745</v>
      </c>
      <c r="L129" s="34">
        <f t="shared" ca="1" si="26"/>
        <v>1.0883337255040637</v>
      </c>
      <c r="M129" s="29">
        <f t="shared" si="23"/>
        <v>43622</v>
      </c>
      <c r="N129" s="27">
        <v>127</v>
      </c>
      <c r="O129" s="17">
        <f t="shared" si="19"/>
        <v>97</v>
      </c>
      <c r="P129" s="27">
        <f t="shared" ca="1" si="24"/>
        <v>1.3579020609035732</v>
      </c>
      <c r="Q129" s="34">
        <f t="shared" ca="1" si="20"/>
        <v>0.80479517366940201</v>
      </c>
      <c r="R129" s="17">
        <f t="shared" ca="1" si="25"/>
        <v>-1.2820054974764794</v>
      </c>
    </row>
    <row r="130" spans="1:18" x14ac:dyDescent="0.25">
      <c r="A130" s="18">
        <f t="shared" ca="1" si="21"/>
        <v>43589</v>
      </c>
      <c r="B130" s="17">
        <f ca="1">+IFERROR(VLOOKUP(A130,BBG_UF!$A$2:$B$30,2,FALSE),B129)</f>
        <v>5</v>
      </c>
      <c r="C130" s="17">
        <f ca="1">+VLOOKUP(B130,BBG_UF!$B$2:$E$30,4,FALSE)</f>
        <v>-2.6545299520811336E-2</v>
      </c>
      <c r="D130" s="17">
        <v>128</v>
      </c>
      <c r="E130" s="17">
        <f t="shared" ref="E130:E193" si="27">+IF(D130-$W$5&lt;0,NA(),D130-$W$5)</f>
        <v>98</v>
      </c>
      <c r="F130" s="17">
        <f t="shared" ca="1" si="16"/>
        <v>2.0268243243423001</v>
      </c>
      <c r="G130" s="2">
        <f t="shared" ref="G130:G193" ca="1" si="28">++IF(E130&gt;0,((1+F130*D130/36000)/(1+$X$2*$W$5/36000)-1)*(36000/(D130-$W$5)),NA())</f>
        <v>1.8849233731310597</v>
      </c>
      <c r="H130" s="28">
        <f t="shared" si="22"/>
        <v>43608</v>
      </c>
      <c r="I130" s="30">
        <v>128</v>
      </c>
      <c r="J130" s="17">
        <f t="shared" ref="J130:J193" si="29">+IF(I130-$W$5&lt;0,NA(),I130-$W$5)</f>
        <v>98</v>
      </c>
      <c r="K130" s="27">
        <f t="shared" ca="1" si="17"/>
        <v>1.7570375218140879</v>
      </c>
      <c r="L130" s="34">
        <f t="shared" ca="1" si="26"/>
        <v>1.082051046572561</v>
      </c>
      <c r="M130" s="29">
        <f t="shared" si="23"/>
        <v>43623</v>
      </c>
      <c r="N130" s="27">
        <v>128</v>
      </c>
      <c r="O130" s="17">
        <f t="shared" si="19"/>
        <v>98</v>
      </c>
      <c r="P130" s="27">
        <f t="shared" ca="1" si="24"/>
        <v>1.3489182189042117</v>
      </c>
      <c r="Q130" s="34">
        <f t="shared" ca="1" si="20"/>
        <v>0.79869958625598614</v>
      </c>
      <c r="R130" s="17">
        <f t="shared" ca="1" si="25"/>
        <v>-1.3347599384121445</v>
      </c>
    </row>
    <row r="131" spans="1:18" x14ac:dyDescent="0.25">
      <c r="A131" s="18">
        <f t="shared" ca="1" si="21"/>
        <v>43590</v>
      </c>
      <c r="B131" s="17">
        <f ca="1">+IFERROR(VLOOKUP(A131,BBG_UF!$A$2:$B$30,2,FALSE),B130)</f>
        <v>5</v>
      </c>
      <c r="C131" s="17">
        <f ca="1">+VLOOKUP(B131,BBG_UF!$B$2:$E$30,4,FALSE)</f>
        <v>-2.6545299520811336E-2</v>
      </c>
      <c r="D131" s="17">
        <v>129</v>
      </c>
      <c r="E131" s="17">
        <f t="shared" si="27"/>
        <v>99</v>
      </c>
      <c r="F131" s="17">
        <f t="shared" ref="F131:F194" ca="1" si="30">+F130+C130*1</f>
        <v>2.0002790248214888</v>
      </c>
      <c r="G131" s="2">
        <f t="shared" ca="1" si="28"/>
        <v>1.8517964725474976</v>
      </c>
      <c r="H131" s="28">
        <f t="shared" si="22"/>
        <v>43609</v>
      </c>
      <c r="I131" s="30">
        <v>129</v>
      </c>
      <c r="J131" s="17">
        <f t="shared" si="29"/>
        <v>99</v>
      </c>
      <c r="K131" s="27">
        <f t="shared" ref="K131:K194" ca="1" si="31">+((1+VLOOKUP(H131,$A$2:$F$930,6,FALSE)*($Y$3+I131)/36000)/(1+$Z$3*$Y$3/36000)-1)*36000/I131</f>
        <v>1.7469555350023469</v>
      </c>
      <c r="L131" s="34">
        <f t="shared" ref="L131:L194" ca="1" si="32">++IF(J131&gt;0,((1+K131*I131/36000)/(1+$X$3*$W$5/36000)-1)*(36000/(I131-$W$5)),NA())</f>
        <v>1.0757168289251047</v>
      </c>
      <c r="M131" s="29">
        <f t="shared" si="23"/>
        <v>43624</v>
      </c>
      <c r="N131" s="27">
        <v>129</v>
      </c>
      <c r="O131" s="17">
        <f t="shared" ref="O131:O194" si="33">+IF(N131-$W$5&lt;0,NA(),N131-$W$5)</f>
        <v>99</v>
      </c>
      <c r="P131" s="27">
        <f t="shared" ca="1" si="24"/>
        <v>1.340210897118477</v>
      </c>
      <c r="Q131" s="34">
        <f t="shared" ref="Q131:Q194" ca="1" si="34">++IF(O131&gt;0,((1+P131*N131/36000)/(1+$X$4*$W$5/36000)-1)*(36000/(N131-$W$5)),NA())</f>
        <v>0.79290549786336195</v>
      </c>
      <c r="R131" s="17">
        <f t="shared" ca="1" si="25"/>
        <v>-1.3875201684969696</v>
      </c>
    </row>
    <row r="132" spans="1:18" x14ac:dyDescent="0.25">
      <c r="A132" s="18">
        <f t="shared" ref="A132:A195" ca="1" si="35">+A131+1</f>
        <v>43591</v>
      </c>
      <c r="B132" s="17">
        <f ca="1">+IFERROR(VLOOKUP(A132,BBG_UF!$A$2:$B$30,2,FALSE),B131)</f>
        <v>5</v>
      </c>
      <c r="C132" s="17">
        <f ca="1">+VLOOKUP(B132,BBG_UF!$B$2:$E$30,4,FALSE)</f>
        <v>-2.6545299520811336E-2</v>
      </c>
      <c r="D132" s="17">
        <v>130</v>
      </c>
      <c r="E132" s="17">
        <f t="shared" si="27"/>
        <v>100</v>
      </c>
      <c r="F132" s="17">
        <f t="shared" ca="1" si="30"/>
        <v>1.9737337253006775</v>
      </c>
      <c r="G132" s="2">
        <f t="shared" ca="1" si="28"/>
        <v>1.8188022978944396</v>
      </c>
      <c r="H132" s="28">
        <f t="shared" ref="H132:H195" si="36">+H131+1</f>
        <v>43610</v>
      </c>
      <c r="I132" s="30">
        <v>130</v>
      </c>
      <c r="J132" s="17">
        <f t="shared" si="29"/>
        <v>100</v>
      </c>
      <c r="K132" s="27">
        <f t="shared" ca="1" si="31"/>
        <v>1.7368923029712628</v>
      </c>
      <c r="L132" s="34">
        <f t="shared" ca="1" si="32"/>
        <v>1.0693326187232532</v>
      </c>
      <c r="M132" s="29">
        <f t="shared" ref="M132:M195" si="37">+M131+1</f>
        <v>43625</v>
      </c>
      <c r="N132" s="27">
        <v>130</v>
      </c>
      <c r="O132" s="17">
        <f t="shared" si="33"/>
        <v>100</v>
      </c>
      <c r="P132" s="27">
        <f t="shared" ref="P132:P195" ca="1" si="38">+((1+VLOOKUP(M132,$A$2:$F$930,6,FALSE)*($Y$4+N132)/36000)/(1+$Z$4*$Y$4/36000)-1)*36000/N132</f>
        <v>1.3315047381085583</v>
      </c>
      <c r="Q132" s="34">
        <f t="shared" ca="1" si="34"/>
        <v>0.78705510688485525</v>
      </c>
      <c r="R132" s="17">
        <f t="shared" ref="R132:R195" ca="1" si="39">+((1+F132/100*D132/360)/(1+F131/100*D131/360)-1)*36000</f>
        <v>-1.4402864201530363</v>
      </c>
    </row>
    <row r="133" spans="1:18" x14ac:dyDescent="0.25">
      <c r="A133" s="18">
        <f t="shared" ca="1" si="35"/>
        <v>43592</v>
      </c>
      <c r="B133" s="17">
        <f ca="1">+IFERROR(VLOOKUP(A133,BBG_UF!$A$2:$B$30,2,FALSE),B132)</f>
        <v>5</v>
      </c>
      <c r="C133" s="17">
        <f ca="1">+VLOOKUP(B133,BBG_UF!$B$2:$E$30,4,FALSE)</f>
        <v>-2.6545299520811336E-2</v>
      </c>
      <c r="D133" s="17">
        <v>131</v>
      </c>
      <c r="E133" s="17">
        <f t="shared" si="27"/>
        <v>101</v>
      </c>
      <c r="F133" s="17">
        <f t="shared" ca="1" si="30"/>
        <v>1.9471884257798662</v>
      </c>
      <c r="G133" s="2">
        <f t="shared" ca="1" si="28"/>
        <v>1.7859369068175144</v>
      </c>
      <c r="H133" s="28">
        <f t="shared" si="36"/>
        <v>43611</v>
      </c>
      <c r="I133" s="30">
        <v>131</v>
      </c>
      <c r="J133" s="17">
        <f t="shared" si="29"/>
        <v>101</v>
      </c>
      <c r="K133" s="27">
        <f t="shared" ca="1" si="31"/>
        <v>1.7268473962217976</v>
      </c>
      <c r="L133" s="34">
        <f t="shared" ca="1" si="32"/>
        <v>1.0628999008941278</v>
      </c>
      <c r="M133" s="29">
        <f t="shared" si="37"/>
        <v>43626</v>
      </c>
      <c r="N133" s="27">
        <v>131</v>
      </c>
      <c r="O133" s="17">
        <f t="shared" si="33"/>
        <v>101</v>
      </c>
      <c r="P133" s="27">
        <f t="shared" ca="1" si="38"/>
        <v>1.3227997152458193</v>
      </c>
      <c r="Q133" s="34">
        <f t="shared" ca="1" si="34"/>
        <v>0.78115008567434385</v>
      </c>
      <c r="R133" s="17">
        <f t="shared" ca="1" si="39"/>
        <v>-1.4930589258583815</v>
      </c>
    </row>
    <row r="134" spans="1:18" x14ac:dyDescent="0.25">
      <c r="A134" s="18">
        <f t="shared" ca="1" si="35"/>
        <v>43593</v>
      </c>
      <c r="B134" s="17">
        <f ca="1">+IFERROR(VLOOKUP(A134,BBG_UF!$A$2:$B$30,2,FALSE),B133)</f>
        <v>5</v>
      </c>
      <c r="C134" s="17">
        <f ca="1">+VLOOKUP(B134,BBG_UF!$B$2:$E$30,4,FALSE)</f>
        <v>-2.6545299520811336E-2</v>
      </c>
      <c r="D134" s="17">
        <v>132</v>
      </c>
      <c r="E134" s="17">
        <f t="shared" si="27"/>
        <v>102</v>
      </c>
      <c r="F134" s="17">
        <f t="shared" ca="1" si="30"/>
        <v>1.9206431262590549</v>
      </c>
      <c r="G134" s="2">
        <f t="shared" ca="1" si="28"/>
        <v>1.7531965115644046</v>
      </c>
      <c r="H134" s="28">
        <f t="shared" si="36"/>
        <v>43612</v>
      </c>
      <c r="I134" s="30">
        <v>132</v>
      </c>
      <c r="J134" s="17">
        <f t="shared" si="29"/>
        <v>102</v>
      </c>
      <c r="K134" s="27">
        <f t="shared" ca="1" si="31"/>
        <v>1.7168203982705204</v>
      </c>
      <c r="L134" s="34">
        <f t="shared" ca="1" si="32"/>
        <v>1.0564201021329613</v>
      </c>
      <c r="M134" s="29">
        <f t="shared" si="37"/>
        <v>43627</v>
      </c>
      <c r="N134" s="27">
        <v>132</v>
      </c>
      <c r="O134" s="17">
        <f t="shared" si="33"/>
        <v>102</v>
      </c>
      <c r="P134" s="27">
        <f t="shared" ca="1" si="38"/>
        <v>1.3140958027088538</v>
      </c>
      <c r="Q134" s="34">
        <f t="shared" ca="1" si="34"/>
        <v>0.77519204100351402</v>
      </c>
      <c r="R134" s="17">
        <f t="shared" ca="1" si="39"/>
        <v>-1.5458379182189397</v>
      </c>
    </row>
    <row r="135" spans="1:18" x14ac:dyDescent="0.25">
      <c r="A135" s="18">
        <f t="shared" ca="1" si="35"/>
        <v>43594</v>
      </c>
      <c r="B135" s="17">
        <f ca="1">+IFERROR(VLOOKUP(A135,BBG_UF!$A$2:$B$30,2,FALSE),B134)</f>
        <v>6</v>
      </c>
      <c r="C135" s="17">
        <f ca="1">+VLOOKUP(B135,BBG_UF!$B$2:$E$30,4,FALSE)</f>
        <v>-8.8715563305858634E-3</v>
      </c>
      <c r="D135" s="17">
        <v>133</v>
      </c>
      <c r="E135" s="17">
        <f t="shared" si="27"/>
        <v>103</v>
      </c>
      <c r="F135" s="17">
        <f t="shared" ca="1" si="30"/>
        <v>1.8940978267382436</v>
      </c>
      <c r="G135" s="2">
        <f t="shared" ca="1" si="28"/>
        <v>1.720577471480125</v>
      </c>
      <c r="H135" s="28">
        <f t="shared" si="36"/>
        <v>43613</v>
      </c>
      <c r="I135" s="30">
        <v>133</v>
      </c>
      <c r="J135" s="17">
        <f t="shared" si="29"/>
        <v>103</v>
      </c>
      <c r="K135" s="27">
        <f t="shared" ca="1" si="31"/>
        <v>1.7068109051593969</v>
      </c>
      <c r="L135" s="34">
        <f t="shared" ca="1" si="32"/>
        <v>1.0498945937287263</v>
      </c>
      <c r="M135" s="29">
        <f t="shared" si="37"/>
        <v>43628</v>
      </c>
      <c r="N135" s="27">
        <v>133</v>
      </c>
      <c r="O135" s="17">
        <f t="shared" si="33"/>
        <v>103</v>
      </c>
      <c r="P135" s="27">
        <f t="shared" ca="1" si="38"/>
        <v>1.3053929754527198</v>
      </c>
      <c r="Q135" s="34">
        <f t="shared" ca="1" si="34"/>
        <v>0.76918251724484121</v>
      </c>
      <c r="R135" s="17">
        <f t="shared" ca="1" si="39"/>
        <v>-1.5986236298966006</v>
      </c>
    </row>
    <row r="136" spans="1:18" x14ac:dyDescent="0.25">
      <c r="A136" s="18">
        <f t="shared" ca="1" si="35"/>
        <v>43595</v>
      </c>
      <c r="B136" s="17">
        <f ca="1">+IFERROR(VLOOKUP(A136,BBG_UF!$A$2:$B$30,2,FALSE),B135)</f>
        <v>6</v>
      </c>
      <c r="C136" s="17">
        <f ca="1">+VLOOKUP(B136,BBG_UF!$B$2:$E$30,4,FALSE)</f>
        <v>-8.8715563305858634E-3</v>
      </c>
      <c r="D136" s="17">
        <v>134</v>
      </c>
      <c r="E136" s="17">
        <f t="shared" si="27"/>
        <v>104</v>
      </c>
      <c r="F136" s="17">
        <f t="shared" ca="1" si="30"/>
        <v>1.8852262704076577</v>
      </c>
      <c r="G136" s="2">
        <f t="shared" ca="1" si="28"/>
        <v>1.7108013036641718</v>
      </c>
      <c r="H136" s="28">
        <f t="shared" si="36"/>
        <v>43614</v>
      </c>
      <c r="I136" s="30">
        <v>134</v>
      </c>
      <c r="J136" s="17">
        <f t="shared" si="29"/>
        <v>104</v>
      </c>
      <c r="K136" s="27">
        <f t="shared" ca="1" si="31"/>
        <v>1.6968185249890808</v>
      </c>
      <c r="L136" s="34">
        <f t="shared" ca="1" si="32"/>
        <v>1.0433246942289727</v>
      </c>
      <c r="M136" s="29">
        <f t="shared" si="37"/>
        <v>43629</v>
      </c>
      <c r="N136" s="27">
        <v>134</v>
      </c>
      <c r="O136" s="17">
        <f t="shared" si="33"/>
        <v>104</v>
      </c>
      <c r="P136" s="27">
        <f t="shared" ca="1" si="38"/>
        <v>1.2966912091800256</v>
      </c>
      <c r="Q136" s="34">
        <f t="shared" ca="1" si="34"/>
        <v>0.76312299937216688</v>
      </c>
      <c r="R136" s="17">
        <f t="shared" ca="1" si="39"/>
        <v>0.70040807543403361</v>
      </c>
    </row>
    <row r="137" spans="1:18" x14ac:dyDescent="0.25">
      <c r="A137" s="18">
        <f t="shared" ca="1" si="35"/>
        <v>43596</v>
      </c>
      <c r="B137" s="17">
        <f ca="1">+IFERROR(VLOOKUP(A137,BBG_UF!$A$2:$B$30,2,FALSE),B136)</f>
        <v>6</v>
      </c>
      <c r="C137" s="17">
        <f ca="1">+VLOOKUP(B137,BBG_UF!$B$2:$E$30,4,FALSE)</f>
        <v>-8.8715563305858634E-3</v>
      </c>
      <c r="D137" s="17">
        <v>135</v>
      </c>
      <c r="E137" s="17">
        <f t="shared" si="27"/>
        <v>105</v>
      </c>
      <c r="F137" s="17">
        <f t="shared" ca="1" si="30"/>
        <v>1.8763547140770718</v>
      </c>
      <c r="G137" s="2">
        <f t="shared" ca="1" si="28"/>
        <v>1.7010427147235012</v>
      </c>
      <c r="H137" s="28">
        <f t="shared" si="36"/>
        <v>43615</v>
      </c>
      <c r="I137" s="30">
        <v>135</v>
      </c>
      <c r="J137" s="17">
        <f t="shared" si="29"/>
        <v>105</v>
      </c>
      <c r="K137" s="27">
        <f t="shared" ca="1" si="31"/>
        <v>1.6868428774720576</v>
      </c>
      <c r="L137" s="34">
        <f t="shared" ca="1" si="32"/>
        <v>1.0367116719507152</v>
      </c>
      <c r="M137" s="29">
        <f t="shared" si="37"/>
        <v>43630</v>
      </c>
      <c r="N137" s="27">
        <v>135</v>
      </c>
      <c r="O137" s="17">
        <f t="shared" si="33"/>
        <v>105</v>
      </c>
      <c r="P137" s="27">
        <f t="shared" ca="1" si="38"/>
        <v>1.2879904803133613</v>
      </c>
      <c r="Q137" s="34">
        <f t="shared" ca="1" si="34"/>
        <v>0.75701491578859603</v>
      </c>
      <c r="R137" s="17">
        <f t="shared" ca="1" si="39"/>
        <v>0.68277497597346581</v>
      </c>
    </row>
    <row r="138" spans="1:18" x14ac:dyDescent="0.25">
      <c r="A138" s="18">
        <f t="shared" ca="1" si="35"/>
        <v>43597</v>
      </c>
      <c r="B138" s="17">
        <f ca="1">+IFERROR(VLOOKUP(A138,BBG_UF!$A$2:$B$30,2,FALSE),B137)</f>
        <v>6</v>
      </c>
      <c r="C138" s="17">
        <f ca="1">+VLOOKUP(B138,BBG_UF!$B$2:$E$30,4,FALSE)</f>
        <v>-8.8715563305858634E-3</v>
      </c>
      <c r="D138" s="17">
        <v>136</v>
      </c>
      <c r="E138" s="17">
        <f t="shared" si="27"/>
        <v>106</v>
      </c>
      <c r="F138" s="17">
        <f t="shared" ca="1" si="30"/>
        <v>1.8674831577464859</v>
      </c>
      <c r="G138" s="2">
        <f t="shared" ca="1" si="28"/>
        <v>1.6913012071427749</v>
      </c>
      <c r="H138" s="28">
        <f t="shared" si="36"/>
        <v>43616</v>
      </c>
      <c r="I138" s="30">
        <v>136</v>
      </c>
      <c r="J138" s="17">
        <f t="shared" si="29"/>
        <v>106</v>
      </c>
      <c r="K138" s="27">
        <f t="shared" ca="1" si="31"/>
        <v>1.676883593505563</v>
      </c>
      <c r="L138" s="34">
        <f t="shared" ca="1" si="32"/>
        <v>1.0300567473498741</v>
      </c>
      <c r="M138" s="29">
        <f t="shared" si="37"/>
        <v>43631</v>
      </c>
      <c r="N138" s="27">
        <v>136</v>
      </c>
      <c r="O138" s="17">
        <f t="shared" si="33"/>
        <v>106</v>
      </c>
      <c r="P138" s="27">
        <f t="shared" ca="1" si="38"/>
        <v>1.2792907659688879</v>
      </c>
      <c r="Q138" s="34">
        <f t="shared" ca="1" si="34"/>
        <v>0.75085964099553115</v>
      </c>
      <c r="R138" s="17">
        <f t="shared" ca="1" si="39"/>
        <v>0.66514288814367717</v>
      </c>
    </row>
    <row r="139" spans="1:18" x14ac:dyDescent="0.25">
      <c r="A139" s="18">
        <f t="shared" ca="1" si="35"/>
        <v>43598</v>
      </c>
      <c r="B139" s="17">
        <f ca="1">+IFERROR(VLOOKUP(A139,BBG_UF!$A$2:$B$30,2,FALSE),B138)</f>
        <v>6</v>
      </c>
      <c r="C139" s="17">
        <f ca="1">+VLOOKUP(B139,BBG_UF!$B$2:$E$30,4,FALSE)</f>
        <v>-8.8715563305858634E-3</v>
      </c>
      <c r="D139" s="17">
        <v>137</v>
      </c>
      <c r="E139" s="17">
        <f t="shared" si="27"/>
        <v>107</v>
      </c>
      <c r="F139" s="17">
        <f t="shared" ca="1" si="30"/>
        <v>1.8586116014159</v>
      </c>
      <c r="G139" s="2">
        <f t="shared" ca="1" si="28"/>
        <v>1.6815763020052845</v>
      </c>
      <c r="H139" s="28">
        <f t="shared" si="36"/>
        <v>43617</v>
      </c>
      <c r="I139" s="30">
        <v>137</v>
      </c>
      <c r="J139" s="17">
        <f t="shared" si="29"/>
        <v>107</v>
      </c>
      <c r="K139" s="27">
        <f t="shared" ca="1" si="31"/>
        <v>1.6669403147638491</v>
      </c>
      <c r="L139" s="34">
        <f t="shared" ca="1" si="32"/>
        <v>1.0233610952581476</v>
      </c>
      <c r="M139" s="29">
        <f t="shared" si="37"/>
        <v>43632</v>
      </c>
      <c r="N139" s="27">
        <v>137</v>
      </c>
      <c r="O139" s="17">
        <f t="shared" si="33"/>
        <v>107</v>
      </c>
      <c r="P139" s="27">
        <f t="shared" ca="1" si="38"/>
        <v>1.2705920439306162</v>
      </c>
      <c r="Q139" s="34">
        <f t="shared" ca="1" si="34"/>
        <v>0.74465849811084617</v>
      </c>
      <c r="R139" s="17">
        <f t="shared" ca="1" si="39"/>
        <v>0.64751178600541692</v>
      </c>
    </row>
    <row r="140" spans="1:18" x14ac:dyDescent="0.25">
      <c r="A140" s="18">
        <f t="shared" ca="1" si="35"/>
        <v>43599</v>
      </c>
      <c r="B140" s="17">
        <f ca="1">+IFERROR(VLOOKUP(A140,BBG_UF!$A$2:$B$30,2,FALSE),B139)</f>
        <v>6</v>
      </c>
      <c r="C140" s="17">
        <f ca="1">+VLOOKUP(B140,BBG_UF!$B$2:$E$30,4,FALSE)</f>
        <v>-8.8715563305858634E-3</v>
      </c>
      <c r="D140" s="17">
        <v>138</v>
      </c>
      <c r="E140" s="17">
        <f t="shared" si="27"/>
        <v>108</v>
      </c>
      <c r="F140" s="17">
        <f t="shared" ca="1" si="30"/>
        <v>1.8497400450853141</v>
      </c>
      <c r="G140" s="2">
        <f t="shared" ca="1" si="28"/>
        <v>1.6718675381320509</v>
      </c>
      <c r="H140" s="28">
        <f t="shared" si="36"/>
        <v>43618</v>
      </c>
      <c r="I140" s="30">
        <v>138</v>
      </c>
      <c r="J140" s="17">
        <f t="shared" si="29"/>
        <v>108</v>
      </c>
      <c r="K140" s="27">
        <f t="shared" ca="1" si="31"/>
        <v>1.6570126933070144</v>
      </c>
      <c r="L140" s="34">
        <f t="shared" ca="1" si="32"/>
        <v>1.0166258469943568</v>
      </c>
      <c r="M140" s="29">
        <f t="shared" si="37"/>
        <v>43633</v>
      </c>
      <c r="N140" s="27">
        <v>138</v>
      </c>
      <c r="O140" s="17">
        <f t="shared" si="33"/>
        <v>108</v>
      </c>
      <c r="P140" s="27">
        <f t="shared" ca="1" si="38"/>
        <v>1.2618942926268455</v>
      </c>
      <c r="Q140" s="34">
        <f t="shared" ca="1" si="34"/>
        <v>0.73841276124834521</v>
      </c>
      <c r="R140" s="17">
        <f t="shared" ca="1" si="39"/>
        <v>0.62988164361943433</v>
      </c>
    </row>
    <row r="141" spans="1:18" x14ac:dyDescent="0.25">
      <c r="A141" s="18">
        <f t="shared" ca="1" si="35"/>
        <v>43600</v>
      </c>
      <c r="B141" s="17">
        <f ca="1">+IFERROR(VLOOKUP(A141,BBG_UF!$A$2:$B$30,2,FALSE),B140)</f>
        <v>6</v>
      </c>
      <c r="C141" s="17">
        <f ca="1">+VLOOKUP(B141,BBG_UF!$B$2:$E$30,4,FALSE)</f>
        <v>-8.8715563305858634E-3</v>
      </c>
      <c r="D141" s="17">
        <v>139</v>
      </c>
      <c r="E141" s="17">
        <f t="shared" si="27"/>
        <v>109</v>
      </c>
      <c r="F141" s="17">
        <f t="shared" ca="1" si="30"/>
        <v>1.8408684887547282</v>
      </c>
      <c r="G141" s="2">
        <f t="shared" ca="1" si="28"/>
        <v>1.6621744712681681</v>
      </c>
      <c r="H141" s="28">
        <f t="shared" si="36"/>
        <v>43619</v>
      </c>
      <c r="I141" s="30">
        <v>139</v>
      </c>
      <c r="J141" s="17">
        <f t="shared" si="29"/>
        <v>109</v>
      </c>
      <c r="K141" s="27">
        <f t="shared" ca="1" si="31"/>
        <v>1.6471003912082198</v>
      </c>
      <c r="L141" s="34">
        <f t="shared" ca="1" si="32"/>
        <v>1.0098520923616225</v>
      </c>
      <c r="M141" s="29">
        <f t="shared" si="37"/>
        <v>43634</v>
      </c>
      <c r="N141" s="27">
        <v>139</v>
      </c>
      <c r="O141" s="17">
        <f t="shared" si="33"/>
        <v>109</v>
      </c>
      <c r="P141" s="27">
        <f t="shared" ca="1" si="38"/>
        <v>1.253197491106357</v>
      </c>
      <c r="Q141" s="34">
        <f t="shared" ca="1" si="34"/>
        <v>0.73212365776514243</v>
      </c>
      <c r="R141" s="17">
        <f t="shared" ca="1" si="39"/>
        <v>0.61225243505447224</v>
      </c>
    </row>
    <row r="142" spans="1:18" x14ac:dyDescent="0.25">
      <c r="A142" s="18">
        <f t="shared" ca="1" si="35"/>
        <v>43601</v>
      </c>
      <c r="B142" s="17">
        <f ca="1">+IFERROR(VLOOKUP(A142,BBG_UF!$A$2:$B$30,2,FALSE),B141)</f>
        <v>6</v>
      </c>
      <c r="C142" s="17">
        <f ca="1">+VLOOKUP(B142,BBG_UF!$B$2:$E$30,4,FALSE)</f>
        <v>-8.8715563305858634E-3</v>
      </c>
      <c r="D142" s="17">
        <v>140</v>
      </c>
      <c r="E142" s="17">
        <f t="shared" si="27"/>
        <v>110</v>
      </c>
      <c r="F142" s="17">
        <f t="shared" ca="1" si="30"/>
        <v>1.8319969324241423</v>
      </c>
      <c r="G142" s="2">
        <f t="shared" ca="1" si="28"/>
        <v>1.652496673313381</v>
      </c>
      <c r="H142" s="28">
        <f t="shared" si="36"/>
        <v>43620</v>
      </c>
      <c r="I142" s="30">
        <v>140</v>
      </c>
      <c r="J142" s="17">
        <f t="shared" si="29"/>
        <v>110</v>
      </c>
      <c r="K142" s="27">
        <f t="shared" ca="1" si="31"/>
        <v>1.6372030801955071</v>
      </c>
      <c r="L142" s="34">
        <f t="shared" ca="1" si="32"/>
        <v>1.0030408815337162</v>
      </c>
      <c r="M142" s="29">
        <f t="shared" si="37"/>
        <v>43635</v>
      </c>
      <c r="N142" s="27">
        <v>140</v>
      </c>
      <c r="O142" s="17">
        <f t="shared" si="33"/>
        <v>110</v>
      </c>
      <c r="P142" s="27">
        <f t="shared" ca="1" si="38"/>
        <v>1.2445016190166516</v>
      </c>
      <c r="Q142" s="34">
        <f t="shared" ca="1" si="34"/>
        <v>0.72579237038725708</v>
      </c>
      <c r="R142" s="17">
        <f t="shared" ca="1" si="39"/>
        <v>0.59462413437127992</v>
      </c>
    </row>
    <row r="143" spans="1:18" x14ac:dyDescent="0.25">
      <c r="A143" s="18">
        <f t="shared" ca="1" si="35"/>
        <v>43602</v>
      </c>
      <c r="B143" s="17">
        <f ca="1">+IFERROR(VLOOKUP(A143,BBG_UF!$A$2:$B$30,2,FALSE),B142)</f>
        <v>6</v>
      </c>
      <c r="C143" s="17">
        <f ca="1">+VLOOKUP(B143,BBG_UF!$B$2:$E$30,4,FALSE)</f>
        <v>-8.8715563305858634E-3</v>
      </c>
      <c r="D143" s="17">
        <v>141</v>
      </c>
      <c r="E143" s="17">
        <f t="shared" si="27"/>
        <v>111</v>
      </c>
      <c r="F143" s="17">
        <f t="shared" ca="1" si="30"/>
        <v>1.8231253760935564</v>
      </c>
      <c r="G143" s="2">
        <f t="shared" ca="1" si="28"/>
        <v>1.6428337315943269</v>
      </c>
      <c r="H143" s="28">
        <f t="shared" si="36"/>
        <v>43621</v>
      </c>
      <c r="I143" s="30">
        <v>141</v>
      </c>
      <c r="J143" s="17">
        <f t="shared" si="29"/>
        <v>111</v>
      </c>
      <c r="K143" s="27">
        <f t="shared" ca="1" si="31"/>
        <v>1.6273204413095415</v>
      </c>
      <c r="L143" s="34">
        <f t="shared" ca="1" si="32"/>
        <v>0.99619322684016487</v>
      </c>
      <c r="M143" s="29">
        <f t="shared" si="37"/>
        <v>43636</v>
      </c>
      <c r="N143" s="27">
        <v>141</v>
      </c>
      <c r="O143" s="17">
        <f t="shared" si="33"/>
        <v>111</v>
      </c>
      <c r="P143" s="27">
        <f t="shared" ca="1" si="38"/>
        <v>1.2358066565827197</v>
      </c>
      <c r="Q143" s="34">
        <f t="shared" ca="1" si="34"/>
        <v>0.71942003922002273</v>
      </c>
      <c r="R143" s="17">
        <f t="shared" ca="1" si="39"/>
        <v>0.57699671564659383</v>
      </c>
    </row>
    <row r="144" spans="1:18" x14ac:dyDescent="0.25">
      <c r="A144" s="18">
        <f t="shared" ca="1" si="35"/>
        <v>43603</v>
      </c>
      <c r="B144" s="17">
        <f ca="1">+IFERROR(VLOOKUP(A144,BBG_UF!$A$2:$B$30,2,FALSE),B143)</f>
        <v>6</v>
      </c>
      <c r="C144" s="17">
        <f ca="1">+VLOOKUP(B144,BBG_UF!$B$2:$E$30,4,FALSE)</f>
        <v>-8.8715563305858634E-3</v>
      </c>
      <c r="D144" s="17">
        <v>142</v>
      </c>
      <c r="E144" s="17">
        <f t="shared" si="27"/>
        <v>112</v>
      </c>
      <c r="F144" s="17">
        <f t="shared" ca="1" si="30"/>
        <v>1.8142538197629705</v>
      </c>
      <c r="G144" s="2">
        <f t="shared" ca="1" si="28"/>
        <v>1.633185248176334</v>
      </c>
      <c r="H144" s="28">
        <f t="shared" si="36"/>
        <v>43622</v>
      </c>
      <c r="I144" s="30">
        <v>142</v>
      </c>
      <c r="J144" s="17">
        <f t="shared" si="29"/>
        <v>112</v>
      </c>
      <c r="K144" s="27">
        <f t="shared" ca="1" si="31"/>
        <v>1.617452164575758</v>
      </c>
      <c r="L144" s="34">
        <f t="shared" ca="1" si="32"/>
        <v>0.98931010445579837</v>
      </c>
      <c r="M144" s="29">
        <f t="shared" si="37"/>
        <v>43637</v>
      </c>
      <c r="N144" s="27">
        <v>142</v>
      </c>
      <c r="O144" s="17">
        <f t="shared" si="33"/>
        <v>112</v>
      </c>
      <c r="P144" s="27">
        <f t="shared" ca="1" si="38"/>
        <v>1.2271125845863127</v>
      </c>
      <c r="Q144" s="34">
        <f t="shared" ca="1" si="34"/>
        <v>0.71300776365044016</v>
      </c>
      <c r="R144" s="17">
        <f t="shared" ca="1" si="39"/>
        <v>0.55937015295715042</v>
      </c>
    </row>
    <row r="145" spans="1:18" x14ac:dyDescent="0.25">
      <c r="A145" s="18">
        <f t="shared" ca="1" si="35"/>
        <v>43604</v>
      </c>
      <c r="B145" s="17">
        <f ca="1">+IFERROR(VLOOKUP(A145,BBG_UF!$A$2:$B$30,2,FALSE),B144)</f>
        <v>6</v>
      </c>
      <c r="C145" s="17">
        <f ca="1">+VLOOKUP(B145,BBG_UF!$B$2:$E$30,4,FALSE)</f>
        <v>-8.8715563305858634E-3</v>
      </c>
      <c r="D145" s="17">
        <v>143</v>
      </c>
      <c r="E145" s="17">
        <f t="shared" si="27"/>
        <v>113</v>
      </c>
      <c r="F145" s="17">
        <f t="shared" ca="1" si="30"/>
        <v>1.8053822634323846</v>
      </c>
      <c r="G145" s="2">
        <f t="shared" ca="1" si="28"/>
        <v>1.6235508392105602</v>
      </c>
      <c r="H145" s="28">
        <f t="shared" si="36"/>
        <v>43623</v>
      </c>
      <c r="I145" s="30">
        <v>143</v>
      </c>
      <c r="J145" s="17">
        <f t="shared" si="29"/>
        <v>113</v>
      </c>
      <c r="K145" s="27">
        <f t="shared" ca="1" si="31"/>
        <v>1.6075979486903205</v>
      </c>
      <c r="L145" s="34">
        <f t="shared" ca="1" si="32"/>
        <v>0.98239245600086844</v>
      </c>
      <c r="M145" s="29">
        <f t="shared" si="37"/>
        <v>43638</v>
      </c>
      <c r="N145" s="27">
        <v>143</v>
      </c>
      <c r="O145" s="17">
        <f t="shared" si="33"/>
        <v>113</v>
      </c>
      <c r="P145" s="27">
        <f t="shared" ca="1" si="38"/>
        <v>1.2184193843470903</v>
      </c>
      <c r="Q145" s="34">
        <f t="shared" ca="1" si="34"/>
        <v>0.70655660414965094</v>
      </c>
      <c r="R145" s="17">
        <f t="shared" ca="1" si="39"/>
        <v>0.54174442038767978</v>
      </c>
    </row>
    <row r="146" spans="1:18" x14ac:dyDescent="0.25">
      <c r="A146" s="18">
        <f t="shared" ca="1" si="35"/>
        <v>43605</v>
      </c>
      <c r="B146" s="17">
        <f ca="1">+IFERROR(VLOOKUP(A146,BBG_UF!$A$2:$B$30,2,FALSE),B145)</f>
        <v>6</v>
      </c>
      <c r="C146" s="17">
        <f ca="1">+VLOOKUP(B146,BBG_UF!$B$2:$E$30,4,FALSE)</f>
        <v>-8.8715563305858634E-3</v>
      </c>
      <c r="D146" s="17">
        <v>144</v>
      </c>
      <c r="E146" s="17">
        <f t="shared" si="27"/>
        <v>114</v>
      </c>
      <c r="F146" s="17">
        <f t="shared" ca="1" si="30"/>
        <v>1.7965107071017987</v>
      </c>
      <c r="G146" s="2">
        <f t="shared" ca="1" si="28"/>
        <v>1.6139301343167538</v>
      </c>
      <c r="H146" s="28">
        <f t="shared" si="36"/>
        <v>43624</v>
      </c>
      <c r="I146" s="30">
        <v>144</v>
      </c>
      <c r="J146" s="17">
        <f t="shared" si="29"/>
        <v>114</v>
      </c>
      <c r="K146" s="27">
        <f t="shared" ca="1" si="31"/>
        <v>1.5980037318470419</v>
      </c>
      <c r="L146" s="34">
        <f t="shared" ca="1" si="32"/>
        <v>0.97575119831348978</v>
      </c>
      <c r="M146" s="29">
        <f t="shared" si="37"/>
        <v>43639</v>
      </c>
      <c r="N146" s="27">
        <v>144</v>
      </c>
      <c r="O146" s="17">
        <f t="shared" si="33"/>
        <v>114</v>
      </c>
      <c r="P146" s="27">
        <f t="shared" ca="1" si="38"/>
        <v>1.2097270377033342</v>
      </c>
      <c r="Q146" s="34">
        <f t="shared" ca="1" si="34"/>
        <v>0.70006758397886248</v>
      </c>
      <c r="R146" s="17">
        <f t="shared" ca="1" si="39"/>
        <v>0.52411949202291197</v>
      </c>
    </row>
    <row r="147" spans="1:18" x14ac:dyDescent="0.25">
      <c r="A147" s="18">
        <f t="shared" ca="1" si="35"/>
        <v>43606</v>
      </c>
      <c r="B147" s="17">
        <f ca="1">+IFERROR(VLOOKUP(A147,BBG_UF!$A$2:$B$30,2,FALSE),B146)</f>
        <v>6</v>
      </c>
      <c r="C147" s="17">
        <f ca="1">+VLOOKUP(B147,BBG_UF!$B$2:$E$30,4,FALSE)</f>
        <v>-8.8715563305858634E-3</v>
      </c>
      <c r="D147" s="17">
        <v>145</v>
      </c>
      <c r="E147" s="17">
        <f t="shared" si="27"/>
        <v>115</v>
      </c>
      <c r="F147" s="17">
        <f t="shared" ca="1" si="30"/>
        <v>1.7876391507712128</v>
      </c>
      <c r="G147" s="2">
        <f t="shared" ca="1" si="28"/>
        <v>1.6043227759973162</v>
      </c>
      <c r="H147" s="28">
        <f t="shared" si="36"/>
        <v>43625</v>
      </c>
      <c r="I147" s="30">
        <v>145</v>
      </c>
      <c r="J147" s="17">
        <f t="shared" si="29"/>
        <v>115</v>
      </c>
      <c r="K147" s="27">
        <f t="shared" ca="1" si="31"/>
        <v>1.5884226021776775</v>
      </c>
      <c r="L147" s="34">
        <f t="shared" ca="1" si="32"/>
        <v>0.96907557937229638</v>
      </c>
      <c r="M147" s="29">
        <f t="shared" si="37"/>
        <v>43640</v>
      </c>
      <c r="N147" s="27">
        <v>145</v>
      </c>
      <c r="O147" s="17">
        <f t="shared" si="33"/>
        <v>115</v>
      </c>
      <c r="P147" s="27">
        <f t="shared" ca="1" si="38"/>
        <v>1.2010355269944482</v>
      </c>
      <c r="Q147" s="34">
        <f t="shared" ca="1" si="34"/>
        <v>0.69354169080765737</v>
      </c>
      <c r="R147" s="17">
        <f t="shared" ca="1" si="39"/>
        <v>0.50649534194757706</v>
      </c>
    </row>
    <row r="148" spans="1:18" x14ac:dyDescent="0.25">
      <c r="A148" s="18">
        <f t="shared" ca="1" si="35"/>
        <v>43607</v>
      </c>
      <c r="B148" s="17">
        <f ca="1">+IFERROR(VLOOKUP(A148,BBG_UF!$A$2:$B$30,2,FALSE),B147)</f>
        <v>6</v>
      </c>
      <c r="C148" s="17">
        <f ca="1">+VLOOKUP(B148,BBG_UF!$B$2:$E$30,4,FALSE)</f>
        <v>-8.8715563305858634E-3</v>
      </c>
      <c r="D148" s="17">
        <v>146</v>
      </c>
      <c r="E148" s="17">
        <f t="shared" si="27"/>
        <v>116</v>
      </c>
      <c r="F148" s="17">
        <f t="shared" ca="1" si="30"/>
        <v>1.7787675944406269</v>
      </c>
      <c r="G148" s="2">
        <f t="shared" ca="1" si="28"/>
        <v>1.5947284190822892</v>
      </c>
      <c r="H148" s="28">
        <f t="shared" si="36"/>
        <v>43626</v>
      </c>
      <c r="I148" s="30">
        <v>146</v>
      </c>
      <c r="J148" s="17">
        <f t="shared" si="29"/>
        <v>116</v>
      </c>
      <c r="K148" s="27">
        <f t="shared" ca="1" si="31"/>
        <v>1.5788542907676399</v>
      </c>
      <c r="L148" s="34">
        <f t="shared" ca="1" si="32"/>
        <v>0.96236648783040446</v>
      </c>
      <c r="M148" s="29">
        <f t="shared" si="37"/>
        <v>43641</v>
      </c>
      <c r="N148" s="27">
        <v>146</v>
      </c>
      <c r="O148" s="17">
        <f t="shared" si="33"/>
        <v>116</v>
      </c>
      <c r="P148" s="27">
        <f t="shared" ca="1" si="38"/>
        <v>1.1923448350437431</v>
      </c>
      <c r="Q148" s="34">
        <f t="shared" ca="1" si="34"/>
        <v>0.68697987824818441</v>
      </c>
      <c r="R148" s="17">
        <f t="shared" ca="1" si="39"/>
        <v>0.48887194425439873</v>
      </c>
    </row>
    <row r="149" spans="1:18" x14ac:dyDescent="0.25">
      <c r="A149" s="18">
        <f t="shared" ca="1" si="35"/>
        <v>43608</v>
      </c>
      <c r="B149" s="17">
        <f ca="1">+IFERROR(VLOOKUP(A149,BBG_UF!$A$2:$B$30,2,FALSE),B148)</f>
        <v>6</v>
      </c>
      <c r="C149" s="17">
        <f ca="1">+VLOOKUP(B149,BBG_UF!$B$2:$E$30,4,FALSE)</f>
        <v>-8.8715563305858634E-3</v>
      </c>
      <c r="D149" s="17">
        <v>147</v>
      </c>
      <c r="E149" s="17">
        <f t="shared" si="27"/>
        <v>117</v>
      </c>
      <c r="F149" s="17">
        <f t="shared" ca="1" si="30"/>
        <v>1.769896038110041</v>
      </c>
      <c r="G149" s="2">
        <f t="shared" ca="1" si="28"/>
        <v>1.5851467302022606</v>
      </c>
      <c r="H149" s="28">
        <f t="shared" si="36"/>
        <v>43627</v>
      </c>
      <c r="I149" s="30">
        <v>147</v>
      </c>
      <c r="J149" s="17">
        <f t="shared" si="29"/>
        <v>117</v>
      </c>
      <c r="K149" s="27">
        <f t="shared" ca="1" si="31"/>
        <v>1.5692985360198002</v>
      </c>
      <c r="L149" s="34">
        <f t="shared" ca="1" si="32"/>
        <v>0.95562478195955791</v>
      </c>
      <c r="M149" s="29">
        <f t="shared" si="37"/>
        <v>43642</v>
      </c>
      <c r="N149" s="27">
        <v>147</v>
      </c>
      <c r="O149" s="17">
        <f t="shared" si="33"/>
        <v>117</v>
      </c>
      <c r="P149" s="27">
        <f t="shared" ca="1" si="38"/>
        <v>1.1836549451418683</v>
      </c>
      <c r="Q149" s="34">
        <f t="shared" ca="1" si="34"/>
        <v>0.68038306731046727</v>
      </c>
      <c r="R149" s="17">
        <f t="shared" ca="1" si="39"/>
        <v>0.47124927305208786</v>
      </c>
    </row>
    <row r="150" spans="1:18" x14ac:dyDescent="0.25">
      <c r="A150" s="18">
        <f t="shared" ca="1" si="35"/>
        <v>43609</v>
      </c>
      <c r="B150" s="17">
        <f ca="1">+IFERROR(VLOOKUP(A150,BBG_UF!$A$2:$B$30,2,FALSE),B149)</f>
        <v>6</v>
      </c>
      <c r="C150" s="17">
        <f ca="1">+VLOOKUP(B150,BBG_UF!$B$2:$E$30,4,FALSE)</f>
        <v>-8.8715563305858634E-3</v>
      </c>
      <c r="D150" s="17">
        <v>148</v>
      </c>
      <c r="E150" s="17">
        <f t="shared" si="27"/>
        <v>118</v>
      </c>
      <c r="F150" s="17">
        <f t="shared" ca="1" si="30"/>
        <v>1.7610244817794551</v>
      </c>
      <c r="G150" s="2">
        <f t="shared" ca="1" si="28"/>
        <v>1.5755773872885444</v>
      </c>
      <c r="H150" s="28">
        <f t="shared" si="36"/>
        <v>43628</v>
      </c>
      <c r="I150" s="30">
        <v>148</v>
      </c>
      <c r="J150" s="17">
        <f t="shared" si="29"/>
        <v>118</v>
      </c>
      <c r="K150" s="27">
        <f t="shared" ca="1" si="31"/>
        <v>1.5597550834073295</v>
      </c>
      <c r="L150" s="34">
        <f t="shared" ca="1" si="32"/>
        <v>0.94885129093781539</v>
      </c>
      <c r="M150" s="29">
        <f t="shared" si="37"/>
        <v>43643</v>
      </c>
      <c r="N150" s="27">
        <v>148</v>
      </c>
      <c r="O150" s="17">
        <f t="shared" si="33"/>
        <v>118</v>
      </c>
      <c r="P150" s="27">
        <f t="shared" ca="1" si="38"/>
        <v>1.1749658410310235</v>
      </c>
      <c r="Q150" s="34">
        <f t="shared" ca="1" si="34"/>
        <v>0.67375214778371573</v>
      </c>
      <c r="R150" s="17">
        <f t="shared" ca="1" si="39"/>
        <v>0.45362730241738092</v>
      </c>
    </row>
    <row r="151" spans="1:18" x14ac:dyDescent="0.25">
      <c r="A151" s="18">
        <f t="shared" ca="1" si="35"/>
        <v>43610</v>
      </c>
      <c r="B151" s="17">
        <f ca="1">+IFERROR(VLOOKUP(A151,BBG_UF!$A$2:$B$30,2,FALSE),B150)</f>
        <v>6</v>
      </c>
      <c r="C151" s="17">
        <f ca="1">+VLOOKUP(B151,BBG_UF!$B$2:$E$30,4,FALSE)</f>
        <v>-8.8715563305858634E-3</v>
      </c>
      <c r="D151" s="17">
        <v>149</v>
      </c>
      <c r="E151" s="17">
        <f t="shared" si="27"/>
        <v>119</v>
      </c>
      <c r="F151" s="17">
        <f t="shared" ca="1" si="30"/>
        <v>1.7521529254488692</v>
      </c>
      <c r="G151" s="2">
        <f t="shared" ca="1" si="28"/>
        <v>1.5660200790984262</v>
      </c>
      <c r="H151" s="28">
        <f t="shared" si="36"/>
        <v>43629</v>
      </c>
      <c r="I151" s="30">
        <v>149</v>
      </c>
      <c r="J151" s="17">
        <f t="shared" si="29"/>
        <v>119</v>
      </c>
      <c r="K151" s="27">
        <f t="shared" ca="1" si="31"/>
        <v>1.5502236852360667</v>
      </c>
      <c r="L151" s="34">
        <f t="shared" ca="1" si="32"/>
        <v>0.94204681607123286</v>
      </c>
      <c r="M151" s="29">
        <f t="shared" si="37"/>
        <v>43644</v>
      </c>
      <c r="N151" s="27">
        <v>149</v>
      </c>
      <c r="O151" s="17">
        <f t="shared" si="33"/>
        <v>119</v>
      </c>
      <c r="P151" s="27">
        <f t="shared" ca="1" si="38"/>
        <v>1.1662775068899658</v>
      </c>
      <c r="Q151" s="34">
        <f t="shared" ca="1" si="34"/>
        <v>0.66708797954832566</v>
      </c>
      <c r="R151" s="17">
        <f t="shared" ca="1" si="39"/>
        <v>0.43600600649096322</v>
      </c>
    </row>
    <row r="152" spans="1:18" x14ac:dyDescent="0.25">
      <c r="A152" s="18">
        <f t="shared" ca="1" si="35"/>
        <v>43611</v>
      </c>
      <c r="B152" s="17">
        <f ca="1">+IFERROR(VLOOKUP(A152,BBG_UF!$A$2:$B$30,2,FALSE),B151)</f>
        <v>6</v>
      </c>
      <c r="C152" s="17">
        <f ca="1">+VLOOKUP(B152,BBG_UF!$B$2:$E$30,4,FALSE)</f>
        <v>-8.8715563305858634E-3</v>
      </c>
      <c r="D152" s="17">
        <v>150</v>
      </c>
      <c r="E152" s="17">
        <f t="shared" si="27"/>
        <v>120</v>
      </c>
      <c r="F152" s="17">
        <f t="shared" ca="1" si="30"/>
        <v>1.7432813691182834</v>
      </c>
      <c r="G152" s="2">
        <f t="shared" ca="1" si="28"/>
        <v>1.5564745047636164</v>
      </c>
      <c r="H152" s="28">
        <f t="shared" si="36"/>
        <v>43630</v>
      </c>
      <c r="I152" s="30">
        <v>150</v>
      </c>
      <c r="J152" s="17">
        <f t="shared" si="29"/>
        <v>120</v>
      </c>
      <c r="K152" s="27">
        <f t="shared" ca="1" si="31"/>
        <v>1.5407041004172939</v>
      </c>
      <c r="L152" s="34">
        <f t="shared" ca="1" si="32"/>
        <v>0.93521213195613129</v>
      </c>
      <c r="M152" s="29">
        <f t="shared" si="37"/>
        <v>43645</v>
      </c>
      <c r="N152" s="27">
        <v>150</v>
      </c>
      <c r="O152" s="17">
        <f t="shared" si="33"/>
        <v>120</v>
      </c>
      <c r="P152" s="27">
        <f t="shared" ca="1" si="38"/>
        <v>1.1575899273192469</v>
      </c>
      <c r="Q152" s="34">
        <f t="shared" ca="1" si="34"/>
        <v>0.66039139382194634</v>
      </c>
      <c r="R152" s="17">
        <f t="shared" ca="1" si="39"/>
        <v>0.41838535934157761</v>
      </c>
    </row>
    <row r="153" spans="1:18" x14ac:dyDescent="0.25">
      <c r="A153" s="18">
        <f t="shared" ca="1" si="35"/>
        <v>43612</v>
      </c>
      <c r="B153" s="17">
        <f ca="1">+IFERROR(VLOOKUP(A153,BBG_UF!$A$2:$B$30,2,FALSE),B152)</f>
        <v>6</v>
      </c>
      <c r="C153" s="17">
        <f ca="1">+VLOOKUP(B153,BBG_UF!$B$2:$E$30,4,FALSE)</f>
        <v>-8.8715563305858634E-3</v>
      </c>
      <c r="D153" s="17">
        <v>151</v>
      </c>
      <c r="E153" s="17">
        <f t="shared" si="27"/>
        <v>121</v>
      </c>
      <c r="F153" s="17">
        <f t="shared" ca="1" si="30"/>
        <v>1.7344098127876975</v>
      </c>
      <c r="G153" s="2">
        <f t="shared" ca="1" si="28"/>
        <v>1.5469403733622809</v>
      </c>
      <c r="H153" s="28">
        <f t="shared" si="36"/>
        <v>43631</v>
      </c>
      <c r="I153" s="30">
        <v>151</v>
      </c>
      <c r="J153" s="17">
        <f t="shared" si="29"/>
        <v>121</v>
      </c>
      <c r="K153" s="27">
        <f t="shared" ca="1" si="31"/>
        <v>1.5311960942486438</v>
      </c>
      <c r="L153" s="34">
        <f t="shared" ca="1" si="32"/>
        <v>0.92834798758214343</v>
      </c>
      <c r="M153" s="29">
        <f t="shared" si="37"/>
        <v>43646</v>
      </c>
      <c r="N153" s="27">
        <v>151</v>
      </c>
      <c r="O153" s="17">
        <f t="shared" si="33"/>
        <v>121</v>
      </c>
      <c r="P153" s="27">
        <f t="shared" ca="1" si="38"/>
        <v>1.1489030873274027</v>
      </c>
      <c r="Q153" s="34">
        <f t="shared" ca="1" si="34"/>
        <v>0.65366319434415587</v>
      </c>
      <c r="R153" s="17">
        <f t="shared" ca="1" si="39"/>
        <v>0.40076533510990942</v>
      </c>
    </row>
    <row r="154" spans="1:18" x14ac:dyDescent="0.25">
      <c r="A154" s="18">
        <f t="shared" ca="1" si="35"/>
        <v>43613</v>
      </c>
      <c r="B154" s="17">
        <f ca="1">+IFERROR(VLOOKUP(A154,BBG_UF!$A$2:$B$30,2,FALSE),B153)</f>
        <v>6</v>
      </c>
      <c r="C154" s="17">
        <f ca="1">+VLOOKUP(B154,BBG_UF!$B$2:$E$30,4,FALSE)</f>
        <v>-8.8715563305858634E-3</v>
      </c>
      <c r="D154" s="17">
        <v>152</v>
      </c>
      <c r="E154" s="17">
        <f t="shared" si="27"/>
        <v>122</v>
      </c>
      <c r="F154" s="17">
        <f t="shared" ca="1" si="30"/>
        <v>1.7255382564571116</v>
      </c>
      <c r="G154" s="2">
        <f t="shared" ca="1" si="28"/>
        <v>1.5374174035106782</v>
      </c>
      <c r="H154" s="28">
        <f t="shared" si="36"/>
        <v>43632</v>
      </c>
      <c r="I154" s="30">
        <v>152</v>
      </c>
      <c r="J154" s="17">
        <f t="shared" si="29"/>
        <v>122</v>
      </c>
      <c r="K154" s="27">
        <f t="shared" ca="1" si="31"/>
        <v>1.5216994382040745</v>
      </c>
      <c r="L154" s="34">
        <f t="shared" ca="1" si="32"/>
        <v>0.92145510738173375</v>
      </c>
      <c r="M154" s="29">
        <f t="shared" si="37"/>
        <v>43647</v>
      </c>
      <c r="N154" s="27">
        <v>152</v>
      </c>
      <c r="O154" s="17">
        <f t="shared" si="33"/>
        <v>122</v>
      </c>
      <c r="P154" s="27">
        <f t="shared" ca="1" si="38"/>
        <v>1.1402169723175344</v>
      </c>
      <c r="Q154" s="34">
        <f t="shared" ca="1" si="34"/>
        <v>0.64690415850215321</v>
      </c>
      <c r="R154" s="17">
        <f t="shared" ca="1" si="39"/>
        <v>0.3831459078886823</v>
      </c>
    </row>
    <row r="155" spans="1:18" x14ac:dyDescent="0.25">
      <c r="A155" s="18">
        <f t="shared" ca="1" si="35"/>
        <v>43614</v>
      </c>
      <c r="B155" s="17">
        <f ca="1">+IFERROR(VLOOKUP(A155,BBG_UF!$A$2:$B$30,2,FALSE),B154)</f>
        <v>6</v>
      </c>
      <c r="C155" s="17">
        <f ca="1">+VLOOKUP(B155,BBG_UF!$B$2:$E$30,4,FALSE)</f>
        <v>-8.8715563305858634E-3</v>
      </c>
      <c r="D155" s="17">
        <v>153</v>
      </c>
      <c r="E155" s="17">
        <f t="shared" si="27"/>
        <v>123</v>
      </c>
      <c r="F155" s="17">
        <f t="shared" ca="1" si="30"/>
        <v>1.7166667001265257</v>
      </c>
      <c r="G155" s="2">
        <f t="shared" ca="1" si="28"/>
        <v>1.5279053229758888</v>
      </c>
      <c r="H155" s="28">
        <f t="shared" si="36"/>
        <v>43633</v>
      </c>
      <c r="I155" s="30">
        <v>153</v>
      </c>
      <c r="J155" s="17">
        <f t="shared" si="29"/>
        <v>123</v>
      </c>
      <c r="K155" s="27">
        <f t="shared" ca="1" si="31"/>
        <v>1.5122139097321858</v>
      </c>
      <c r="L155" s="34">
        <f t="shared" ca="1" si="32"/>
        <v>0.91453419222878241</v>
      </c>
      <c r="M155" s="29">
        <f t="shared" si="37"/>
        <v>43648</v>
      </c>
      <c r="N155" s="27">
        <v>153</v>
      </c>
      <c r="O155" s="17">
        <f t="shared" si="33"/>
        <v>123</v>
      </c>
      <c r="P155" s="27">
        <f t="shared" ca="1" si="38"/>
        <v>1.1315315680743614</v>
      </c>
      <c r="Q155" s="34">
        <f t="shared" ca="1" si="34"/>
        <v>0.64011503840257722</v>
      </c>
      <c r="R155" s="17">
        <f t="shared" ca="1" si="39"/>
        <v>0.36552705180259437</v>
      </c>
    </row>
    <row r="156" spans="1:18" x14ac:dyDescent="0.25">
      <c r="A156" s="18">
        <f t="shared" ca="1" si="35"/>
        <v>43615</v>
      </c>
      <c r="B156" s="17">
        <f ca="1">+IFERROR(VLOOKUP(A156,BBG_UF!$A$2:$B$30,2,FALSE),B155)</f>
        <v>6</v>
      </c>
      <c r="C156" s="17">
        <f ca="1">+VLOOKUP(B156,BBG_UF!$B$2:$E$30,4,FALSE)</f>
        <v>-8.8715563305858634E-3</v>
      </c>
      <c r="D156" s="17">
        <v>154</v>
      </c>
      <c r="E156" s="17">
        <f t="shared" si="27"/>
        <v>124</v>
      </c>
      <c r="F156" s="17">
        <f t="shared" ca="1" si="30"/>
        <v>1.7077951437959398</v>
      </c>
      <c r="G156" s="2">
        <f t="shared" ca="1" si="28"/>
        <v>1.5184038683066987</v>
      </c>
      <c r="H156" s="28">
        <f t="shared" si="36"/>
        <v>43634</v>
      </c>
      <c r="I156" s="30">
        <v>154</v>
      </c>
      <c r="J156" s="17">
        <f t="shared" si="29"/>
        <v>124</v>
      </c>
      <c r="K156" s="27">
        <f t="shared" ca="1" si="31"/>
        <v>1.5027392920620295</v>
      </c>
      <c r="L156" s="34">
        <f t="shared" ca="1" si="32"/>
        <v>0.90758592038827024</v>
      </c>
      <c r="M156" s="29">
        <f t="shared" si="37"/>
        <v>43649</v>
      </c>
      <c r="N156" s="27">
        <v>154</v>
      </c>
      <c r="O156" s="17">
        <f t="shared" si="33"/>
        <v>124</v>
      </c>
      <c r="P156" s="27">
        <f t="shared" ca="1" si="38"/>
        <v>1.1228468607516235</v>
      </c>
      <c r="Q156" s="34">
        <f t="shared" ca="1" si="34"/>
        <v>0.63329656189017602</v>
      </c>
      <c r="R156" s="17">
        <f t="shared" ca="1" si="39"/>
        <v>0.34790874097634372</v>
      </c>
    </row>
    <row r="157" spans="1:18" x14ac:dyDescent="0.25">
      <c r="A157" s="18">
        <f t="shared" ca="1" si="35"/>
        <v>43616</v>
      </c>
      <c r="B157" s="17">
        <f ca="1">+IFERROR(VLOOKUP(A157,BBG_UF!$A$2:$B$30,2,FALSE),B156)</f>
        <v>6</v>
      </c>
      <c r="C157" s="17">
        <f ca="1">+VLOOKUP(B157,BBG_UF!$B$2:$E$30,4,FALSE)</f>
        <v>-8.8715563305858634E-3</v>
      </c>
      <c r="D157" s="17">
        <v>155</v>
      </c>
      <c r="E157" s="17">
        <f t="shared" si="27"/>
        <v>125</v>
      </c>
      <c r="F157" s="17">
        <f t="shared" ca="1" si="30"/>
        <v>1.6989235874653539</v>
      </c>
      <c r="G157" s="2">
        <f t="shared" ca="1" si="28"/>
        <v>1.5089127844824617</v>
      </c>
      <c r="H157" s="28">
        <f t="shared" si="36"/>
        <v>43635</v>
      </c>
      <c r="I157" s="30">
        <v>155</v>
      </c>
      <c r="J157" s="17">
        <f t="shared" si="29"/>
        <v>125</v>
      </c>
      <c r="K157" s="27">
        <f t="shared" ca="1" si="31"/>
        <v>1.493275374016849</v>
      </c>
      <c r="L157" s="34">
        <f t="shared" ca="1" si="32"/>
        <v>0.90061094842076272</v>
      </c>
      <c r="M157" s="29">
        <f t="shared" si="37"/>
        <v>43650</v>
      </c>
      <c r="N157" s="27">
        <v>155</v>
      </c>
      <c r="O157" s="17">
        <f t="shared" si="33"/>
        <v>125</v>
      </c>
      <c r="P157" s="27">
        <f t="shared" ca="1" si="38"/>
        <v>1.1141628368606413</v>
      </c>
      <c r="Q157" s="34">
        <f t="shared" ca="1" si="34"/>
        <v>0.62644943351892124</v>
      </c>
      <c r="R157" s="17">
        <f t="shared" ca="1" si="39"/>
        <v>0.33029094952663485</v>
      </c>
    </row>
    <row r="158" spans="1:18" x14ac:dyDescent="0.25">
      <c r="A158" s="18">
        <f t="shared" ca="1" si="35"/>
        <v>43617</v>
      </c>
      <c r="B158" s="17">
        <f ca="1">+IFERROR(VLOOKUP(A158,BBG_UF!$A$2:$B$30,2,FALSE),B157)</f>
        <v>6</v>
      </c>
      <c r="C158" s="17">
        <f ca="1">+VLOOKUP(B158,BBG_UF!$B$2:$E$30,4,FALSE)</f>
        <v>-8.8715563305858634E-3</v>
      </c>
      <c r="D158" s="17">
        <v>156</v>
      </c>
      <c r="E158" s="17">
        <f t="shared" si="27"/>
        <v>126</v>
      </c>
      <c r="F158" s="17">
        <f t="shared" ca="1" si="30"/>
        <v>1.690052031134768</v>
      </c>
      <c r="G158" s="2">
        <f t="shared" ca="1" si="28"/>
        <v>1.499431824578171</v>
      </c>
      <c r="H158" s="28">
        <f t="shared" si="36"/>
        <v>43636</v>
      </c>
      <c r="I158" s="30">
        <v>156</v>
      </c>
      <c r="J158" s="17">
        <f t="shared" si="29"/>
        <v>126</v>
      </c>
      <c r="K158" s="27">
        <f t="shared" ca="1" si="31"/>
        <v>1.4838219498346261</v>
      </c>
      <c r="L158" s="34">
        <f t="shared" ca="1" si="32"/>
        <v>0.89360991204350582</v>
      </c>
      <c r="M158" s="29">
        <f t="shared" si="37"/>
        <v>43651</v>
      </c>
      <c r="N158" s="27">
        <v>156</v>
      </c>
      <c r="O158" s="17">
        <f t="shared" si="33"/>
        <v>126</v>
      </c>
      <c r="P158" s="27">
        <f t="shared" ca="1" si="38"/>
        <v>1.1054794832584964</v>
      </c>
      <c r="Q158" s="34">
        <f t="shared" ca="1" si="34"/>
        <v>0.61957433547599194</v>
      </c>
      <c r="R158" s="17">
        <f t="shared" ca="1" si="39"/>
        <v>0.31267365157816585</v>
      </c>
    </row>
    <row r="159" spans="1:18" x14ac:dyDescent="0.25">
      <c r="A159" s="18">
        <f t="shared" ca="1" si="35"/>
        <v>43618</v>
      </c>
      <c r="B159" s="17">
        <f ca="1">+IFERROR(VLOOKUP(A159,BBG_UF!$A$2:$B$30,2,FALSE),B158)</f>
        <v>6</v>
      </c>
      <c r="C159" s="17">
        <f ca="1">+VLOOKUP(B159,BBG_UF!$B$2:$E$30,4,FALSE)</f>
        <v>-8.8715563305858634E-3</v>
      </c>
      <c r="D159" s="17">
        <v>157</v>
      </c>
      <c r="E159" s="17">
        <f t="shared" si="27"/>
        <v>127</v>
      </c>
      <c r="F159" s="17">
        <f t="shared" ca="1" si="30"/>
        <v>1.6811804748041821</v>
      </c>
      <c r="G159" s="2">
        <f t="shared" ca="1" si="28"/>
        <v>1.4899607494461116</v>
      </c>
      <c r="H159" s="28">
        <f t="shared" si="36"/>
        <v>43637</v>
      </c>
      <c r="I159" s="30">
        <v>157</v>
      </c>
      <c r="J159" s="17">
        <f t="shared" si="29"/>
        <v>127</v>
      </c>
      <c r="K159" s="27">
        <f t="shared" ca="1" si="31"/>
        <v>1.4743788189956351</v>
      </c>
      <c r="L159" s="34">
        <f t="shared" ca="1" si="32"/>
        <v>0.88658342695121795</v>
      </c>
      <c r="M159" s="29">
        <f t="shared" si="37"/>
        <v>43652</v>
      </c>
      <c r="N159" s="27">
        <v>157</v>
      </c>
      <c r="O159" s="17">
        <f t="shared" si="33"/>
        <v>127</v>
      </c>
      <c r="P159" s="27">
        <f t="shared" ca="1" si="38"/>
        <v>1.0967967871370197</v>
      </c>
      <c r="Q159" s="34">
        <f t="shared" ca="1" si="34"/>
        <v>0.61267192846210505</v>
      </c>
      <c r="R159" s="17">
        <f t="shared" ca="1" si="39"/>
        <v>0.29505682124764121</v>
      </c>
    </row>
    <row r="160" spans="1:18" x14ac:dyDescent="0.25">
      <c r="A160" s="18">
        <f t="shared" ca="1" si="35"/>
        <v>43619</v>
      </c>
      <c r="B160" s="17">
        <f ca="1">+IFERROR(VLOOKUP(A160,BBG_UF!$A$2:$B$30,2,FALSE),B159)</f>
        <v>6</v>
      </c>
      <c r="C160" s="17">
        <f ca="1">+VLOOKUP(B160,BBG_UF!$B$2:$E$30,4,FALSE)</f>
        <v>-8.8715563305858634E-3</v>
      </c>
      <c r="D160" s="17">
        <v>158</v>
      </c>
      <c r="E160" s="17">
        <f t="shared" si="27"/>
        <v>128</v>
      </c>
      <c r="F160" s="17">
        <f t="shared" ca="1" si="30"/>
        <v>1.6723089184735962</v>
      </c>
      <c r="G160" s="2">
        <f t="shared" ca="1" si="28"/>
        <v>1.4804993274119966</v>
      </c>
      <c r="H160" s="28">
        <f t="shared" si="36"/>
        <v>43638</v>
      </c>
      <c r="I160" s="30">
        <v>158</v>
      </c>
      <c r="J160" s="17">
        <f t="shared" si="29"/>
        <v>128</v>
      </c>
      <c r="K160" s="27">
        <f t="shared" ca="1" si="31"/>
        <v>1.464945786056701</v>
      </c>
      <c r="L160" s="34">
        <f t="shared" ca="1" si="32"/>
        <v>0.87953208959815754</v>
      </c>
      <c r="M160" s="29">
        <f t="shared" si="37"/>
        <v>43653</v>
      </c>
      <c r="N160" s="27">
        <v>158</v>
      </c>
      <c r="O160" s="17">
        <f t="shared" si="33"/>
        <v>128</v>
      </c>
      <c r="P160" s="27">
        <f t="shared" ca="1" si="38"/>
        <v>1.0881147360125027</v>
      </c>
      <c r="Q160" s="34">
        <f t="shared" ca="1" si="34"/>
        <v>0.60574285253139215</v>
      </c>
      <c r="R160" s="17">
        <f t="shared" ca="1" si="39"/>
        <v>0.27744043268373986</v>
      </c>
    </row>
    <row r="161" spans="1:18" x14ac:dyDescent="0.25">
      <c r="A161" s="18">
        <f t="shared" ca="1" si="35"/>
        <v>43620</v>
      </c>
      <c r="B161" s="17">
        <f ca="1">+IFERROR(VLOOKUP(A161,BBG_UF!$A$2:$B$30,2,FALSE),B160)</f>
        <v>6</v>
      </c>
      <c r="C161" s="17">
        <f ca="1">+VLOOKUP(B161,BBG_UF!$B$2:$E$30,4,FALSE)</f>
        <v>-8.8715563305858634E-3</v>
      </c>
      <c r="D161" s="17">
        <v>159</v>
      </c>
      <c r="E161" s="17">
        <f t="shared" si="27"/>
        <v>129</v>
      </c>
      <c r="F161" s="17">
        <f t="shared" ca="1" si="30"/>
        <v>1.6634373621430103</v>
      </c>
      <c r="G161" s="2">
        <f t="shared" ca="1" si="28"/>
        <v>1.471047333985176</v>
      </c>
      <c r="H161" s="28">
        <f t="shared" si="36"/>
        <v>43639</v>
      </c>
      <c r="I161" s="30">
        <v>159</v>
      </c>
      <c r="J161" s="17">
        <f t="shared" si="29"/>
        <v>129</v>
      </c>
      <c r="K161" s="27">
        <f t="shared" ca="1" si="31"/>
        <v>1.4555226604913569</v>
      </c>
      <c r="L161" s="34">
        <f t="shared" ca="1" si="32"/>
        <v>0.87245647794387771</v>
      </c>
      <c r="M161" s="29">
        <f t="shared" si="37"/>
        <v>43654</v>
      </c>
      <c r="N161" s="27">
        <v>159</v>
      </c>
      <c r="O161" s="17">
        <f t="shared" si="33"/>
        <v>129</v>
      </c>
      <c r="P161" s="27">
        <f t="shared" ca="1" si="38"/>
        <v>1.0794333177152415</v>
      </c>
      <c r="Q161" s="34">
        <f t="shared" ca="1" si="34"/>
        <v>0.59878772789134516</v>
      </c>
      <c r="R161" s="17">
        <f t="shared" ca="1" si="39"/>
        <v>0.25982446001115989</v>
      </c>
    </row>
    <row r="162" spans="1:18" x14ac:dyDescent="0.25">
      <c r="A162" s="18">
        <f t="shared" ca="1" si="35"/>
        <v>43621</v>
      </c>
      <c r="B162" s="17">
        <f ca="1">+IFERROR(VLOOKUP(A162,BBG_UF!$A$2:$B$30,2,FALSE),B161)</f>
        <v>6</v>
      </c>
      <c r="C162" s="17">
        <f ca="1">+VLOOKUP(B162,BBG_UF!$B$2:$E$30,4,FALSE)</f>
        <v>-8.8715563305858634E-3</v>
      </c>
      <c r="D162" s="17">
        <v>160</v>
      </c>
      <c r="E162" s="17">
        <f t="shared" si="27"/>
        <v>130</v>
      </c>
      <c r="F162" s="17">
        <f t="shared" ca="1" si="30"/>
        <v>1.6545658058124244</v>
      </c>
      <c r="G162" s="2">
        <f t="shared" ca="1" si="28"/>
        <v>1.461604551582343</v>
      </c>
      <c r="H162" s="28">
        <f t="shared" si="36"/>
        <v>43640</v>
      </c>
      <c r="I162" s="30">
        <v>160</v>
      </c>
      <c r="J162" s="17">
        <f t="shared" si="29"/>
        <v>130</v>
      </c>
      <c r="K162" s="27">
        <f t="shared" ca="1" si="31"/>
        <v>1.4461092565363987</v>
      </c>
      <c r="L162" s="34">
        <f t="shared" ca="1" si="32"/>
        <v>0.86535715216456033</v>
      </c>
      <c r="M162" s="29">
        <f t="shared" si="37"/>
        <v>43655</v>
      </c>
      <c r="N162" s="27">
        <v>160</v>
      </c>
      <c r="O162" s="17">
        <f t="shared" si="33"/>
        <v>130</v>
      </c>
      <c r="P162" s="27">
        <f t="shared" ca="1" si="38"/>
        <v>1.0707525203796253</v>
      </c>
      <c r="Q162" s="34">
        <f t="shared" ca="1" si="34"/>
        <v>0.59180715566590292</v>
      </c>
      <c r="R162" s="17">
        <f t="shared" ca="1" si="39"/>
        <v>0.242208877362593</v>
      </c>
    </row>
    <row r="163" spans="1:18" x14ac:dyDescent="0.25">
      <c r="A163" s="18">
        <f t="shared" ca="1" si="35"/>
        <v>43622</v>
      </c>
      <c r="B163" s="17">
        <f ca="1">+IFERROR(VLOOKUP(A163,BBG_UF!$A$2:$B$30,2,FALSE),B162)</f>
        <v>6</v>
      </c>
      <c r="C163" s="17">
        <f ca="1">+VLOOKUP(B163,BBG_UF!$B$2:$E$30,4,FALSE)</f>
        <v>-8.8715563305858634E-3</v>
      </c>
      <c r="D163" s="17">
        <v>161</v>
      </c>
      <c r="E163" s="17">
        <f t="shared" si="27"/>
        <v>131</v>
      </c>
      <c r="F163" s="17">
        <f t="shared" ca="1" si="30"/>
        <v>1.6456942494818385</v>
      </c>
      <c r="G163" s="2">
        <f t="shared" ca="1" si="28"/>
        <v>1.4521707692640176</v>
      </c>
      <c r="H163" s="28">
        <f t="shared" si="36"/>
        <v>43641</v>
      </c>
      <c r="I163" s="30">
        <v>161</v>
      </c>
      <c r="J163" s="17">
        <f t="shared" si="29"/>
        <v>131</v>
      </c>
      <c r="K163" s="27">
        <f t="shared" ca="1" si="31"/>
        <v>1.4367053930437566</v>
      </c>
      <c r="L163" s="34">
        <f t="shared" ca="1" si="32"/>
        <v>0.85823465533177123</v>
      </c>
      <c r="M163" s="29">
        <f t="shared" si="37"/>
        <v>43656</v>
      </c>
      <c r="N163" s="27">
        <v>161</v>
      </c>
      <c r="O163" s="17">
        <f t="shared" si="33"/>
        <v>131</v>
      </c>
      <c r="P163" s="27">
        <f t="shared" ca="1" si="38"/>
        <v>1.068474869041715</v>
      </c>
      <c r="Q163" s="34">
        <f t="shared" ca="1" si="34"/>
        <v>0.59264995222283645</v>
      </c>
      <c r="R163" s="17">
        <f t="shared" ca="1" si="39"/>
        <v>0.2245936588627373</v>
      </c>
    </row>
    <row r="164" spans="1:18" x14ac:dyDescent="0.25">
      <c r="A164" s="18">
        <f t="shared" ca="1" si="35"/>
        <v>43623</v>
      </c>
      <c r="B164" s="17">
        <f ca="1">+IFERROR(VLOOKUP(A164,BBG_UF!$A$2:$B$30,2,FALSE),B163)</f>
        <v>7</v>
      </c>
      <c r="C164" s="17">
        <f ca="1">+VLOOKUP(B164,BBG_UF!$B$2:$E$30,4,FALSE)</f>
        <v>-8.6538151717224995E-3</v>
      </c>
      <c r="D164" s="17">
        <v>162</v>
      </c>
      <c r="E164" s="17">
        <f t="shared" si="27"/>
        <v>132</v>
      </c>
      <c r="F164" s="17">
        <f t="shared" ca="1" si="30"/>
        <v>1.6368226931512526</v>
      </c>
      <c r="G164" s="2">
        <f t="shared" ca="1" si="28"/>
        <v>1.4427457824828844</v>
      </c>
      <c r="H164" s="28">
        <f t="shared" si="36"/>
        <v>43642</v>
      </c>
      <c r="I164" s="30">
        <v>162</v>
      </c>
      <c r="J164" s="17">
        <f t="shared" si="29"/>
        <v>132</v>
      </c>
      <c r="K164" s="27">
        <f t="shared" ca="1" si="31"/>
        <v>1.4273108933382517</v>
      </c>
      <c r="L164" s="34">
        <f t="shared" ca="1" si="32"/>
        <v>0.85108951406036182</v>
      </c>
      <c r="M164" s="29">
        <f t="shared" si="37"/>
        <v>43657</v>
      </c>
      <c r="N164" s="27">
        <v>162</v>
      </c>
      <c r="O164" s="17">
        <f t="shared" si="33"/>
        <v>132</v>
      </c>
      <c r="P164" s="27">
        <f t="shared" ca="1" si="38"/>
        <v>1.0661840338379331</v>
      </c>
      <c r="Q164" s="34">
        <f t="shared" ca="1" si="34"/>
        <v>0.59342942133786758</v>
      </c>
      <c r="R164" s="17">
        <f t="shared" ca="1" si="39"/>
        <v>0.2069787786602717</v>
      </c>
    </row>
    <row r="165" spans="1:18" x14ac:dyDescent="0.25">
      <c r="A165" s="18">
        <f t="shared" ca="1" si="35"/>
        <v>43624</v>
      </c>
      <c r="B165" s="17">
        <f ca="1">+IFERROR(VLOOKUP(A165,BBG_UF!$A$2:$B$30,2,FALSE),B164)</f>
        <v>7</v>
      </c>
      <c r="C165" s="17">
        <f ca="1">+VLOOKUP(B165,BBG_UF!$B$2:$E$30,4,FALSE)</f>
        <v>-8.6538151717224995E-3</v>
      </c>
      <c r="D165" s="17">
        <v>163</v>
      </c>
      <c r="E165" s="17">
        <f t="shared" si="27"/>
        <v>133</v>
      </c>
      <c r="F165" s="17">
        <f t="shared" ca="1" si="30"/>
        <v>1.62816887797953</v>
      </c>
      <c r="G165" s="2">
        <f t="shared" ca="1" si="28"/>
        <v>1.4335956987044602</v>
      </c>
      <c r="H165" s="28">
        <f t="shared" si="36"/>
        <v>43643</v>
      </c>
      <c r="I165" s="30">
        <v>163</v>
      </c>
      <c r="J165" s="17">
        <f t="shared" si="29"/>
        <v>133</v>
      </c>
      <c r="K165" s="27">
        <f t="shared" ca="1" si="31"/>
        <v>1.4179255850802437</v>
      </c>
      <c r="L165" s="34">
        <f t="shared" ca="1" si="32"/>
        <v>0.84392223912720321</v>
      </c>
      <c r="M165" s="29">
        <f t="shared" si="37"/>
        <v>43658</v>
      </c>
      <c r="N165" s="27">
        <v>163</v>
      </c>
      <c r="O165" s="17">
        <f t="shared" si="33"/>
        <v>133</v>
      </c>
      <c r="P165" s="27">
        <f t="shared" ca="1" si="38"/>
        <v>1.063880257416119</v>
      </c>
      <c r="Q165" s="34">
        <f t="shared" ca="1" si="34"/>
        <v>0.59414699144953531</v>
      </c>
      <c r="R165" s="17">
        <f t="shared" ca="1" si="39"/>
        <v>0.22459650917472374</v>
      </c>
    </row>
    <row r="166" spans="1:18" x14ac:dyDescent="0.25">
      <c r="A166" s="18">
        <f t="shared" ca="1" si="35"/>
        <v>43625</v>
      </c>
      <c r="B166" s="17">
        <f ca="1">+IFERROR(VLOOKUP(A166,BBG_UF!$A$2:$B$30,2,FALSE),B165)</f>
        <v>7</v>
      </c>
      <c r="C166" s="17">
        <f ca="1">+VLOOKUP(B166,BBG_UF!$B$2:$E$30,4,FALSE)</f>
        <v>-8.6538151717224995E-3</v>
      </c>
      <c r="D166" s="17">
        <v>164</v>
      </c>
      <c r="E166" s="17">
        <f t="shared" si="27"/>
        <v>134</v>
      </c>
      <c r="F166" s="17">
        <f t="shared" ca="1" si="30"/>
        <v>1.6195150628078074</v>
      </c>
      <c r="G166" s="2">
        <f t="shared" ca="1" si="28"/>
        <v>1.424453288051869</v>
      </c>
      <c r="H166" s="28">
        <f t="shared" si="36"/>
        <v>43644</v>
      </c>
      <c r="I166" s="30">
        <v>164</v>
      </c>
      <c r="J166" s="17">
        <f t="shared" si="29"/>
        <v>134</v>
      </c>
      <c r="K166" s="27">
        <f t="shared" ca="1" si="31"/>
        <v>1.4085493001334493</v>
      </c>
      <c r="L166" s="34">
        <f t="shared" ca="1" si="32"/>
        <v>0.8367333260619767</v>
      </c>
      <c r="M166" s="29">
        <f t="shared" si="37"/>
        <v>43659</v>
      </c>
      <c r="N166" s="27">
        <v>164</v>
      </c>
      <c r="O166" s="17">
        <f t="shared" si="33"/>
        <v>134</v>
      </c>
      <c r="P166" s="27">
        <f t="shared" ca="1" si="38"/>
        <v>1.0615637765059189</v>
      </c>
      <c r="Q166" s="34">
        <f t="shared" ca="1" si="34"/>
        <v>0.59480404835654199</v>
      </c>
      <c r="R166" s="17">
        <f t="shared" ca="1" si="39"/>
        <v>0.20741413553881927</v>
      </c>
    </row>
    <row r="167" spans="1:18" x14ac:dyDescent="0.25">
      <c r="A167" s="18">
        <f t="shared" ca="1" si="35"/>
        <v>43626</v>
      </c>
      <c r="B167" s="17">
        <f ca="1">+IFERROR(VLOOKUP(A167,BBG_UF!$A$2:$B$30,2,FALSE),B166)</f>
        <v>7</v>
      </c>
      <c r="C167" s="17">
        <f ca="1">+VLOOKUP(B167,BBG_UF!$B$2:$E$30,4,FALSE)</f>
        <v>-8.6538151717224995E-3</v>
      </c>
      <c r="D167" s="17">
        <v>165</v>
      </c>
      <c r="E167" s="17">
        <f t="shared" si="27"/>
        <v>135</v>
      </c>
      <c r="F167" s="17">
        <f t="shared" ca="1" si="30"/>
        <v>1.6108612476360848</v>
      </c>
      <c r="G167" s="2">
        <f t="shared" ca="1" si="28"/>
        <v>1.4153183800109659</v>
      </c>
      <c r="H167" s="28">
        <f t="shared" si="36"/>
        <v>43645</v>
      </c>
      <c r="I167" s="30">
        <v>165</v>
      </c>
      <c r="J167" s="17">
        <f t="shared" si="29"/>
        <v>135</v>
      </c>
      <c r="K167" s="27">
        <f t="shared" ca="1" si="31"/>
        <v>1.3991818744376645</v>
      </c>
      <c r="L167" s="34">
        <f t="shared" ca="1" si="32"/>
        <v>0.82952325571200214</v>
      </c>
      <c r="M167" s="29">
        <f t="shared" si="37"/>
        <v>43660</v>
      </c>
      <c r="N167" s="27">
        <v>165</v>
      </c>
      <c r="O167" s="17">
        <f t="shared" si="33"/>
        <v>135</v>
      </c>
      <c r="P167" s="27">
        <f t="shared" ca="1" si="38"/>
        <v>1.059234822097934</v>
      </c>
      <c r="Q167" s="34">
        <f t="shared" ca="1" si="34"/>
        <v>0.59540193679665054</v>
      </c>
      <c r="R167" s="17">
        <f t="shared" ca="1" si="39"/>
        <v>0.19023206706680895</v>
      </c>
    </row>
    <row r="168" spans="1:18" x14ac:dyDescent="0.25">
      <c r="A168" s="18">
        <f t="shared" ca="1" si="35"/>
        <v>43627</v>
      </c>
      <c r="B168" s="17">
        <f ca="1">+IFERROR(VLOOKUP(A168,BBG_UF!$A$2:$B$30,2,FALSE),B167)</f>
        <v>7</v>
      </c>
      <c r="C168" s="17">
        <f ca="1">+VLOOKUP(B168,BBG_UF!$B$2:$E$30,4,FALSE)</f>
        <v>-8.6538151717224995E-3</v>
      </c>
      <c r="D168" s="17">
        <v>166</v>
      </c>
      <c r="E168" s="17">
        <f t="shared" si="27"/>
        <v>136</v>
      </c>
      <c r="F168" s="17">
        <f t="shared" ca="1" si="30"/>
        <v>1.6022074324643623</v>
      </c>
      <c r="G168" s="2">
        <f t="shared" ca="1" si="28"/>
        <v>1.4061908090832578</v>
      </c>
      <c r="H168" s="28">
        <f t="shared" si="36"/>
        <v>43646</v>
      </c>
      <c r="I168" s="30">
        <v>166</v>
      </c>
      <c r="J168" s="17">
        <f t="shared" si="29"/>
        <v>136</v>
      </c>
      <c r="K168" s="27">
        <f t="shared" ca="1" si="31"/>
        <v>1.3898231478859915</v>
      </c>
      <c r="L168" s="34">
        <f t="shared" ca="1" si="32"/>
        <v>0.82229249478214883</v>
      </c>
      <c r="M168" s="29">
        <f t="shared" si="37"/>
        <v>43661</v>
      </c>
      <c r="N168" s="27">
        <v>166</v>
      </c>
      <c r="O168" s="17">
        <f t="shared" si="33"/>
        <v>136</v>
      </c>
      <c r="P168" s="27">
        <f t="shared" ca="1" si="38"/>
        <v>1.0568936196169192</v>
      </c>
      <c r="Q168" s="34">
        <f t="shared" ca="1" si="34"/>
        <v>0.59594196195663052</v>
      </c>
      <c r="R168" s="17">
        <f t="shared" ca="1" si="39"/>
        <v>0.17305027918634863</v>
      </c>
    </row>
    <row r="169" spans="1:18" x14ac:dyDescent="0.25">
      <c r="A169" s="18">
        <f t="shared" ca="1" si="35"/>
        <v>43628</v>
      </c>
      <c r="B169" s="17">
        <f ca="1">+IFERROR(VLOOKUP(A169,BBG_UF!$A$2:$B$30,2,FALSE),B168)</f>
        <v>7</v>
      </c>
      <c r="C169" s="17">
        <f ca="1">+VLOOKUP(B169,BBG_UF!$B$2:$E$30,4,FALSE)</f>
        <v>-8.6538151717224995E-3</v>
      </c>
      <c r="D169" s="17">
        <v>167</v>
      </c>
      <c r="E169" s="17">
        <f t="shared" si="27"/>
        <v>137</v>
      </c>
      <c r="F169" s="17">
        <f t="shared" ca="1" si="30"/>
        <v>1.5935536172926397</v>
      </c>
      <c r="G169" s="2">
        <f t="shared" ca="1" si="28"/>
        <v>1.3970704146017994</v>
      </c>
      <c r="H169" s="28">
        <f t="shared" si="36"/>
        <v>43647</v>
      </c>
      <c r="I169" s="30">
        <v>167</v>
      </c>
      <c r="J169" s="17">
        <f t="shared" si="29"/>
        <v>137</v>
      </c>
      <c r="K169" s="27">
        <f t="shared" ca="1" si="31"/>
        <v>1.3804729642063323</v>
      </c>
      <c r="L169" s="34">
        <f t="shared" ca="1" si="32"/>
        <v>0.81504149635080858</v>
      </c>
      <c r="M169" s="29">
        <f t="shared" si="37"/>
        <v>43662</v>
      </c>
      <c r="N169" s="27">
        <v>167</v>
      </c>
      <c r="O169" s="17">
        <f t="shared" si="33"/>
        <v>137</v>
      </c>
      <c r="P169" s="27">
        <f t="shared" ca="1" si="38"/>
        <v>1.0545403890881386</v>
      </c>
      <c r="Q169" s="34">
        <f t="shared" ca="1" si="34"/>
        <v>0.59642539091572577</v>
      </c>
      <c r="R169" s="17">
        <f t="shared" ca="1" si="39"/>
        <v>0.1558687472611453</v>
      </c>
    </row>
    <row r="170" spans="1:18" x14ac:dyDescent="0.25">
      <c r="A170" s="18">
        <f t="shared" ca="1" si="35"/>
        <v>43629</v>
      </c>
      <c r="B170" s="17">
        <f ca="1">+IFERROR(VLOOKUP(A170,BBG_UF!$A$2:$B$30,2,FALSE),B169)</f>
        <v>7</v>
      </c>
      <c r="C170" s="17">
        <f ca="1">+VLOOKUP(B170,BBG_UF!$B$2:$E$30,4,FALSE)</f>
        <v>-8.6538151717224995E-3</v>
      </c>
      <c r="D170" s="17">
        <v>168</v>
      </c>
      <c r="E170" s="17">
        <f t="shared" si="27"/>
        <v>138</v>
      </c>
      <c r="F170" s="17">
        <f t="shared" ca="1" si="30"/>
        <v>1.5848998021209171</v>
      </c>
      <c r="G170" s="2">
        <f t="shared" ca="1" si="28"/>
        <v>1.3879570405570627</v>
      </c>
      <c r="H170" s="28">
        <f t="shared" si="36"/>
        <v>43648</v>
      </c>
      <c r="I170" s="30">
        <v>168</v>
      </c>
      <c r="J170" s="17">
        <f t="shared" si="29"/>
        <v>138</v>
      </c>
      <c r="K170" s="27">
        <f t="shared" ca="1" si="31"/>
        <v>1.3711311708474965</v>
      </c>
      <c r="L170" s="34">
        <f t="shared" ca="1" si="32"/>
        <v>0.8077707003637814</v>
      </c>
      <c r="M170" s="29">
        <f t="shared" si="37"/>
        <v>43663</v>
      </c>
      <c r="N170" s="27">
        <v>168</v>
      </c>
      <c r="O170" s="17">
        <f t="shared" si="33"/>
        <v>138</v>
      </c>
      <c r="P170" s="27">
        <f t="shared" ca="1" si="38"/>
        <v>1.0521753452980644</v>
      </c>
      <c r="Q170" s="34">
        <f t="shared" ca="1" si="34"/>
        <v>0.59685345402601353</v>
      </c>
      <c r="R170" s="17">
        <f t="shared" ca="1" si="39"/>
        <v>0.1386874467108612</v>
      </c>
    </row>
    <row r="171" spans="1:18" x14ac:dyDescent="0.25">
      <c r="A171" s="18">
        <f t="shared" ca="1" si="35"/>
        <v>43630</v>
      </c>
      <c r="B171" s="17">
        <f ca="1">+IFERROR(VLOOKUP(A171,BBG_UF!$A$2:$B$30,2,FALSE),B170)</f>
        <v>7</v>
      </c>
      <c r="C171" s="17">
        <f ca="1">+VLOOKUP(B171,BBG_UF!$B$2:$E$30,4,FALSE)</f>
        <v>-8.6538151717224995E-3</v>
      </c>
      <c r="D171" s="17">
        <v>169</v>
      </c>
      <c r="E171" s="17">
        <f t="shared" si="27"/>
        <v>139</v>
      </c>
      <c r="F171" s="17">
        <f t="shared" ca="1" si="30"/>
        <v>1.5762459869491945</v>
      </c>
      <c r="G171" s="2">
        <f t="shared" ca="1" si="28"/>
        <v>1.3788505354286584</v>
      </c>
      <c r="H171" s="28">
        <f t="shared" si="36"/>
        <v>43649</v>
      </c>
      <c r="I171" s="30">
        <v>169</v>
      </c>
      <c r="J171" s="17">
        <f t="shared" si="29"/>
        <v>139</v>
      </c>
      <c r="K171" s="27">
        <f t="shared" ca="1" si="31"/>
        <v>1.3617976188687355</v>
      </c>
      <c r="L171" s="34">
        <f t="shared" ca="1" si="32"/>
        <v>0.800480534106212</v>
      </c>
      <c r="M171" s="29">
        <f t="shared" si="37"/>
        <v>43664</v>
      </c>
      <c r="N171" s="27">
        <v>169</v>
      </c>
      <c r="O171" s="17">
        <f t="shared" si="33"/>
        <v>139</v>
      </c>
      <c r="P171" s="27">
        <f t="shared" ca="1" si="38"/>
        <v>1.049798697949607</v>
      </c>
      <c r="Q171" s="34">
        <f t="shared" ca="1" si="34"/>
        <v>0.59722734623387086</v>
      </c>
      <c r="R171" s="17">
        <f t="shared" ca="1" si="39"/>
        <v>0.12150635292318412</v>
      </c>
    </row>
    <row r="172" spans="1:18" x14ac:dyDescent="0.25">
      <c r="A172" s="18">
        <f t="shared" ca="1" si="35"/>
        <v>43631</v>
      </c>
      <c r="B172" s="17">
        <f ca="1">+IFERROR(VLOOKUP(A172,BBG_UF!$A$2:$B$30,2,FALSE),B171)</f>
        <v>7</v>
      </c>
      <c r="C172" s="17">
        <f ca="1">+VLOOKUP(B172,BBG_UF!$B$2:$E$30,4,FALSE)</f>
        <v>-8.6538151717224995E-3</v>
      </c>
      <c r="D172" s="17">
        <v>170</v>
      </c>
      <c r="E172" s="17">
        <f t="shared" si="27"/>
        <v>140</v>
      </c>
      <c r="F172" s="17">
        <f t="shared" ca="1" si="30"/>
        <v>1.5675921717774719</v>
      </c>
      <c r="G172" s="2">
        <f t="shared" ca="1" si="28"/>
        <v>1.369750752025751</v>
      </c>
      <c r="H172" s="28">
        <f t="shared" si="36"/>
        <v>43650</v>
      </c>
      <c r="I172" s="30">
        <v>170</v>
      </c>
      <c r="J172" s="17">
        <f t="shared" si="29"/>
        <v>140</v>
      </c>
      <c r="K172" s="27">
        <f t="shared" ca="1" si="31"/>
        <v>1.3524721628340717</v>
      </c>
      <c r="L172" s="34">
        <f t="shared" ca="1" si="32"/>
        <v>0.79317141265555469</v>
      </c>
      <c r="M172" s="29">
        <f t="shared" si="37"/>
        <v>43665</v>
      </c>
      <c r="N172" s="27">
        <v>170</v>
      </c>
      <c r="O172" s="17">
        <f t="shared" si="33"/>
        <v>140</v>
      </c>
      <c r="P172" s="27">
        <f t="shared" ca="1" si="38"/>
        <v>1.0474106518114905</v>
      </c>
      <c r="Q172" s="34">
        <f t="shared" ca="1" si="34"/>
        <v>0.59754822834440702</v>
      </c>
      <c r="R172" s="17">
        <f t="shared" ca="1" si="39"/>
        <v>0.10432544130978272</v>
      </c>
    </row>
    <row r="173" spans="1:18" x14ac:dyDescent="0.25">
      <c r="A173" s="18">
        <f t="shared" ca="1" si="35"/>
        <v>43632</v>
      </c>
      <c r="B173" s="17">
        <f ca="1">+IFERROR(VLOOKUP(A173,BBG_UF!$A$2:$B$30,2,FALSE),B172)</f>
        <v>7</v>
      </c>
      <c r="C173" s="17">
        <f ca="1">+VLOOKUP(B173,BBG_UF!$B$2:$E$30,4,FALSE)</f>
        <v>-8.6538151717224995E-3</v>
      </c>
      <c r="D173" s="17">
        <v>171</v>
      </c>
      <c r="E173" s="17">
        <f t="shared" si="27"/>
        <v>141</v>
      </c>
      <c r="F173" s="17">
        <f t="shared" ca="1" si="30"/>
        <v>1.5589383566057493</v>
      </c>
      <c r="G173" s="2">
        <f t="shared" ca="1" si="28"/>
        <v>1.3606575473326206</v>
      </c>
      <c r="H173" s="28">
        <f t="shared" si="36"/>
        <v>43651</v>
      </c>
      <c r="I173" s="30">
        <v>171</v>
      </c>
      <c r="J173" s="17">
        <f t="shared" si="29"/>
        <v>141</v>
      </c>
      <c r="K173" s="27">
        <f t="shared" ca="1" si="31"/>
        <v>1.3431546607092577</v>
      </c>
      <c r="L173" s="34">
        <f t="shared" ca="1" si="32"/>
        <v>0.78584373931356311</v>
      </c>
      <c r="M173" s="29">
        <f t="shared" si="37"/>
        <v>43666</v>
      </c>
      <c r="N173" s="27">
        <v>171</v>
      </c>
      <c r="O173" s="17">
        <f t="shared" si="33"/>
        <v>141</v>
      </c>
      <c r="P173" s="27">
        <f t="shared" ca="1" si="38"/>
        <v>1.0450114068623879</v>
      </c>
      <c r="Q173" s="34">
        <f t="shared" ca="1" si="34"/>
        <v>0.59781722823197636</v>
      </c>
      <c r="R173" s="17">
        <f t="shared" ca="1" si="39"/>
        <v>8.7144687242357577E-2</v>
      </c>
    </row>
    <row r="174" spans="1:18" x14ac:dyDescent="0.25">
      <c r="A174" s="18">
        <f t="shared" ca="1" si="35"/>
        <v>43633</v>
      </c>
      <c r="B174" s="17">
        <f ca="1">+IFERROR(VLOOKUP(A174,BBG_UF!$A$2:$B$30,2,FALSE),B173)</f>
        <v>7</v>
      </c>
      <c r="C174" s="17">
        <f ca="1">+VLOOKUP(B174,BBG_UF!$B$2:$E$30,4,FALSE)</f>
        <v>-8.6538151717224995E-3</v>
      </c>
      <c r="D174" s="17">
        <v>172</v>
      </c>
      <c r="E174" s="17">
        <f t="shared" si="27"/>
        <v>142</v>
      </c>
      <c r="F174" s="17">
        <f t="shared" ca="1" si="30"/>
        <v>1.5502845414340267</v>
      </c>
      <c r="G174" s="2">
        <f t="shared" ca="1" si="28"/>
        <v>1.3515707823626659</v>
      </c>
      <c r="H174" s="28">
        <f t="shared" si="36"/>
        <v>43652</v>
      </c>
      <c r="I174" s="30">
        <v>172</v>
      </c>
      <c r="J174" s="17">
        <f t="shared" si="29"/>
        <v>142</v>
      </c>
      <c r="K174" s="27">
        <f t="shared" ca="1" si="31"/>
        <v>1.3338449737634008</v>
      </c>
      <c r="L174" s="34">
        <f t="shared" ca="1" si="32"/>
        <v>0.7784979060217726</v>
      </c>
      <c r="M174" s="29">
        <f t="shared" si="37"/>
        <v>43667</v>
      </c>
      <c r="N174" s="27">
        <v>172</v>
      </c>
      <c r="O174" s="17">
        <f t="shared" si="33"/>
        <v>142</v>
      </c>
      <c r="P174" s="27">
        <f t="shared" ca="1" si="38"/>
        <v>1.0426011584304906</v>
      </c>
      <c r="Q174" s="34">
        <f t="shared" ca="1" si="34"/>
        <v>0.5980354419999373</v>
      </c>
      <c r="R174" s="17">
        <f t="shared" ca="1" si="39"/>
        <v>6.9964066156558147E-2</v>
      </c>
    </row>
    <row r="175" spans="1:18" x14ac:dyDescent="0.25">
      <c r="A175" s="18">
        <f t="shared" ca="1" si="35"/>
        <v>43634</v>
      </c>
      <c r="B175" s="17">
        <f ca="1">+IFERROR(VLOOKUP(A175,BBG_UF!$A$2:$B$30,2,FALSE),B174)</f>
        <v>7</v>
      </c>
      <c r="C175" s="17">
        <f ca="1">+VLOOKUP(B175,BBG_UF!$B$2:$E$30,4,FALSE)</f>
        <v>-8.6538151717224995E-3</v>
      </c>
      <c r="D175" s="17">
        <v>173</v>
      </c>
      <c r="E175" s="17">
        <f t="shared" si="27"/>
        <v>143</v>
      </c>
      <c r="F175" s="17">
        <f t="shared" ca="1" si="30"/>
        <v>1.5416307262623041</v>
      </c>
      <c r="G175" s="2">
        <f t="shared" ca="1" si="28"/>
        <v>1.3424903220167439</v>
      </c>
      <c r="H175" s="28">
        <f t="shared" si="36"/>
        <v>43653</v>
      </c>
      <c r="I175" s="30">
        <v>173</v>
      </c>
      <c r="J175" s="17">
        <f t="shared" si="29"/>
        <v>143</v>
      </c>
      <c r="K175" s="27">
        <f t="shared" ca="1" si="31"/>
        <v>1.3245429664731663</v>
      </c>
      <c r="L175" s="34">
        <f t="shared" ca="1" si="32"/>
        <v>0.77113429375809484</v>
      </c>
      <c r="M175" s="29">
        <f t="shared" si="37"/>
        <v>43668</v>
      </c>
      <c r="N175" s="27">
        <v>173</v>
      </c>
      <c r="O175" s="17">
        <f t="shared" si="33"/>
        <v>143</v>
      </c>
      <c r="P175" s="27">
        <f t="shared" ca="1" si="38"/>
        <v>1.0401800973275925</v>
      </c>
      <c r="Q175" s="34">
        <f t="shared" ca="1" si="34"/>
        <v>0.59820393509135861</v>
      </c>
      <c r="R175" s="17">
        <f t="shared" ca="1" si="39"/>
        <v>5.2783553432078634E-2</v>
      </c>
    </row>
    <row r="176" spans="1:18" x14ac:dyDescent="0.25">
      <c r="A176" s="18">
        <f t="shared" ca="1" si="35"/>
        <v>43635</v>
      </c>
      <c r="B176" s="17">
        <f ca="1">+IFERROR(VLOOKUP(A176,BBG_UF!$A$2:$B$30,2,FALSE),B175)</f>
        <v>7</v>
      </c>
      <c r="C176" s="17">
        <f ca="1">+VLOOKUP(B176,BBG_UF!$B$2:$E$30,4,FALSE)</f>
        <v>-8.6538151717224995E-3</v>
      </c>
      <c r="D176" s="17">
        <v>174</v>
      </c>
      <c r="E176" s="17">
        <f t="shared" si="27"/>
        <v>144</v>
      </c>
      <c r="F176" s="17">
        <f t="shared" ca="1" si="30"/>
        <v>1.5329769110905815</v>
      </c>
      <c r="G176" s="2">
        <f t="shared" ca="1" si="28"/>
        <v>1.3334160349484647</v>
      </c>
      <c r="H176" s="28">
        <f t="shared" si="36"/>
        <v>43654</v>
      </c>
      <c r="I176" s="30">
        <v>174</v>
      </c>
      <c r="J176" s="17">
        <f t="shared" si="29"/>
        <v>144</v>
      </c>
      <c r="K176" s="27">
        <f t="shared" ca="1" si="31"/>
        <v>1.3152485064306987</v>
      </c>
      <c r="L176" s="34">
        <f t="shared" ca="1" si="32"/>
        <v>0.76375327291783313</v>
      </c>
      <c r="M176" s="29">
        <f t="shared" si="37"/>
        <v>43669</v>
      </c>
      <c r="N176" s="27">
        <v>174</v>
      </c>
      <c r="O176" s="17">
        <f t="shared" si="33"/>
        <v>144</v>
      </c>
      <c r="P176" s="27">
        <f t="shared" ca="1" si="38"/>
        <v>1.0377484099790557</v>
      </c>
      <c r="Q176" s="34">
        <f t="shared" ca="1" si="34"/>
        <v>0.5983237433536126</v>
      </c>
      <c r="R176" s="17">
        <f t="shared" ca="1" si="39"/>
        <v>3.5603124472594061E-2</v>
      </c>
    </row>
    <row r="177" spans="1:18" x14ac:dyDescent="0.25">
      <c r="A177" s="18">
        <f t="shared" ca="1" si="35"/>
        <v>43636</v>
      </c>
      <c r="B177" s="17">
        <f ca="1">+IFERROR(VLOOKUP(A177,BBG_UF!$A$2:$B$30,2,FALSE),B176)</f>
        <v>7</v>
      </c>
      <c r="C177" s="17">
        <f ca="1">+VLOOKUP(B177,BBG_UF!$B$2:$E$30,4,FALSE)</f>
        <v>-8.6538151717224995E-3</v>
      </c>
      <c r="D177" s="17">
        <v>175</v>
      </c>
      <c r="E177" s="17">
        <f t="shared" si="27"/>
        <v>145</v>
      </c>
      <c r="F177" s="17">
        <f t="shared" ca="1" si="30"/>
        <v>1.524323095918859</v>
      </c>
      <c r="G177" s="2">
        <f t="shared" ca="1" si="28"/>
        <v>1.3243477934348979</v>
      </c>
      <c r="H177" s="28">
        <f t="shared" si="36"/>
        <v>43655</v>
      </c>
      <c r="I177" s="30">
        <v>175</v>
      </c>
      <c r="J177" s="17">
        <f t="shared" si="29"/>
        <v>145</v>
      </c>
      <c r="K177" s="27">
        <f t="shared" ca="1" si="31"/>
        <v>1.3059614642545623</v>
      </c>
      <c r="L177" s="34">
        <f t="shared" ca="1" si="32"/>
        <v>0.75635520367832376</v>
      </c>
      <c r="M177" s="29">
        <f t="shared" si="37"/>
        <v>43670</v>
      </c>
      <c r="N177" s="27">
        <v>175</v>
      </c>
      <c r="O177" s="17">
        <f t="shared" si="33"/>
        <v>145</v>
      </c>
      <c r="P177" s="27">
        <f t="shared" ca="1" si="38"/>
        <v>1.0353062785491371</v>
      </c>
      <c r="Q177" s="34">
        <f t="shared" ca="1" si="34"/>
        <v>0.59839587405908201</v>
      </c>
      <c r="R177" s="17">
        <f t="shared" ca="1" si="39"/>
        <v>1.8422754697766663E-2</v>
      </c>
    </row>
    <row r="178" spans="1:18" x14ac:dyDescent="0.25">
      <c r="A178" s="18">
        <f t="shared" ca="1" si="35"/>
        <v>43637</v>
      </c>
      <c r="B178" s="17">
        <f ca="1">+IFERROR(VLOOKUP(A178,BBG_UF!$A$2:$B$30,2,FALSE),B177)</f>
        <v>7</v>
      </c>
      <c r="C178" s="17">
        <f ca="1">+VLOOKUP(B178,BBG_UF!$B$2:$E$30,4,FALSE)</f>
        <v>-8.6538151717224995E-3</v>
      </c>
      <c r="D178" s="17">
        <v>176</v>
      </c>
      <c r="E178" s="17">
        <f t="shared" si="27"/>
        <v>146</v>
      </c>
      <c r="F178" s="17">
        <f t="shared" ca="1" si="30"/>
        <v>1.5156692807471364</v>
      </c>
      <c r="G178" s="2">
        <f t="shared" ca="1" si="28"/>
        <v>1.3152854732522619</v>
      </c>
      <c r="H178" s="28">
        <f t="shared" si="36"/>
        <v>43656</v>
      </c>
      <c r="I178" s="30">
        <v>176</v>
      </c>
      <c r="J178" s="17">
        <f t="shared" si="29"/>
        <v>146</v>
      </c>
      <c r="K178" s="27">
        <f t="shared" ca="1" si="31"/>
        <v>1.3025478449103916</v>
      </c>
      <c r="L178" s="34">
        <f t="shared" ca="1" si="32"/>
        <v>0.7559887344765851</v>
      </c>
      <c r="M178" s="29">
        <f t="shared" si="37"/>
        <v>43671</v>
      </c>
      <c r="N178" s="27">
        <v>176</v>
      </c>
      <c r="O178" s="17">
        <f t="shared" si="33"/>
        <v>146</v>
      </c>
      <c r="P178" s="27">
        <f t="shared" ca="1" si="38"/>
        <v>1.0328538810619055</v>
      </c>
      <c r="Q178" s="34">
        <f t="shared" ca="1" si="34"/>
        <v>0.5984213068835913</v>
      </c>
      <c r="R178" s="17">
        <f t="shared" ca="1" si="39"/>
        <v>1.2424194792970411E-3</v>
      </c>
    </row>
    <row r="179" spans="1:18" x14ac:dyDescent="0.25">
      <c r="A179" s="18">
        <f t="shared" ca="1" si="35"/>
        <v>43638</v>
      </c>
      <c r="B179" s="17">
        <f ca="1">+IFERROR(VLOOKUP(A179,BBG_UF!$A$2:$B$30,2,FALSE),B178)</f>
        <v>7</v>
      </c>
      <c r="C179" s="17">
        <f ca="1">+VLOOKUP(B179,BBG_UF!$B$2:$E$30,4,FALSE)</f>
        <v>-8.6538151717224995E-3</v>
      </c>
      <c r="D179" s="17">
        <v>177</v>
      </c>
      <c r="E179" s="17">
        <f t="shared" si="27"/>
        <v>147</v>
      </c>
      <c r="F179" s="17">
        <f t="shared" ca="1" si="30"/>
        <v>1.5070154655754138</v>
      </c>
      <c r="G179" s="2">
        <f t="shared" ca="1" si="28"/>
        <v>1.3062289535571765</v>
      </c>
      <c r="H179" s="28">
        <f t="shared" si="36"/>
        <v>43657</v>
      </c>
      <c r="I179" s="30">
        <v>177</v>
      </c>
      <c r="J179" s="17">
        <f t="shared" si="29"/>
        <v>147</v>
      </c>
      <c r="K179" s="27">
        <f t="shared" ca="1" si="31"/>
        <v>1.299134934970112</v>
      </c>
      <c r="L179" s="34">
        <f t="shared" ca="1" si="32"/>
        <v>0.7555818112169298</v>
      </c>
      <c r="M179" s="29">
        <f t="shared" si="37"/>
        <v>43672</v>
      </c>
      <c r="N179" s="27">
        <v>177</v>
      </c>
      <c r="O179" s="17">
        <f t="shared" si="33"/>
        <v>147</v>
      </c>
      <c r="P179" s="27">
        <f t="shared" ca="1" si="38"/>
        <v>1.0303913915182872</v>
      </c>
      <c r="Q179" s="34">
        <f t="shared" ca="1" si="34"/>
        <v>0.5984009948450647</v>
      </c>
      <c r="R179" s="17">
        <f t="shared" ca="1" si="39"/>
        <v>-1.5937905743168557E-2</v>
      </c>
    </row>
    <row r="180" spans="1:18" x14ac:dyDescent="0.25">
      <c r="A180" s="18">
        <f t="shared" ca="1" si="35"/>
        <v>43639</v>
      </c>
      <c r="B180" s="17">
        <f ca="1">+IFERROR(VLOOKUP(A180,BBG_UF!$A$2:$B$30,2,FALSE),B179)</f>
        <v>7</v>
      </c>
      <c r="C180" s="17">
        <f ca="1">+VLOOKUP(B180,BBG_UF!$B$2:$E$30,4,FALSE)</f>
        <v>-8.6538151717224995E-3</v>
      </c>
      <c r="D180" s="17">
        <v>178</v>
      </c>
      <c r="E180" s="17">
        <f t="shared" si="27"/>
        <v>148</v>
      </c>
      <c r="F180" s="17">
        <f t="shared" ca="1" si="30"/>
        <v>1.4983616504036912</v>
      </c>
      <c r="G180" s="2">
        <f t="shared" ca="1" si="28"/>
        <v>1.2971781167720839</v>
      </c>
      <c r="H180" s="28">
        <f t="shared" si="36"/>
        <v>43658</v>
      </c>
      <c r="I180" s="30">
        <v>178</v>
      </c>
      <c r="J180" s="17">
        <f t="shared" si="29"/>
        <v>148</v>
      </c>
      <c r="K180" s="27">
        <f t="shared" ca="1" si="31"/>
        <v>1.2957227224773435</v>
      </c>
      <c r="L180" s="34">
        <f t="shared" ca="1" si="32"/>
        <v>0.75513525391393788</v>
      </c>
      <c r="M180" s="29">
        <f t="shared" si="37"/>
        <v>43673</v>
      </c>
      <c r="N180" s="27">
        <v>178</v>
      </c>
      <c r="O180" s="17">
        <f t="shared" si="33"/>
        <v>148</v>
      </c>
      <c r="P180" s="27">
        <f t="shared" ca="1" si="38"/>
        <v>1.0279189800092101</v>
      </c>
      <c r="Q180" s="34">
        <f t="shared" ca="1" si="34"/>
        <v>0.59833586520423954</v>
      </c>
      <c r="R180" s="17">
        <f t="shared" ca="1" si="39"/>
        <v>-3.3118245589935924E-2</v>
      </c>
    </row>
    <row r="181" spans="1:18" x14ac:dyDescent="0.25">
      <c r="A181" s="18">
        <f t="shared" ca="1" si="35"/>
        <v>43640</v>
      </c>
      <c r="B181" s="17">
        <f ca="1">+IFERROR(VLOOKUP(A181,BBG_UF!$A$2:$B$30,2,FALSE),B180)</f>
        <v>7</v>
      </c>
      <c r="C181" s="17">
        <f ca="1">+VLOOKUP(B181,BBG_UF!$B$2:$E$30,4,FALSE)</f>
        <v>-8.6538151717224995E-3</v>
      </c>
      <c r="D181" s="17">
        <v>179</v>
      </c>
      <c r="E181" s="17">
        <f t="shared" si="27"/>
        <v>149</v>
      </c>
      <c r="F181" s="17">
        <f t="shared" ca="1" si="30"/>
        <v>1.4897078352319686</v>
      </c>
      <c r="G181" s="2">
        <f t="shared" ca="1" si="28"/>
        <v>1.2881328484759775</v>
      </c>
      <c r="H181" s="28">
        <f t="shared" si="36"/>
        <v>43659</v>
      </c>
      <c r="I181" s="30">
        <v>179</v>
      </c>
      <c r="J181" s="17">
        <f t="shared" si="29"/>
        <v>149</v>
      </c>
      <c r="K181" s="27">
        <f t="shared" ca="1" si="31"/>
        <v>1.292311195743022</v>
      </c>
      <c r="L181" s="34">
        <f t="shared" ca="1" si="32"/>
        <v>0.75464986056842775</v>
      </c>
      <c r="M181" s="29">
        <f t="shared" si="37"/>
        <v>43674</v>
      </c>
      <c r="N181" s="27">
        <v>179</v>
      </c>
      <c r="O181" s="17">
        <f t="shared" si="33"/>
        <v>149</v>
      </c>
      <c r="P181" s="27">
        <f t="shared" ca="1" si="38"/>
        <v>1.0254368128245983</v>
      </c>
      <c r="Q181" s="34">
        <f t="shared" ca="1" si="34"/>
        <v>0.5982268203290545</v>
      </c>
      <c r="R181" s="17">
        <f t="shared" ca="1" si="39"/>
        <v>-5.0298624657330038E-2</v>
      </c>
    </row>
    <row r="182" spans="1:18" x14ac:dyDescent="0.25">
      <c r="A182" s="18">
        <f t="shared" ca="1" si="35"/>
        <v>43641</v>
      </c>
      <c r="B182" s="17">
        <f ca="1">+IFERROR(VLOOKUP(A182,BBG_UF!$A$2:$B$30,2,FALSE),B181)</f>
        <v>7</v>
      </c>
      <c r="C182" s="17">
        <f ca="1">+VLOOKUP(B182,BBG_UF!$B$2:$E$30,4,FALSE)</f>
        <v>-8.6538151717224995E-3</v>
      </c>
      <c r="D182" s="17">
        <v>180</v>
      </c>
      <c r="E182" s="17">
        <f t="shared" si="27"/>
        <v>150</v>
      </c>
      <c r="F182" s="17">
        <f t="shared" ca="1" si="30"/>
        <v>1.481054020060246</v>
      </c>
      <c r="G182" s="2">
        <f t="shared" ca="1" si="28"/>
        <v>1.2790930372991305</v>
      </c>
      <c r="H182" s="28">
        <f t="shared" si="36"/>
        <v>43660</v>
      </c>
      <c r="I182" s="30">
        <v>180</v>
      </c>
      <c r="J182" s="17">
        <f t="shared" si="29"/>
        <v>150</v>
      </c>
      <c r="K182" s="27">
        <f t="shared" ca="1" si="31"/>
        <v>1.2889003433379287</v>
      </c>
      <c r="L182" s="34">
        <f t="shared" ca="1" si="32"/>
        <v>0.75412640790135654</v>
      </c>
      <c r="M182" s="29">
        <f t="shared" si="37"/>
        <v>43675</v>
      </c>
      <c r="N182" s="27">
        <v>180</v>
      </c>
      <c r="O182" s="17">
        <f t="shared" si="33"/>
        <v>150</v>
      </c>
      <c r="P182" s="27">
        <f t="shared" ca="1" si="38"/>
        <v>1.0229450525589545</v>
      </c>
      <c r="Q182" s="34">
        <f t="shared" ca="1" si="34"/>
        <v>0.59807473852409032</v>
      </c>
      <c r="R182" s="17">
        <f t="shared" ca="1" si="39"/>
        <v>-6.7479067537679072E-2</v>
      </c>
    </row>
    <row r="183" spans="1:18" x14ac:dyDescent="0.25">
      <c r="A183" s="18">
        <f t="shared" ca="1" si="35"/>
        <v>43642</v>
      </c>
      <c r="B183" s="17">
        <f ca="1">+IFERROR(VLOOKUP(A183,BBG_UF!$A$2:$B$30,2,FALSE),B182)</f>
        <v>7</v>
      </c>
      <c r="C183" s="17">
        <f ca="1">+VLOOKUP(B183,BBG_UF!$B$2:$E$30,4,FALSE)</f>
        <v>-8.6538151717224995E-3</v>
      </c>
      <c r="D183" s="17">
        <v>181</v>
      </c>
      <c r="E183" s="17">
        <f t="shared" si="27"/>
        <v>151</v>
      </c>
      <c r="F183" s="17">
        <f t="shared" ca="1" si="30"/>
        <v>1.4724002048885234</v>
      </c>
      <c r="G183" s="2">
        <f t="shared" ca="1" si="28"/>
        <v>1.2700585748219553</v>
      </c>
      <c r="H183" s="28">
        <f t="shared" si="36"/>
        <v>43661</v>
      </c>
      <c r="I183" s="30">
        <v>181</v>
      </c>
      <c r="J183" s="17">
        <f t="shared" si="29"/>
        <v>151</v>
      </c>
      <c r="K183" s="27">
        <f t="shared" ca="1" si="31"/>
        <v>1.2854901540852917</v>
      </c>
      <c r="L183" s="34">
        <f t="shared" ca="1" si="32"/>
        <v>0.75356565205813286</v>
      </c>
      <c r="M183" s="29">
        <f t="shared" si="37"/>
        <v>43676</v>
      </c>
      <c r="N183" s="27">
        <v>181</v>
      </c>
      <c r="O183" s="17">
        <f t="shared" si="33"/>
        <v>151</v>
      </c>
      <c r="P183" s="27">
        <f t="shared" ca="1" si="38"/>
        <v>1.0204438582137108</v>
      </c>
      <c r="Q183" s="34">
        <f t="shared" ca="1" si="34"/>
        <v>0.59788047482773987</v>
      </c>
      <c r="R183" s="17">
        <f t="shared" ca="1" si="39"/>
        <v>-8.46595988233112E-2</v>
      </c>
    </row>
    <row r="184" spans="1:18" x14ac:dyDescent="0.25">
      <c r="A184" s="18">
        <f t="shared" ca="1" si="35"/>
        <v>43643</v>
      </c>
      <c r="B184" s="17">
        <f ca="1">+IFERROR(VLOOKUP(A184,BBG_UF!$A$2:$B$30,2,FALSE),B183)</f>
        <v>7</v>
      </c>
      <c r="C184" s="17">
        <f ca="1">+VLOOKUP(B184,BBG_UF!$B$2:$E$30,4,FALSE)</f>
        <v>-8.6538151717224995E-3</v>
      </c>
      <c r="D184" s="17">
        <v>182</v>
      </c>
      <c r="E184" s="17">
        <f t="shared" si="27"/>
        <v>152</v>
      </c>
      <c r="F184" s="17">
        <f t="shared" ca="1" si="30"/>
        <v>1.4637463897168008</v>
      </c>
      <c r="G184" s="2">
        <f t="shared" ca="1" si="28"/>
        <v>1.2610293554780108</v>
      </c>
      <c r="H184" s="28">
        <f t="shared" si="36"/>
        <v>43662</v>
      </c>
      <c r="I184" s="30">
        <v>182</v>
      </c>
      <c r="J184" s="17">
        <f t="shared" si="29"/>
        <v>152</v>
      </c>
      <c r="K184" s="27">
        <f t="shared" ca="1" si="31"/>
        <v>1.2820806170540706</v>
      </c>
      <c r="L184" s="34">
        <f t="shared" ca="1" si="32"/>
        <v>0.75296832928575952</v>
      </c>
      <c r="M184" s="29">
        <f t="shared" si="37"/>
        <v>43677</v>
      </c>
      <c r="N184" s="27">
        <v>182</v>
      </c>
      <c r="O184" s="17">
        <f t="shared" si="33"/>
        <v>152</v>
      </c>
      <c r="P184" s="27">
        <f t="shared" ca="1" si="38"/>
        <v>1.0179333852956296</v>
      </c>
      <c r="Q184" s="34">
        <f t="shared" ca="1" si="34"/>
        <v>0.5976448617772806</v>
      </c>
      <c r="R184" s="17">
        <f t="shared" ca="1" si="39"/>
        <v>-0.10184024312254181</v>
      </c>
    </row>
    <row r="185" spans="1:18" x14ac:dyDescent="0.25">
      <c r="A185" s="18">
        <f t="shared" ca="1" si="35"/>
        <v>43644</v>
      </c>
      <c r="B185" s="17">
        <f ca="1">+IFERROR(VLOOKUP(A185,BBG_UF!$A$2:$B$30,2,FALSE),B184)</f>
        <v>7</v>
      </c>
      <c r="C185" s="17">
        <f ca="1">+VLOOKUP(B185,BBG_UF!$B$2:$E$30,4,FALSE)</f>
        <v>-8.6538151717224995E-3</v>
      </c>
      <c r="D185" s="17">
        <v>183</v>
      </c>
      <c r="E185" s="17">
        <f t="shared" si="27"/>
        <v>153</v>
      </c>
      <c r="F185" s="17">
        <f t="shared" ca="1" si="30"/>
        <v>1.4550925745450782</v>
      </c>
      <c r="G185" s="2">
        <f t="shared" ca="1" si="28"/>
        <v>1.252005276460711</v>
      </c>
      <c r="H185" s="28">
        <f t="shared" si="36"/>
        <v>43663</v>
      </c>
      <c r="I185" s="30">
        <v>183</v>
      </c>
      <c r="J185" s="17">
        <f t="shared" si="29"/>
        <v>153</v>
      </c>
      <c r="K185" s="27">
        <f t="shared" ca="1" si="31"/>
        <v>1.2786717215519801</v>
      </c>
      <c r="L185" s="34">
        <f t="shared" ca="1" si="32"/>
        <v>0.75233515658263839</v>
      </c>
      <c r="M185" s="29">
        <f t="shared" si="37"/>
        <v>43678</v>
      </c>
      <c r="N185" s="27">
        <v>183</v>
      </c>
      <c r="O185" s="17">
        <f t="shared" si="33"/>
        <v>153</v>
      </c>
      <c r="P185" s="27">
        <f t="shared" ca="1" si="38"/>
        <v>1.0154137859124621</v>
      </c>
      <c r="Q185" s="34">
        <f t="shared" ca="1" si="34"/>
        <v>0.59736871014441395</v>
      </c>
      <c r="R185" s="17">
        <f t="shared" ca="1" si="39"/>
        <v>-0.11902102502769907</v>
      </c>
    </row>
    <row r="186" spans="1:18" x14ac:dyDescent="0.25">
      <c r="A186" s="18">
        <f t="shared" ca="1" si="35"/>
        <v>43645</v>
      </c>
      <c r="B186" s="17">
        <f ca="1">+IFERROR(VLOOKUP(A186,BBG_UF!$A$2:$B$30,2,FALSE),B185)</f>
        <v>7</v>
      </c>
      <c r="C186" s="17">
        <f ca="1">+VLOOKUP(B186,BBG_UF!$B$2:$E$30,4,FALSE)</f>
        <v>-8.6538151717224995E-3</v>
      </c>
      <c r="D186" s="17">
        <v>184</v>
      </c>
      <c r="E186" s="17">
        <f t="shared" si="27"/>
        <v>154</v>
      </c>
      <c r="F186" s="17">
        <f t="shared" ca="1" si="30"/>
        <v>1.4464387593733556</v>
      </c>
      <c r="G186" s="2">
        <f t="shared" ca="1" si="28"/>
        <v>1.2429862376338225</v>
      </c>
      <c r="H186" s="28">
        <f t="shared" si="36"/>
        <v>43664</v>
      </c>
      <c r="I186" s="30">
        <v>184</v>
      </c>
      <c r="J186" s="17">
        <f t="shared" si="29"/>
        <v>154</v>
      </c>
      <c r="K186" s="27">
        <f t="shared" ca="1" si="31"/>
        <v>1.2752634571194363</v>
      </c>
      <c r="L186" s="34">
        <f t="shared" ca="1" si="32"/>
        <v>0.75166683232419951</v>
      </c>
      <c r="M186" s="29">
        <f t="shared" si="37"/>
        <v>43679</v>
      </c>
      <c r="N186" s="27">
        <v>184</v>
      </c>
      <c r="O186" s="17">
        <f t="shared" si="33"/>
        <v>154</v>
      </c>
      <c r="P186" s="27">
        <f t="shared" ca="1" si="38"/>
        <v>1.01288520886527</v>
      </c>
      <c r="Q186" s="34">
        <f t="shared" ca="1" si="34"/>
        <v>0.59705280964173224</v>
      </c>
      <c r="R186" s="17">
        <f t="shared" ca="1" si="39"/>
        <v>-0.13620196914310156</v>
      </c>
    </row>
    <row r="187" spans="1:18" x14ac:dyDescent="0.25">
      <c r="A187" s="18">
        <f t="shared" ca="1" si="35"/>
        <v>43646</v>
      </c>
      <c r="B187" s="17">
        <f ca="1">+IFERROR(VLOOKUP(A187,BBG_UF!$A$2:$B$30,2,FALSE),B186)</f>
        <v>7</v>
      </c>
      <c r="C187" s="17">
        <f ca="1">+VLOOKUP(B187,BBG_UF!$B$2:$E$30,4,FALSE)</f>
        <v>-8.6538151717224995E-3</v>
      </c>
      <c r="D187" s="17">
        <v>185</v>
      </c>
      <c r="E187" s="17">
        <f t="shared" si="27"/>
        <v>155</v>
      </c>
      <c r="F187" s="17">
        <f t="shared" ca="1" si="30"/>
        <v>1.4377849442016331</v>
      </c>
      <c r="G187" s="2">
        <f t="shared" ca="1" si="28"/>
        <v>1.2339721414453242</v>
      </c>
      <c r="H187" s="28">
        <f t="shared" si="36"/>
        <v>43665</v>
      </c>
      <c r="I187" s="30">
        <v>185</v>
      </c>
      <c r="J187" s="17">
        <f t="shared" si="29"/>
        <v>155</v>
      </c>
      <c r="K187" s="27">
        <f t="shared" ca="1" si="31"/>
        <v>1.2718558135228359</v>
      </c>
      <c r="L187" s="34">
        <f t="shared" ca="1" si="32"/>
        <v>0.75096403686307478</v>
      </c>
      <c r="M187" s="29">
        <f t="shared" si="37"/>
        <v>43680</v>
      </c>
      <c r="N187" s="27">
        <v>185</v>
      </c>
      <c r="O187" s="17">
        <f t="shared" si="33"/>
        <v>155</v>
      </c>
      <c r="P187" s="27">
        <f t="shared" ca="1" si="38"/>
        <v>1.0103477997377508</v>
      </c>
      <c r="Q187" s="34">
        <f t="shared" ca="1" si="34"/>
        <v>0.59669792960219969</v>
      </c>
      <c r="R187" s="17">
        <f t="shared" ca="1" si="39"/>
        <v>-0.15338310006507427</v>
      </c>
    </row>
    <row r="188" spans="1:18" x14ac:dyDescent="0.25">
      <c r="A188" s="18">
        <f t="shared" ca="1" si="35"/>
        <v>43647</v>
      </c>
      <c r="B188" s="17">
        <f ca="1">+IFERROR(VLOOKUP(A188,BBG_UF!$A$2:$B$30,2,FALSE),B187)</f>
        <v>7</v>
      </c>
      <c r="C188" s="17">
        <f ca="1">+VLOOKUP(B188,BBG_UF!$B$2:$E$30,4,FALSE)</f>
        <v>-8.6538151717224995E-3</v>
      </c>
      <c r="D188" s="17">
        <v>186</v>
      </c>
      <c r="E188" s="17">
        <f t="shared" si="27"/>
        <v>156</v>
      </c>
      <c r="F188" s="17">
        <f t="shared" ca="1" si="30"/>
        <v>1.4291311290299105</v>
      </c>
      <c r="G188" s="2">
        <f t="shared" ca="1" si="28"/>
        <v>1.2249628928444782</v>
      </c>
      <c r="H188" s="28">
        <f t="shared" si="36"/>
        <v>43666</v>
      </c>
      <c r="I188" s="30">
        <v>186</v>
      </c>
      <c r="J188" s="17">
        <f t="shared" si="29"/>
        <v>156</v>
      </c>
      <c r="K188" s="27">
        <f t="shared" ca="1" si="31"/>
        <v>1.2684487807486959</v>
      </c>
      <c r="L188" s="34">
        <f t="shared" ca="1" si="32"/>
        <v>0.75022743310705953</v>
      </c>
      <c r="M188" s="29">
        <f t="shared" si="37"/>
        <v>43681</v>
      </c>
      <c r="N188" s="27">
        <v>186</v>
      </c>
      <c r="O188" s="17">
        <f t="shared" si="33"/>
        <v>156</v>
      </c>
      <c r="P188" s="27">
        <f t="shared" ca="1" si="38"/>
        <v>1.0078017009829419</v>
      </c>
      <c r="Q188" s="34">
        <f t="shared" ca="1" si="34"/>
        <v>0.59630481963239668</v>
      </c>
      <c r="R188" s="17">
        <f t="shared" ca="1" si="39"/>
        <v>-0.17056444238994217</v>
      </c>
    </row>
    <row r="189" spans="1:18" x14ac:dyDescent="0.25">
      <c r="A189" s="18">
        <f t="shared" ca="1" si="35"/>
        <v>43648</v>
      </c>
      <c r="B189" s="17">
        <f ca="1">+IFERROR(VLOOKUP(A189,BBG_UF!$A$2:$B$30,2,FALSE),B188)</f>
        <v>7</v>
      </c>
      <c r="C189" s="17">
        <f ca="1">+VLOOKUP(B189,BBG_UF!$B$2:$E$30,4,FALSE)</f>
        <v>-8.6538151717224995E-3</v>
      </c>
      <c r="D189" s="17">
        <v>187</v>
      </c>
      <c r="E189" s="17">
        <f t="shared" si="27"/>
        <v>157</v>
      </c>
      <c r="F189" s="17">
        <f t="shared" ca="1" si="30"/>
        <v>1.4204773138581879</v>
      </c>
      <c r="G189" s="2">
        <f t="shared" ca="1" si="28"/>
        <v>1.2159583992022209</v>
      </c>
      <c r="H189" s="28">
        <f t="shared" si="36"/>
        <v>43667</v>
      </c>
      <c r="I189" s="30">
        <v>187</v>
      </c>
      <c r="J189" s="17">
        <f t="shared" si="29"/>
        <v>157</v>
      </c>
      <c r="K189" s="27">
        <f t="shared" ca="1" si="31"/>
        <v>1.2650423489976828</v>
      </c>
      <c r="L189" s="34">
        <f t="shared" ca="1" si="32"/>
        <v>0.74945766707442552</v>
      </c>
      <c r="M189" s="29">
        <f t="shared" si="37"/>
        <v>43682</v>
      </c>
      <c r="N189" s="27">
        <v>187</v>
      </c>
      <c r="O189" s="17">
        <f t="shared" si="33"/>
        <v>157</v>
      </c>
      <c r="P189" s="27">
        <f t="shared" ca="1" si="38"/>
        <v>1.0052470520065433</v>
      </c>
      <c r="Q189" s="34">
        <f t="shared" ca="1" si="34"/>
        <v>0.59587421024044307</v>
      </c>
      <c r="R189" s="17">
        <f t="shared" ca="1" si="39"/>
        <v>-0.18774602071802704</v>
      </c>
    </row>
    <row r="190" spans="1:18" x14ac:dyDescent="0.25">
      <c r="A190" s="18">
        <f t="shared" ca="1" si="35"/>
        <v>43649</v>
      </c>
      <c r="B190" s="17">
        <f ca="1">+IFERROR(VLOOKUP(A190,BBG_UF!$A$2:$B$30,2,FALSE),B189)</f>
        <v>7</v>
      </c>
      <c r="C190" s="17">
        <f ca="1">+VLOOKUP(B190,BBG_UF!$B$2:$E$30,4,FALSE)</f>
        <v>-8.6538151717224995E-3</v>
      </c>
      <c r="D190" s="17">
        <v>188</v>
      </c>
      <c r="E190" s="17">
        <f t="shared" si="27"/>
        <v>158</v>
      </c>
      <c r="F190" s="17">
        <f t="shared" ca="1" si="30"/>
        <v>1.4118234986864653</v>
      </c>
      <c r="G190" s="2">
        <f t="shared" ca="1" si="28"/>
        <v>1.2069585702344776</v>
      </c>
      <c r="H190" s="28">
        <f t="shared" si="36"/>
        <v>43668</v>
      </c>
      <c r="I190" s="30">
        <v>188</v>
      </c>
      <c r="J190" s="17">
        <f t="shared" si="29"/>
        <v>158</v>
      </c>
      <c r="K190" s="27">
        <f t="shared" ca="1" si="31"/>
        <v>1.2616365086790868</v>
      </c>
      <c r="L190" s="34">
        <f t="shared" ca="1" si="32"/>
        <v>0.74865536842880465</v>
      </c>
      <c r="M190" s="29">
        <f t="shared" si="37"/>
        <v>43683</v>
      </c>
      <c r="N190" s="27">
        <v>188</v>
      </c>
      <c r="O190" s="17">
        <f t="shared" si="33"/>
        <v>158</v>
      </c>
      <c r="P190" s="27">
        <f t="shared" ca="1" si="38"/>
        <v>1.0026839892482609</v>
      </c>
      <c r="Q190" s="34">
        <f t="shared" ca="1" si="34"/>
        <v>0.59540681344073398</v>
      </c>
      <c r="R190" s="17">
        <f t="shared" ca="1" si="39"/>
        <v>-0.20492785966563787</v>
      </c>
    </row>
    <row r="191" spans="1:18" x14ac:dyDescent="0.25">
      <c r="A191" s="18">
        <f t="shared" ca="1" si="35"/>
        <v>43650</v>
      </c>
      <c r="B191" s="17">
        <f ca="1">+IFERROR(VLOOKUP(A191,BBG_UF!$A$2:$B$30,2,FALSE),B190)</f>
        <v>7</v>
      </c>
      <c r="C191" s="17">
        <f ca="1">+VLOOKUP(B191,BBG_UF!$B$2:$E$30,4,FALSE)</f>
        <v>-8.6538151717224995E-3</v>
      </c>
      <c r="D191" s="17">
        <v>189</v>
      </c>
      <c r="E191" s="17">
        <f t="shared" si="27"/>
        <v>159</v>
      </c>
      <c r="F191" s="17">
        <f t="shared" ca="1" si="30"/>
        <v>1.4031696835147427</v>
      </c>
      <c r="G191" s="2">
        <f t="shared" ca="1" si="28"/>
        <v>1.1979633179285722</v>
      </c>
      <c r="H191" s="28">
        <f t="shared" si="36"/>
        <v>43669</v>
      </c>
      <c r="I191" s="30">
        <v>189</v>
      </c>
      <c r="J191" s="17">
        <f t="shared" si="29"/>
        <v>159</v>
      </c>
      <c r="K191" s="27">
        <f t="shared" ca="1" si="31"/>
        <v>1.2582312504050497</v>
      </c>
      <c r="L191" s="34">
        <f t="shared" ca="1" si="32"/>
        <v>0.74782115099293267</v>
      </c>
      <c r="M191" s="29">
        <f t="shared" si="37"/>
        <v>43684</v>
      </c>
      <c r="N191" s="27">
        <v>189</v>
      </c>
      <c r="O191" s="17">
        <f t="shared" si="33"/>
        <v>159</v>
      </c>
      <c r="P191" s="27">
        <f t="shared" ca="1" si="38"/>
        <v>1.000112646260146</v>
      </c>
      <c r="Q191" s="34">
        <f t="shared" ca="1" si="34"/>
        <v>0.59490332333520235</v>
      </c>
      <c r="R191" s="17">
        <f t="shared" ca="1" si="39"/>
        <v>-0.22210998383709324</v>
      </c>
    </row>
    <row r="192" spans="1:18" x14ac:dyDescent="0.25">
      <c r="A192" s="18">
        <f t="shared" ca="1" si="35"/>
        <v>43651</v>
      </c>
      <c r="B192" s="17">
        <f ca="1">+IFERROR(VLOOKUP(A192,BBG_UF!$A$2:$B$30,2,FALSE),B191)</f>
        <v>7</v>
      </c>
      <c r="C192" s="17">
        <f ca="1">+VLOOKUP(B192,BBG_UF!$B$2:$E$30,4,FALSE)</f>
        <v>-8.6538151717224995E-3</v>
      </c>
      <c r="D192" s="17">
        <v>190</v>
      </c>
      <c r="E192" s="17">
        <f t="shared" si="27"/>
        <v>160</v>
      </c>
      <c r="F192" s="17">
        <f t="shared" ca="1" si="30"/>
        <v>1.3945158683430201</v>
      </c>
      <c r="G192" s="2">
        <f t="shared" ca="1" si="28"/>
        <v>1.1889725564720954</v>
      </c>
      <c r="H192" s="28">
        <f t="shared" si="36"/>
        <v>43670</v>
      </c>
      <c r="I192" s="30">
        <v>190</v>
      </c>
      <c r="J192" s="17">
        <f t="shared" si="29"/>
        <v>160</v>
      </c>
      <c r="K192" s="27">
        <f t="shared" ca="1" si="31"/>
        <v>1.2548265649853942</v>
      </c>
      <c r="L192" s="34">
        <f t="shared" ca="1" si="32"/>
        <v>0.74695561324422677</v>
      </c>
      <c r="M192" s="29">
        <f t="shared" si="37"/>
        <v>43685</v>
      </c>
      <c r="N192" s="27">
        <v>190</v>
      </c>
      <c r="O192" s="17">
        <f t="shared" si="33"/>
        <v>160</v>
      </c>
      <c r="P192" s="27">
        <f t="shared" ca="1" si="38"/>
        <v>0.99753315378279606</v>
      </c>
      <c r="Q192" s="34">
        <f t="shared" ca="1" si="34"/>
        <v>0.59436441667353179</v>
      </c>
      <c r="R192" s="17">
        <f t="shared" ca="1" si="39"/>
        <v>-0.23929241780873411</v>
      </c>
    </row>
    <row r="193" spans="1:18" x14ac:dyDescent="0.25">
      <c r="A193" s="18">
        <f t="shared" ca="1" si="35"/>
        <v>43652</v>
      </c>
      <c r="B193" s="17">
        <f ca="1">+IFERROR(VLOOKUP(A193,BBG_UF!$A$2:$B$30,2,FALSE),B192)</f>
        <v>7</v>
      </c>
      <c r="C193" s="17">
        <f ca="1">+VLOOKUP(B193,BBG_UF!$B$2:$E$30,4,FALSE)</f>
        <v>-8.6538151717224995E-3</v>
      </c>
      <c r="D193" s="17">
        <v>191</v>
      </c>
      <c r="E193" s="17">
        <f t="shared" si="27"/>
        <v>161</v>
      </c>
      <c r="F193" s="17">
        <f t="shared" ca="1" si="30"/>
        <v>1.3858620531712975</v>
      </c>
      <c r="G193" s="2">
        <f t="shared" ca="1" si="28"/>
        <v>1.1799862021845731</v>
      </c>
      <c r="H193" s="28">
        <f t="shared" si="36"/>
        <v>43671</v>
      </c>
      <c r="I193" s="30">
        <v>191</v>
      </c>
      <c r="J193" s="17">
        <f t="shared" si="29"/>
        <v>161</v>
      </c>
      <c r="K193" s="27">
        <f t="shared" ca="1" si="31"/>
        <v>1.2514224434224075</v>
      </c>
      <c r="L193" s="34">
        <f t="shared" ca="1" si="32"/>
        <v>0.7460593387910005</v>
      </c>
      <c r="M193" s="29">
        <f t="shared" si="37"/>
        <v>43686</v>
      </c>
      <c r="N193" s="27">
        <v>191</v>
      </c>
      <c r="O193" s="17">
        <f t="shared" si="33"/>
        <v>161</v>
      </c>
      <c r="P193" s="27">
        <f t="shared" ca="1" si="38"/>
        <v>0.99494563981853401</v>
      </c>
      <c r="Q193" s="34">
        <f t="shared" ca="1" si="34"/>
        <v>0.59379075339135257</v>
      </c>
      <c r="R193" s="17">
        <f t="shared" ca="1" si="39"/>
        <v>-0.25647518622884391</v>
      </c>
    </row>
    <row r="194" spans="1:18" x14ac:dyDescent="0.25">
      <c r="A194" s="18">
        <f t="shared" ca="1" si="35"/>
        <v>43653</v>
      </c>
      <c r="B194" s="17">
        <f ca="1">+IFERROR(VLOOKUP(A194,BBG_UF!$A$2:$B$30,2,FALSE),B193)</f>
        <v>7</v>
      </c>
      <c r="C194" s="17">
        <f ca="1">+VLOOKUP(B194,BBG_UF!$B$2:$E$30,4,FALSE)</f>
        <v>-8.6538151717224995E-3</v>
      </c>
      <c r="D194" s="17">
        <v>192</v>
      </c>
      <c r="E194" s="17">
        <f t="shared" ref="E194:E257" si="40">+IF(D194-$W$5&lt;0,NA(),D194-$W$5)</f>
        <v>162</v>
      </c>
      <c r="F194" s="17">
        <f t="shared" ca="1" si="30"/>
        <v>1.3772082379995749</v>
      </c>
      <c r="G194" s="2">
        <f t="shared" ref="G194:G257" ca="1" si="41">++IF(E194&gt;0,((1+F194*D194/36000)/(1+$X$2*$W$5/36000)-1)*(36000/(D194-$W$5)),NA())</f>
        <v>1.1710041734517656</v>
      </c>
      <c r="H194" s="28">
        <f t="shared" si="36"/>
        <v>43672</v>
      </c>
      <c r="I194" s="30">
        <v>192</v>
      </c>
      <c r="J194" s="17">
        <f t="shared" ref="J194:J257" si="42">+IF(I194-$W$5&lt;0,NA(),I194-$W$5)</f>
        <v>162</v>
      </c>
      <c r="K194" s="27">
        <f t="shared" ca="1" si="31"/>
        <v>1.2480188769058291</v>
      </c>
      <c r="L194" s="34">
        <f t="shared" ca="1" si="32"/>
        <v>0.74513289683138717</v>
      </c>
      <c r="M194" s="29">
        <f t="shared" si="37"/>
        <v>43687</v>
      </c>
      <c r="N194" s="27">
        <v>192</v>
      </c>
      <c r="O194" s="17">
        <f t="shared" si="33"/>
        <v>162</v>
      </c>
      <c r="P194" s="27">
        <f t="shared" ca="1" si="38"/>
        <v>0.98978209246772264</v>
      </c>
      <c r="Q194" s="34">
        <f t="shared" ca="1" si="34"/>
        <v>0.59014720120566089</v>
      </c>
      <c r="R194" s="17">
        <f t="shared" ca="1" si="39"/>
        <v>-0.27365831368175719</v>
      </c>
    </row>
    <row r="195" spans="1:18" x14ac:dyDescent="0.25">
      <c r="A195" s="18">
        <f t="shared" ca="1" si="35"/>
        <v>43654</v>
      </c>
      <c r="B195" s="17">
        <f ca="1">+IFERROR(VLOOKUP(A195,BBG_UF!$A$2:$B$30,2,FALSE),B194)</f>
        <v>7</v>
      </c>
      <c r="C195" s="17">
        <f ca="1">+VLOOKUP(B195,BBG_UF!$B$2:$E$30,4,FALSE)</f>
        <v>-8.6538151717224995E-3</v>
      </c>
      <c r="D195" s="17">
        <v>193</v>
      </c>
      <c r="E195" s="17">
        <f t="shared" si="40"/>
        <v>163</v>
      </c>
      <c r="F195" s="17">
        <f t="shared" ref="F195:F258" ca="1" si="43">+F194+C194*1</f>
        <v>1.3685544228278523</v>
      </c>
      <c r="G195" s="2">
        <f t="shared" ca="1" si="41"/>
        <v>1.162026390662334</v>
      </c>
      <c r="H195" s="28">
        <f t="shared" si="36"/>
        <v>43673</v>
      </c>
      <c r="I195" s="30">
        <v>193</v>
      </c>
      <c r="J195" s="17">
        <f t="shared" si="42"/>
        <v>163</v>
      </c>
      <c r="K195" s="27">
        <f t="shared" ref="K195:K258" ca="1" si="44">+((1+VLOOKUP(H195,$A$2:$F$930,6,FALSE)*($Y$3+I195)/36000)/(1+$Z$3*$Y$3/36000)-1)*36000/I195</f>
        <v>1.2446158568079535</v>
      </c>
      <c r="L195" s="34">
        <f t="shared" ref="L195:L258" ca="1" si="45">++IF(J195&gt;0,((1+K195*I195/36000)/(1+$X$3*$W$5/36000)-1)*(36000/(I195-$W$5)),NA())</f>
        <v>0.74417684259561456</v>
      </c>
      <c r="M195" s="29">
        <f t="shared" si="37"/>
        <v>43688</v>
      </c>
      <c r="N195" s="27">
        <v>193</v>
      </c>
      <c r="O195" s="17">
        <f t="shared" ref="O195:O258" si="46">+IF(N195-$W$5&lt;0,NA(),N195-$W$5)</f>
        <v>163</v>
      </c>
      <c r="P195" s="27">
        <f t="shared" ca="1" si="38"/>
        <v>0.9846147754026825</v>
      </c>
      <c r="Q195" s="34">
        <f t="shared" ref="Q195:Q258" ca="1" si="47">++IF(O195&gt;0,((1+P195*N195/36000)/(1+$X$4*$W$5/36000)-1)*(36000/(N195-$W$5)),NA())</f>
        <v>0.58648071221533848</v>
      </c>
      <c r="R195" s="17">
        <f t="shared" ca="1" si="39"/>
        <v>-0.29084182476779574</v>
      </c>
    </row>
    <row r="196" spans="1:18" x14ac:dyDescent="0.25">
      <c r="A196" s="18">
        <f t="shared" ref="A196:A259" ca="1" si="48">+A195+1</f>
        <v>43655</v>
      </c>
      <c r="B196" s="17">
        <f ca="1">+IFERROR(VLOOKUP(A196,BBG_UF!$A$2:$B$30,2,FALSE),B195)</f>
        <v>8</v>
      </c>
      <c r="C196" s="17">
        <f ca="1">+VLOOKUP(B196,BBG_UF!$B$2:$E$30,4,FALSE)</f>
        <v>-3.3540999778374214E-3</v>
      </c>
      <c r="D196" s="17">
        <v>194</v>
      </c>
      <c r="E196" s="17">
        <f t="shared" si="40"/>
        <v>164</v>
      </c>
      <c r="F196" s="17">
        <f t="shared" ca="1" si="43"/>
        <v>1.3599006076561297</v>
      </c>
      <c r="G196" s="2">
        <f t="shared" ca="1" si="41"/>
        <v>1.1530527761464857</v>
      </c>
      <c r="H196" s="28">
        <f t="shared" ref="H196:H259" si="49">+H195+1</f>
        <v>43674</v>
      </c>
      <c r="I196" s="30">
        <v>194</v>
      </c>
      <c r="J196" s="17">
        <f t="shared" si="42"/>
        <v>164</v>
      </c>
      <c r="K196" s="27">
        <f t="shared" ca="1" si="44"/>
        <v>1.241213374679089</v>
      </c>
      <c r="L196" s="34">
        <f t="shared" ca="1" si="45"/>
        <v>0.74319171777171</v>
      </c>
      <c r="M196" s="29">
        <f t="shared" ref="M196:M259" si="50">+M195+1</f>
        <v>43689</v>
      </c>
      <c r="N196" s="27">
        <v>194</v>
      </c>
      <c r="O196" s="17">
        <f t="shared" si="46"/>
        <v>164</v>
      </c>
      <c r="P196" s="27">
        <f t="shared" ref="P196:P259" ca="1" si="51">+((1+VLOOKUP(M196,$A$2:$F$930,6,FALSE)*($Y$4+N196)/36000)/(1+$Z$4*$Y$4/36000)-1)*36000/N196</f>
        <v>0.97944374691788116</v>
      </c>
      <c r="Q196" s="34">
        <f t="shared" ca="1" si="47"/>
        <v>0.58279170599588492</v>
      </c>
      <c r="R196" s="17">
        <f t="shared" ref="R196:R259" ca="1" si="52">+((1+F196/100*D196/360)/(1+F195/100*D195/360)-1)*36000</f>
        <v>-0.30802574412724937</v>
      </c>
    </row>
    <row r="197" spans="1:18" x14ac:dyDescent="0.25">
      <c r="A197" s="18">
        <f t="shared" ca="1" si="48"/>
        <v>43656</v>
      </c>
      <c r="B197" s="17">
        <f ca="1">+IFERROR(VLOOKUP(A197,BBG_UF!$A$2:$B$30,2,FALSE),B196)</f>
        <v>8</v>
      </c>
      <c r="C197" s="17">
        <f ca="1">+VLOOKUP(B197,BBG_UF!$B$2:$E$30,4,FALSE)</f>
        <v>-3.3540999778374214E-3</v>
      </c>
      <c r="D197" s="17">
        <v>195</v>
      </c>
      <c r="E197" s="17">
        <f t="shared" si="40"/>
        <v>165</v>
      </c>
      <c r="F197" s="17">
        <f t="shared" ca="1" si="43"/>
        <v>1.3565465076782923</v>
      </c>
      <c r="G197" s="2">
        <f t="shared" ca="1" si="41"/>
        <v>1.1503336486288227</v>
      </c>
      <c r="H197" s="28">
        <f t="shared" si="49"/>
        <v>43675</v>
      </c>
      <c r="I197" s="30">
        <v>195</v>
      </c>
      <c r="J197" s="17">
        <f t="shared" si="42"/>
        <v>165</v>
      </c>
      <c r="K197" s="27">
        <f t="shared" ca="1" si="44"/>
        <v>1.2378114222427481</v>
      </c>
      <c r="L197" s="34">
        <f t="shared" ca="1" si="45"/>
        <v>0.74217805091582145</v>
      </c>
      <c r="M197" s="29">
        <f t="shared" si="50"/>
        <v>43690</v>
      </c>
      <c r="N197" s="27">
        <v>195</v>
      </c>
      <c r="O197" s="17">
        <f t="shared" si="46"/>
        <v>165</v>
      </c>
      <c r="P197" s="27">
        <f t="shared" ca="1" si="51"/>
        <v>0.97426906411204328</v>
      </c>
      <c r="Q197" s="34">
        <f t="shared" ca="1" si="47"/>
        <v>0.57908059195146611</v>
      </c>
      <c r="R197" s="17">
        <f t="shared" ca="1" si="52"/>
        <v>0.70071601745791412</v>
      </c>
    </row>
    <row r="198" spans="1:18" x14ac:dyDescent="0.25">
      <c r="A198" s="18">
        <f t="shared" ca="1" si="48"/>
        <v>43657</v>
      </c>
      <c r="B198" s="17">
        <f ca="1">+IFERROR(VLOOKUP(A198,BBG_UF!$A$2:$B$30,2,FALSE),B197)</f>
        <v>8</v>
      </c>
      <c r="C198" s="17">
        <f ca="1">+VLOOKUP(B198,BBG_UF!$B$2:$E$30,4,FALSE)</f>
        <v>-3.3540999778374214E-3</v>
      </c>
      <c r="D198" s="17">
        <v>196</v>
      </c>
      <c r="E198" s="17">
        <f t="shared" si="40"/>
        <v>166</v>
      </c>
      <c r="F198" s="17">
        <f t="shared" ca="1" si="43"/>
        <v>1.3531924077004549</v>
      </c>
      <c r="G198" s="2">
        <f t="shared" ca="1" si="41"/>
        <v>1.1476069541054692</v>
      </c>
      <c r="H198" s="28">
        <f t="shared" si="49"/>
        <v>43676</v>
      </c>
      <c r="I198" s="30">
        <v>196</v>
      </c>
      <c r="J198" s="17">
        <f t="shared" si="42"/>
        <v>166</v>
      </c>
      <c r="K198" s="27">
        <f t="shared" ca="1" si="44"/>
        <v>1.2344099913913928</v>
      </c>
      <c r="L198" s="34">
        <f t="shared" ca="1" si="45"/>
        <v>0.74113635784775578</v>
      </c>
      <c r="M198" s="29">
        <f t="shared" si="50"/>
        <v>43691</v>
      </c>
      <c r="N198" s="27">
        <v>196</v>
      </c>
      <c r="O198" s="17">
        <f t="shared" si="46"/>
        <v>166</v>
      </c>
      <c r="P198" s="27">
        <f t="shared" ca="1" si="51"/>
        <v>0.96909078291877637</v>
      </c>
      <c r="Q198" s="34">
        <f t="shared" ca="1" si="47"/>
        <v>0.57534776962123202</v>
      </c>
      <c r="R198" s="17">
        <f t="shared" ca="1" si="52"/>
        <v>0.69404311083864911</v>
      </c>
    </row>
    <row r="199" spans="1:18" x14ac:dyDescent="0.25">
      <c r="A199" s="18">
        <f t="shared" ca="1" si="48"/>
        <v>43658</v>
      </c>
      <c r="B199" s="17">
        <f ca="1">+IFERROR(VLOOKUP(A199,BBG_UF!$A$2:$B$30,2,FALSE),B198)</f>
        <v>8</v>
      </c>
      <c r="C199" s="17">
        <f ca="1">+VLOOKUP(B199,BBG_UF!$B$2:$E$30,4,FALSE)</f>
        <v>-3.3540999778374214E-3</v>
      </c>
      <c r="D199" s="17">
        <v>197</v>
      </c>
      <c r="E199" s="17">
        <f t="shared" si="40"/>
        <v>167</v>
      </c>
      <c r="F199" s="17">
        <f t="shared" ca="1" si="43"/>
        <v>1.3498383077226175</v>
      </c>
      <c r="G199" s="2">
        <f t="shared" ca="1" si="41"/>
        <v>1.1448728285104675</v>
      </c>
      <c r="H199" s="28">
        <f t="shared" si="49"/>
        <v>43677</v>
      </c>
      <c r="I199" s="30">
        <v>197</v>
      </c>
      <c r="J199" s="17">
        <f t="shared" si="42"/>
        <v>167</v>
      </c>
      <c r="K199" s="27">
        <f t="shared" ca="1" si="44"/>
        <v>1.2310090741821043</v>
      </c>
      <c r="L199" s="34">
        <f t="shared" ca="1" si="45"/>
        <v>0.74006714203240243</v>
      </c>
      <c r="M199" s="29">
        <f t="shared" si="50"/>
        <v>43692</v>
      </c>
      <c r="N199" s="27">
        <v>197</v>
      </c>
      <c r="O199" s="17">
        <f t="shared" si="46"/>
        <v>167</v>
      </c>
      <c r="P199" s="27">
        <f t="shared" ca="1" si="51"/>
        <v>0.96390895813585864</v>
      </c>
      <c r="Q199" s="34">
        <f t="shared" ca="1" si="47"/>
        <v>0.57159362897434096</v>
      </c>
      <c r="R199" s="17">
        <f t="shared" ca="1" si="52"/>
        <v>0.68737059110990373</v>
      </c>
    </row>
    <row r="200" spans="1:18" x14ac:dyDescent="0.25">
      <c r="A200" s="18">
        <f t="shared" ca="1" si="48"/>
        <v>43659</v>
      </c>
      <c r="B200" s="17">
        <f ca="1">+IFERROR(VLOOKUP(A200,BBG_UF!$A$2:$B$30,2,FALSE),B199)</f>
        <v>8</v>
      </c>
      <c r="C200" s="17">
        <f ca="1">+VLOOKUP(B200,BBG_UF!$B$2:$E$30,4,FALSE)</f>
        <v>-3.3540999778374214E-3</v>
      </c>
      <c r="D200" s="17">
        <v>198</v>
      </c>
      <c r="E200" s="17">
        <f t="shared" si="40"/>
        <v>168</v>
      </c>
      <c r="F200" s="17">
        <f t="shared" ca="1" si="43"/>
        <v>1.3464842077447801</v>
      </c>
      <c r="G200" s="2">
        <f t="shared" ca="1" si="41"/>
        <v>1.1421314045416686</v>
      </c>
      <c r="H200" s="28">
        <f t="shared" si="49"/>
        <v>43678</v>
      </c>
      <c r="I200" s="30">
        <v>198</v>
      </c>
      <c r="J200" s="17">
        <f t="shared" si="42"/>
        <v>168</v>
      </c>
      <c r="K200" s="27">
        <f t="shared" ca="1" si="44"/>
        <v>1.2276086628324265</v>
      </c>
      <c r="L200" s="34">
        <f t="shared" ca="1" si="45"/>
        <v>0.73897089494739143</v>
      </c>
      <c r="M200" s="29">
        <f t="shared" si="50"/>
        <v>43693</v>
      </c>
      <c r="N200" s="27">
        <v>198</v>
      </c>
      <c r="O200" s="17">
        <f t="shared" si="46"/>
        <v>168</v>
      </c>
      <c r="P200" s="27">
        <f t="shared" ca="1" si="51"/>
        <v>0.95872364345392114</v>
      </c>
      <c r="Q200" s="34">
        <f t="shared" ca="1" si="47"/>
        <v>0.56781855069497145</v>
      </c>
      <c r="R200" s="17">
        <f t="shared" ca="1" si="52"/>
        <v>0.68069845457063849</v>
      </c>
    </row>
    <row r="201" spans="1:18" x14ac:dyDescent="0.25">
      <c r="A201" s="18">
        <f t="shared" ca="1" si="48"/>
        <v>43660</v>
      </c>
      <c r="B201" s="17">
        <f ca="1">+IFERROR(VLOOKUP(A201,BBG_UF!$A$2:$B$30,2,FALSE),B200)</f>
        <v>8</v>
      </c>
      <c r="C201" s="17">
        <f ca="1">+VLOOKUP(B201,BBG_UF!$B$2:$E$30,4,FALSE)</f>
        <v>-3.3540999778374214E-3</v>
      </c>
      <c r="D201" s="17">
        <v>199</v>
      </c>
      <c r="E201" s="17">
        <f t="shared" si="40"/>
        <v>169</v>
      </c>
      <c r="F201" s="17">
        <f t="shared" ca="1" si="43"/>
        <v>1.3431301077669426</v>
      </c>
      <c r="G201" s="2">
        <f t="shared" ca="1" si="41"/>
        <v>1.1393828117559563</v>
      </c>
      <c r="H201" s="28">
        <f t="shared" si="49"/>
        <v>43679</v>
      </c>
      <c r="I201" s="30">
        <v>199</v>
      </c>
      <c r="J201" s="17">
        <f t="shared" si="42"/>
        <v>169</v>
      </c>
      <c r="K201" s="27">
        <f t="shared" ca="1" si="44"/>
        <v>1.2242087497163359</v>
      </c>
      <c r="L201" s="34">
        <f t="shared" ca="1" si="45"/>
        <v>0.73784809643779381</v>
      </c>
      <c r="M201" s="29">
        <f t="shared" si="50"/>
        <v>43694</v>
      </c>
      <c r="N201" s="27">
        <v>199</v>
      </c>
      <c r="O201" s="17">
        <f t="shared" si="46"/>
        <v>169</v>
      </c>
      <c r="P201" s="27">
        <f t="shared" ca="1" si="51"/>
        <v>0.95353489148462744</v>
      </c>
      <c r="Q201" s="34">
        <f t="shared" ca="1" si="47"/>
        <v>0.56402290645712005</v>
      </c>
      <c r="R201" s="17">
        <f t="shared" ca="1" si="52"/>
        <v>0.67402669747984589</v>
      </c>
    </row>
    <row r="202" spans="1:18" x14ac:dyDescent="0.25">
      <c r="A202" s="18">
        <f t="shared" ca="1" si="48"/>
        <v>43661</v>
      </c>
      <c r="B202" s="17">
        <f ca="1">+IFERROR(VLOOKUP(A202,BBG_UF!$A$2:$B$30,2,FALSE),B201)</f>
        <v>8</v>
      </c>
      <c r="C202" s="17">
        <f ca="1">+VLOOKUP(B202,BBG_UF!$B$2:$E$30,4,FALSE)</f>
        <v>-3.3540999778374214E-3</v>
      </c>
      <c r="D202" s="17">
        <v>200</v>
      </c>
      <c r="E202" s="17">
        <f t="shared" si="40"/>
        <v>170</v>
      </c>
      <c r="F202" s="17">
        <f t="shared" ca="1" si="43"/>
        <v>1.3397760077891052</v>
      </c>
      <c r="G202" s="2">
        <f t="shared" ca="1" si="41"/>
        <v>1.1366271766618647</v>
      </c>
      <c r="H202" s="28">
        <f t="shared" si="49"/>
        <v>43680</v>
      </c>
      <c r="I202" s="30">
        <v>200</v>
      </c>
      <c r="J202" s="17">
        <f t="shared" si="42"/>
        <v>170</v>
      </c>
      <c r="K202" s="27">
        <f t="shared" ca="1" si="44"/>
        <v>1.2208093273602882</v>
      </c>
      <c r="L202" s="34">
        <f t="shared" ca="1" si="45"/>
        <v>0.7366992150580669</v>
      </c>
      <c r="M202" s="29">
        <f t="shared" si="50"/>
        <v>43695</v>
      </c>
      <c r="N202" s="27">
        <v>200</v>
      </c>
      <c r="O202" s="17">
        <f t="shared" si="46"/>
        <v>170</v>
      </c>
      <c r="P202" s="27">
        <f t="shared" ca="1" si="51"/>
        <v>0.94834275378716792</v>
      </c>
      <c r="Q202" s="34">
        <f t="shared" ca="1" si="47"/>
        <v>0.56020705918932479</v>
      </c>
      <c r="R202" s="17">
        <f t="shared" ca="1" si="52"/>
        <v>0.66735531612849286</v>
      </c>
    </row>
    <row r="203" spans="1:18" x14ac:dyDescent="0.25">
      <c r="A203" s="18">
        <f t="shared" ca="1" si="48"/>
        <v>43662</v>
      </c>
      <c r="B203" s="17">
        <f ca="1">+IFERROR(VLOOKUP(A203,BBG_UF!$A$2:$B$30,2,FALSE),B202)</f>
        <v>8</v>
      </c>
      <c r="C203" s="17">
        <f ca="1">+VLOOKUP(B203,BBG_UF!$B$2:$E$30,4,FALSE)</f>
        <v>-3.3540999778374214E-3</v>
      </c>
      <c r="D203" s="17">
        <v>201</v>
      </c>
      <c r="E203" s="17">
        <f t="shared" si="40"/>
        <v>171</v>
      </c>
      <c r="F203" s="17">
        <f t="shared" ca="1" si="43"/>
        <v>1.3364219078112678</v>
      </c>
      <c r="G203" s="2">
        <f t="shared" ca="1" si="41"/>
        <v>1.1338646228087568</v>
      </c>
      <c r="H203" s="28">
        <f t="shared" si="49"/>
        <v>43681</v>
      </c>
      <c r="I203" s="30">
        <v>201</v>
      </c>
      <c r="J203" s="17">
        <f t="shared" si="42"/>
        <v>171</v>
      </c>
      <c r="K203" s="27">
        <f t="shared" ca="1" si="44"/>
        <v>1.2174103884395866</v>
      </c>
      <c r="L203" s="34">
        <f t="shared" ca="1" si="45"/>
        <v>0.73552470840251694</v>
      </c>
      <c r="M203" s="29">
        <f t="shared" si="50"/>
        <v>43696</v>
      </c>
      <c r="N203" s="27">
        <v>201</v>
      </c>
      <c r="O203" s="17">
        <f t="shared" si="46"/>
        <v>171</v>
      </c>
      <c r="P203" s="27">
        <f t="shared" ca="1" si="51"/>
        <v>0.94314728089491839</v>
      </c>
      <c r="Q203" s="34">
        <f t="shared" ca="1" si="47"/>
        <v>0.55637136333094128</v>
      </c>
      <c r="R203" s="17">
        <f t="shared" ca="1" si="52"/>
        <v>0.6606843067915591</v>
      </c>
    </row>
    <row r="204" spans="1:18" x14ac:dyDescent="0.25">
      <c r="A204" s="18">
        <f t="shared" ca="1" si="48"/>
        <v>43663</v>
      </c>
      <c r="B204" s="17">
        <f ca="1">+IFERROR(VLOOKUP(A204,BBG_UF!$A$2:$B$30,2,FALSE),B203)</f>
        <v>8</v>
      </c>
      <c r="C204" s="17">
        <f ca="1">+VLOOKUP(B204,BBG_UF!$B$2:$E$30,4,FALSE)</f>
        <v>-3.3540999778374214E-3</v>
      </c>
      <c r="D204" s="17">
        <v>202</v>
      </c>
      <c r="E204" s="17">
        <f t="shared" si="40"/>
        <v>172</v>
      </c>
      <c r="F204" s="17">
        <f t="shared" ca="1" si="43"/>
        <v>1.3330678078334304</v>
      </c>
      <c r="G204" s="2">
        <f t="shared" ca="1" si="41"/>
        <v>1.1310952708725226</v>
      </c>
      <c r="H204" s="28">
        <f t="shared" si="49"/>
        <v>43682</v>
      </c>
      <c r="I204" s="30">
        <v>202</v>
      </c>
      <c r="J204" s="17">
        <f t="shared" si="42"/>
        <v>172</v>
      </c>
      <c r="K204" s="27">
        <f t="shared" ca="1" si="44"/>
        <v>1.2140119257744582</v>
      </c>
      <c r="L204" s="34">
        <f t="shared" ca="1" si="45"/>
        <v>0.73432502342358297</v>
      </c>
      <c r="M204" s="29">
        <f t="shared" si="50"/>
        <v>43697</v>
      </c>
      <c r="N204" s="27">
        <v>202</v>
      </c>
      <c r="O204" s="17">
        <f t="shared" si="46"/>
        <v>172</v>
      </c>
      <c r="P204" s="27">
        <f t="shared" ca="1" si="51"/>
        <v>0.9379485223404348</v>
      </c>
      <c r="Q204" s="34">
        <f t="shared" ca="1" si="47"/>
        <v>0.55251616507817747</v>
      </c>
      <c r="R204" s="17">
        <f t="shared" ca="1" si="52"/>
        <v>0.65401366572004349</v>
      </c>
    </row>
    <row r="205" spans="1:18" x14ac:dyDescent="0.25">
      <c r="A205" s="18">
        <f t="shared" ca="1" si="48"/>
        <v>43664</v>
      </c>
      <c r="B205" s="17">
        <f ca="1">+IFERROR(VLOOKUP(A205,BBG_UF!$A$2:$B$30,2,FALSE),B204)</f>
        <v>8</v>
      </c>
      <c r="C205" s="17">
        <f ca="1">+VLOOKUP(B205,BBG_UF!$B$2:$E$30,4,FALSE)</f>
        <v>-3.3540999778374214E-3</v>
      </c>
      <c r="D205" s="17">
        <v>203</v>
      </c>
      <c r="E205" s="17">
        <f t="shared" si="40"/>
        <v>173</v>
      </c>
      <c r="F205" s="17">
        <f t="shared" ca="1" si="43"/>
        <v>1.329713707855593</v>
      </c>
      <c r="G205" s="2">
        <f t="shared" ca="1" si="41"/>
        <v>1.1283192387389969</v>
      </c>
      <c r="H205" s="28">
        <f t="shared" si="49"/>
        <v>43683</v>
      </c>
      <c r="I205" s="30">
        <v>203</v>
      </c>
      <c r="J205" s="17">
        <f t="shared" si="42"/>
        <v>173</v>
      </c>
      <c r="K205" s="27">
        <f t="shared" ca="1" si="44"/>
        <v>1.2106139323266436</v>
      </c>
      <c r="L205" s="34">
        <f t="shared" ca="1" si="45"/>
        <v>0.73310059673963557</v>
      </c>
      <c r="M205" s="29">
        <f t="shared" si="50"/>
        <v>43698</v>
      </c>
      <c r="N205" s="27">
        <v>203</v>
      </c>
      <c r="O205" s="17">
        <f t="shared" si="46"/>
        <v>173</v>
      </c>
      <c r="P205" s="27">
        <f t="shared" ca="1" si="51"/>
        <v>0.93274652668026248</v>
      </c>
      <c r="Q205" s="34">
        <f t="shared" ca="1" si="47"/>
        <v>0.54864180262284357</v>
      </c>
      <c r="R205" s="17">
        <f t="shared" ca="1" si="52"/>
        <v>0.64734338922889378</v>
      </c>
    </row>
    <row r="206" spans="1:18" x14ac:dyDescent="0.25">
      <c r="A206" s="18">
        <f t="shared" ca="1" si="48"/>
        <v>43665</v>
      </c>
      <c r="B206" s="17">
        <f ca="1">+IFERROR(VLOOKUP(A206,BBG_UF!$A$2:$B$30,2,FALSE),B205)</f>
        <v>8</v>
      </c>
      <c r="C206" s="17">
        <f ca="1">+VLOOKUP(B206,BBG_UF!$B$2:$E$30,4,FALSE)</f>
        <v>-3.3540999778374214E-3</v>
      </c>
      <c r="D206" s="17">
        <v>204</v>
      </c>
      <c r="E206" s="17">
        <f t="shared" si="40"/>
        <v>174</v>
      </c>
      <c r="F206" s="17">
        <f t="shared" ca="1" si="43"/>
        <v>1.3263596078777555</v>
      </c>
      <c r="G206" s="2">
        <f t="shared" ca="1" si="41"/>
        <v>1.1255366415840864</v>
      </c>
      <c r="H206" s="28">
        <f t="shared" si="49"/>
        <v>43684</v>
      </c>
      <c r="I206" s="30">
        <v>204</v>
      </c>
      <c r="J206" s="17">
        <f t="shared" si="42"/>
        <v>174</v>
      </c>
      <c r="K206" s="27">
        <f t="shared" ca="1" si="44"/>
        <v>1.2072164011958488</v>
      </c>
      <c r="L206" s="34">
        <f t="shared" ca="1" si="45"/>
        <v>0.73185185493170379</v>
      </c>
      <c r="M206" s="29">
        <f t="shared" si="50"/>
        <v>43699</v>
      </c>
      <c r="N206" s="27">
        <v>204</v>
      </c>
      <c r="O206" s="17">
        <f t="shared" si="46"/>
        <v>174</v>
      </c>
      <c r="P206" s="27">
        <f t="shared" ca="1" si="51"/>
        <v>0.9275413415189756</v>
      </c>
      <c r="Q206" s="34">
        <f t="shared" ca="1" si="47"/>
        <v>0.54474860638231704</v>
      </c>
      <c r="R206" s="17">
        <f t="shared" ca="1" si="52"/>
        <v>0.64067347356910886</v>
      </c>
    </row>
    <row r="207" spans="1:18" x14ac:dyDescent="0.25">
      <c r="A207" s="18">
        <f t="shared" ca="1" si="48"/>
        <v>43666</v>
      </c>
      <c r="B207" s="17">
        <f ca="1">+IFERROR(VLOOKUP(A207,BBG_UF!$A$2:$B$30,2,FALSE),B206)</f>
        <v>8</v>
      </c>
      <c r="C207" s="17">
        <f ca="1">+VLOOKUP(B207,BBG_UF!$B$2:$E$30,4,FALSE)</f>
        <v>-3.3540999778374214E-3</v>
      </c>
      <c r="D207" s="17">
        <v>205</v>
      </c>
      <c r="E207" s="17">
        <f t="shared" si="40"/>
        <v>175</v>
      </c>
      <c r="F207" s="17">
        <f t="shared" ca="1" si="43"/>
        <v>1.3230055078999181</v>
      </c>
      <c r="G207" s="2">
        <f t="shared" ca="1" si="41"/>
        <v>1.1227475919510153</v>
      </c>
      <c r="H207" s="28">
        <f t="shared" si="49"/>
        <v>43685</v>
      </c>
      <c r="I207" s="30">
        <v>205</v>
      </c>
      <c r="J207" s="17">
        <f t="shared" si="42"/>
        <v>175</v>
      </c>
      <c r="K207" s="27">
        <f t="shared" ca="1" si="44"/>
        <v>1.2038193256165373</v>
      </c>
      <c r="L207" s="34">
        <f t="shared" ca="1" si="45"/>
        <v>0.73057921483062171</v>
      </c>
      <c r="M207" s="29">
        <f t="shared" si="50"/>
        <v>43700</v>
      </c>
      <c r="N207" s="27">
        <v>205</v>
      </c>
      <c r="O207" s="17">
        <f t="shared" si="46"/>
        <v>175</v>
      </c>
      <c r="P207" s="27">
        <f t="shared" ca="1" si="51"/>
        <v>0.92233301353208297</v>
      </c>
      <c r="Q207" s="34">
        <f t="shared" ca="1" si="47"/>
        <v>0.54083689922130418</v>
      </c>
      <c r="R207" s="17">
        <f t="shared" ca="1" si="52"/>
        <v>0.63400391503964926</v>
      </c>
    </row>
    <row r="208" spans="1:18" x14ac:dyDescent="0.25">
      <c r="A208" s="18">
        <f t="shared" ca="1" si="48"/>
        <v>43667</v>
      </c>
      <c r="B208" s="17">
        <f ca="1">+IFERROR(VLOOKUP(A208,BBG_UF!$A$2:$B$30,2,FALSE),B207)</f>
        <v>8</v>
      </c>
      <c r="C208" s="17">
        <f ca="1">+VLOOKUP(B208,BBG_UF!$B$2:$E$30,4,FALSE)</f>
        <v>-3.3540999778374214E-3</v>
      </c>
      <c r="D208" s="17">
        <v>206</v>
      </c>
      <c r="E208" s="17">
        <f t="shared" si="40"/>
        <v>176</v>
      </c>
      <c r="F208" s="17">
        <f t="shared" ca="1" si="43"/>
        <v>1.3196514079220807</v>
      </c>
      <c r="G208" s="2">
        <f t="shared" ca="1" si="41"/>
        <v>1.1199521998251158</v>
      </c>
      <c r="H208" s="28">
        <f t="shared" si="49"/>
        <v>43686</v>
      </c>
      <c r="I208" s="30">
        <v>206</v>
      </c>
      <c r="J208" s="17">
        <f t="shared" si="42"/>
        <v>176</v>
      </c>
      <c r="K208" s="27">
        <f t="shared" ca="1" si="44"/>
        <v>1.200422698954386</v>
      </c>
      <c r="L208" s="34">
        <f t="shared" ca="1" si="45"/>
        <v>0.72928308379347695</v>
      </c>
      <c r="M208" s="29">
        <f t="shared" si="50"/>
        <v>43701</v>
      </c>
      <c r="N208" s="27">
        <v>206</v>
      </c>
      <c r="O208" s="17">
        <f t="shared" si="46"/>
        <v>176</v>
      </c>
      <c r="P208" s="27">
        <f t="shared" ca="1" si="51"/>
        <v>0.91712158848900582</v>
      </c>
      <c r="Q208" s="34">
        <f t="shared" ca="1" si="47"/>
        <v>0.53690699666708586</v>
      </c>
      <c r="R208" s="17">
        <f t="shared" ca="1" si="52"/>
        <v>0.62733470991549467</v>
      </c>
    </row>
    <row r="209" spans="1:18" x14ac:dyDescent="0.25">
      <c r="A209" s="18">
        <f t="shared" ca="1" si="48"/>
        <v>43668</v>
      </c>
      <c r="B209" s="17">
        <f ca="1">+IFERROR(VLOOKUP(A209,BBG_UF!$A$2:$B$30,2,FALSE),B208)</f>
        <v>8</v>
      </c>
      <c r="C209" s="17">
        <f ca="1">+VLOOKUP(B209,BBG_UF!$B$2:$E$30,4,FALSE)</f>
        <v>-3.3540999778374214E-3</v>
      </c>
      <c r="D209" s="17">
        <v>207</v>
      </c>
      <c r="E209" s="17">
        <f t="shared" si="40"/>
        <v>177</v>
      </c>
      <c r="F209" s="17">
        <f t="shared" ca="1" si="43"/>
        <v>1.3162973079442433</v>
      </c>
      <c r="G209" s="2">
        <f t="shared" ca="1" si="41"/>
        <v>1.1171505727063569</v>
      </c>
      <c r="H209" s="28">
        <f t="shared" si="49"/>
        <v>43687</v>
      </c>
      <c r="I209" s="30">
        <v>207</v>
      </c>
      <c r="J209" s="17">
        <f t="shared" si="42"/>
        <v>177</v>
      </c>
      <c r="K209" s="27">
        <f t="shared" ca="1" si="44"/>
        <v>1.1946407059928734</v>
      </c>
      <c r="L209" s="34">
        <f t="shared" ca="1" si="45"/>
        <v>0.72518283194880861</v>
      </c>
      <c r="M209" s="29">
        <f t="shared" si="50"/>
        <v>43702</v>
      </c>
      <c r="N209" s="27">
        <v>207</v>
      </c>
      <c r="O209" s="17">
        <f t="shared" si="46"/>
        <v>177</v>
      </c>
      <c r="P209" s="27">
        <f t="shared" ca="1" si="51"/>
        <v>0.91190711127453949</v>
      </c>
      <c r="Q209" s="34">
        <f t="shared" ca="1" si="47"/>
        <v>0.53295920711593125</v>
      </c>
      <c r="R209" s="17">
        <f t="shared" ca="1" si="52"/>
        <v>0.62066585447961842</v>
      </c>
    </row>
    <row r="210" spans="1:18" x14ac:dyDescent="0.25">
      <c r="A210" s="18">
        <f t="shared" ca="1" si="48"/>
        <v>43669</v>
      </c>
      <c r="B210" s="17">
        <f ca="1">+IFERROR(VLOOKUP(A210,BBG_UF!$A$2:$B$30,2,FALSE),B209)</f>
        <v>8</v>
      </c>
      <c r="C210" s="17">
        <f ca="1">+VLOOKUP(B210,BBG_UF!$B$2:$E$30,4,FALSE)</f>
        <v>-3.3540999778374214E-3</v>
      </c>
      <c r="D210" s="17">
        <v>208</v>
      </c>
      <c r="E210" s="17">
        <f t="shared" si="40"/>
        <v>178</v>
      </c>
      <c r="F210" s="17">
        <f t="shared" ca="1" si="43"/>
        <v>1.3129432079664058</v>
      </c>
      <c r="G210" s="2">
        <f t="shared" ca="1" si="41"/>
        <v>1.1143428156787976</v>
      </c>
      <c r="H210" s="28">
        <f t="shared" si="49"/>
        <v>43688</v>
      </c>
      <c r="I210" s="30">
        <v>208</v>
      </c>
      <c r="J210" s="17">
        <f t="shared" si="42"/>
        <v>178</v>
      </c>
      <c r="K210" s="27">
        <f t="shared" ca="1" si="44"/>
        <v>1.1888610776850745</v>
      </c>
      <c r="L210" s="34">
        <f t="shared" ca="1" si="45"/>
        <v>0.72106665142561366</v>
      </c>
      <c r="M210" s="29">
        <f t="shared" si="50"/>
        <v>43703</v>
      </c>
      <c r="N210" s="27">
        <v>208</v>
      </c>
      <c r="O210" s="17">
        <f t="shared" si="46"/>
        <v>178</v>
      </c>
      <c r="P210" s="27">
        <f t="shared" ca="1" si="51"/>
        <v>0.90668962591042512</v>
      </c>
      <c r="Q210" s="34">
        <f t="shared" ca="1" si="47"/>
        <v>0.52899383203426054</v>
      </c>
      <c r="R210" s="17">
        <f t="shared" ca="1" si="52"/>
        <v>0.6139973449990066</v>
      </c>
    </row>
    <row r="211" spans="1:18" x14ac:dyDescent="0.25">
      <c r="A211" s="18">
        <f t="shared" ca="1" si="48"/>
        <v>43670</v>
      </c>
      <c r="B211" s="17">
        <f ca="1">+IFERROR(VLOOKUP(A211,BBG_UF!$A$2:$B$30,2,FALSE),B210)</f>
        <v>8</v>
      </c>
      <c r="C211" s="17">
        <f ca="1">+VLOOKUP(B211,BBG_UF!$B$2:$E$30,4,FALSE)</f>
        <v>-3.3540999778374214E-3</v>
      </c>
      <c r="D211" s="17">
        <v>209</v>
      </c>
      <c r="E211" s="17">
        <f t="shared" si="40"/>
        <v>179</v>
      </c>
      <c r="F211" s="17">
        <f t="shared" ca="1" si="43"/>
        <v>1.3095891079885684</v>
      </c>
      <c r="G211" s="2">
        <f t="shared" ca="1" si="41"/>
        <v>1.1115290314784294</v>
      </c>
      <c r="H211" s="28">
        <f t="shared" si="49"/>
        <v>43689</v>
      </c>
      <c r="I211" s="30">
        <v>209</v>
      </c>
      <c r="J211" s="17">
        <f t="shared" si="42"/>
        <v>179</v>
      </c>
      <c r="K211" s="27">
        <f t="shared" ca="1" si="44"/>
        <v>1.1830837800885157</v>
      </c>
      <c r="L211" s="34">
        <f t="shared" ca="1" si="45"/>
        <v>0.71693480918489561</v>
      </c>
      <c r="M211" s="29">
        <f t="shared" si="50"/>
        <v>43704</v>
      </c>
      <c r="N211" s="27">
        <v>209</v>
      </c>
      <c r="O211" s="17">
        <f t="shared" si="46"/>
        <v>179</v>
      </c>
      <c r="P211" s="27">
        <f t="shared" ca="1" si="51"/>
        <v>0.90146917557584383</v>
      </c>
      <c r="Q211" s="34">
        <f t="shared" ca="1" si="47"/>
        <v>0.52501116615159071</v>
      </c>
      <c r="R211" s="17">
        <f t="shared" ca="1" si="52"/>
        <v>0.60732917778061335</v>
      </c>
    </row>
    <row r="212" spans="1:18" x14ac:dyDescent="0.25">
      <c r="A212" s="18">
        <f t="shared" ca="1" si="48"/>
        <v>43671</v>
      </c>
      <c r="B212" s="17">
        <f ca="1">+IFERROR(VLOOKUP(A212,BBG_UF!$A$2:$B$30,2,FALSE),B211)</f>
        <v>8</v>
      </c>
      <c r="C212" s="17">
        <f ca="1">+VLOOKUP(B212,BBG_UF!$B$2:$E$30,4,FALSE)</f>
        <v>-3.3540999778374214E-3</v>
      </c>
      <c r="D212" s="17">
        <v>210</v>
      </c>
      <c r="E212" s="17">
        <f t="shared" si="40"/>
        <v>180</v>
      </c>
      <c r="F212" s="17">
        <f t="shared" ca="1" si="43"/>
        <v>1.306235008010731</v>
      </c>
      <c r="G212" s="2">
        <f t="shared" ca="1" si="41"/>
        <v>1.1087093205581322</v>
      </c>
      <c r="H212" s="28">
        <f t="shared" si="49"/>
        <v>43690</v>
      </c>
      <c r="I212" s="30">
        <v>210</v>
      </c>
      <c r="J212" s="17">
        <f t="shared" si="42"/>
        <v>180</v>
      </c>
      <c r="K212" s="27">
        <f t="shared" ca="1" si="44"/>
        <v>1.1773087799073221</v>
      </c>
      <c r="L212" s="34">
        <f t="shared" ca="1" si="45"/>
        <v>0.71278756625532402</v>
      </c>
      <c r="M212" s="29">
        <f t="shared" si="50"/>
        <v>43705</v>
      </c>
      <c r="N212" s="27">
        <v>210</v>
      </c>
      <c r="O212" s="17">
        <f t="shared" si="46"/>
        <v>180</v>
      </c>
      <c r="P212" s="27">
        <f t="shared" ca="1" si="51"/>
        <v>0.89624580262747899</v>
      </c>
      <c r="Q212" s="34">
        <f t="shared" ca="1" si="47"/>
        <v>0.52101149764784971</v>
      </c>
      <c r="R212" s="17">
        <f t="shared" ca="1" si="52"/>
        <v>0.60066134908343116</v>
      </c>
    </row>
    <row r="213" spans="1:18" x14ac:dyDescent="0.25">
      <c r="A213" s="18">
        <f t="shared" ca="1" si="48"/>
        <v>43672</v>
      </c>
      <c r="B213" s="17">
        <f ca="1">+IFERROR(VLOOKUP(A213,BBG_UF!$A$2:$B$30,2,FALSE),B212)</f>
        <v>8</v>
      </c>
      <c r="C213" s="17">
        <f ca="1">+VLOOKUP(B213,BBG_UF!$B$2:$E$30,4,FALSE)</f>
        <v>-3.3540999778374214E-3</v>
      </c>
      <c r="D213" s="17">
        <v>211</v>
      </c>
      <c r="E213" s="17">
        <f t="shared" si="40"/>
        <v>181</v>
      </c>
      <c r="F213" s="17">
        <f t="shared" ca="1" si="43"/>
        <v>1.3028809080328936</v>
      </c>
      <c r="G213" s="2">
        <f t="shared" ca="1" si="41"/>
        <v>1.1058837811507447</v>
      </c>
      <c r="H213" s="28">
        <f t="shared" si="49"/>
        <v>43691</v>
      </c>
      <c r="I213" s="30">
        <v>211</v>
      </c>
      <c r="J213" s="17">
        <f t="shared" si="42"/>
        <v>181</v>
      </c>
      <c r="K213" s="27">
        <f t="shared" ca="1" si="44"/>
        <v>1.1715360444768574</v>
      </c>
      <c r="L213" s="34">
        <f t="shared" ca="1" si="45"/>
        <v>0.70862517789697943</v>
      </c>
      <c r="M213" s="29">
        <f t="shared" si="50"/>
        <v>43706</v>
      </c>
      <c r="N213" s="27">
        <v>211</v>
      </c>
      <c r="O213" s="17">
        <f t="shared" si="46"/>
        <v>181</v>
      </c>
      <c r="P213" s="27">
        <f t="shared" ca="1" si="51"/>
        <v>0.8910195486191187</v>
      </c>
      <c r="Q213" s="34">
        <f t="shared" ca="1" si="47"/>
        <v>0.51699510833452478</v>
      </c>
      <c r="R213" s="17">
        <f t="shared" ca="1" si="52"/>
        <v>0.59399385520642056</v>
      </c>
    </row>
    <row r="214" spans="1:18" x14ac:dyDescent="0.25">
      <c r="A214" s="18">
        <f t="shared" ca="1" si="48"/>
        <v>43673</v>
      </c>
      <c r="B214" s="17">
        <f ca="1">+IFERROR(VLOOKUP(A214,BBG_UF!$A$2:$B$30,2,FALSE),B213)</f>
        <v>8</v>
      </c>
      <c r="C214" s="17">
        <f ca="1">+VLOOKUP(B214,BBG_UF!$B$2:$E$30,4,FALSE)</f>
        <v>-3.3540999778374214E-3</v>
      </c>
      <c r="D214" s="17">
        <v>212</v>
      </c>
      <c r="E214" s="17">
        <f t="shared" si="40"/>
        <v>182</v>
      </c>
      <c r="F214" s="17">
        <f t="shared" ca="1" si="43"/>
        <v>1.2995268080550562</v>
      </c>
      <c r="G214" s="2">
        <f t="shared" ca="1" si="41"/>
        <v>1.1030525093303178</v>
      </c>
      <c r="H214" s="28">
        <f t="shared" si="49"/>
        <v>43692</v>
      </c>
      <c r="I214" s="30">
        <v>212</v>
      </c>
      <c r="J214" s="17">
        <f t="shared" si="42"/>
        <v>182</v>
      </c>
      <c r="K214" s="27">
        <f t="shared" ca="1" si="44"/>
        <v>1.1657655417488386</v>
      </c>
      <c r="L214" s="34">
        <f t="shared" ca="1" si="45"/>
        <v>0.70444789375983052</v>
      </c>
      <c r="M214" s="29">
        <f t="shared" si="50"/>
        <v>43707</v>
      </c>
      <c r="N214" s="27">
        <v>212</v>
      </c>
      <c r="O214" s="17">
        <f t="shared" si="46"/>
        <v>182</v>
      </c>
      <c r="P214" s="27">
        <f t="shared" ca="1" si="51"/>
        <v>0.88579045432048009</v>
      </c>
      <c r="Q214" s="34">
        <f t="shared" ca="1" si="47"/>
        <v>0.51296227382935622</v>
      </c>
      <c r="R214" s="17">
        <f t="shared" ca="1" si="52"/>
        <v>0.58732669242456126</v>
      </c>
    </row>
    <row r="215" spans="1:18" x14ac:dyDescent="0.25">
      <c r="A215" s="18">
        <f t="shared" ca="1" si="48"/>
        <v>43674</v>
      </c>
      <c r="B215" s="17">
        <f ca="1">+IFERROR(VLOOKUP(A215,BBG_UF!$A$2:$B$30,2,FALSE),B214)</f>
        <v>8</v>
      </c>
      <c r="C215" s="17">
        <f ca="1">+VLOOKUP(B215,BBG_UF!$B$2:$E$30,4,FALSE)</f>
        <v>-3.3540999778374214E-3</v>
      </c>
      <c r="D215" s="17">
        <v>213</v>
      </c>
      <c r="E215" s="17">
        <f t="shared" si="40"/>
        <v>183</v>
      </c>
      <c r="F215" s="17">
        <f t="shared" ca="1" si="43"/>
        <v>1.2961727080772187</v>
      </c>
      <c r="G215" s="2">
        <f t="shared" ca="1" si="41"/>
        <v>1.1002155990707483</v>
      </c>
      <c r="H215" s="28">
        <f t="shared" si="49"/>
        <v>43693</v>
      </c>
      <c r="I215" s="30">
        <v>213</v>
      </c>
      <c r="J215" s="17">
        <f t="shared" si="42"/>
        <v>183</v>
      </c>
      <c r="K215" s="27">
        <f t="shared" ca="1" si="44"/>
        <v>1.1599972402765641</v>
      </c>
      <c r="L215" s="34">
        <f t="shared" ca="1" si="45"/>
        <v>0.70025595803679774</v>
      </c>
      <c r="M215" s="29">
        <f t="shared" si="50"/>
        <v>43708</v>
      </c>
      <c r="N215" s="27">
        <v>213</v>
      </c>
      <c r="O215" s="17">
        <f t="shared" si="46"/>
        <v>183</v>
      </c>
      <c r="P215" s="27">
        <f t="shared" ca="1" si="51"/>
        <v>0.88055855973561392</v>
      </c>
      <c r="Q215" s="34">
        <f t="shared" ca="1" si="47"/>
        <v>0.50891326372556567</v>
      </c>
      <c r="R215" s="17">
        <f t="shared" ca="1" si="52"/>
        <v>0.58065985703681378</v>
      </c>
    </row>
    <row r="216" spans="1:18" x14ac:dyDescent="0.25">
      <c r="A216" s="18">
        <f t="shared" ca="1" si="48"/>
        <v>43675</v>
      </c>
      <c r="B216" s="17">
        <f ca="1">+IFERROR(VLOOKUP(A216,BBG_UF!$A$2:$B$30,2,FALSE),B215)</f>
        <v>8</v>
      </c>
      <c r="C216" s="17">
        <f ca="1">+VLOOKUP(B216,BBG_UF!$B$2:$E$30,4,FALSE)</f>
        <v>-3.3540999778374214E-3</v>
      </c>
      <c r="D216" s="17">
        <v>214</v>
      </c>
      <c r="E216" s="17">
        <f t="shared" si="40"/>
        <v>184</v>
      </c>
      <c r="F216" s="17">
        <f t="shared" ca="1" si="43"/>
        <v>1.2928186080993813</v>
      </c>
      <c r="G216" s="2">
        <f t="shared" ca="1" si="41"/>
        <v>1.0973731423031963</v>
      </c>
      <c r="H216" s="28">
        <f t="shared" si="49"/>
        <v>43694</v>
      </c>
      <c r="I216" s="30">
        <v>214</v>
      </c>
      <c r="J216" s="17">
        <f t="shared" si="42"/>
        <v>184</v>
      </c>
      <c r="K216" s="27">
        <f t="shared" ca="1" si="44"/>
        <v>1.1542311092014956</v>
      </c>
      <c r="L216" s="34">
        <f t="shared" ca="1" si="45"/>
        <v>0.69604960961260731</v>
      </c>
      <c r="M216" s="29">
        <f t="shared" si="50"/>
        <v>43709</v>
      </c>
      <c r="N216" s="27">
        <v>214</v>
      </c>
      <c r="O216" s="17">
        <f t="shared" si="46"/>
        <v>184</v>
      </c>
      <c r="P216" s="27">
        <f t="shared" ca="1" si="51"/>
        <v>0.87532390412094374</v>
      </c>
      <c r="Q216" s="34">
        <f t="shared" ca="1" si="47"/>
        <v>0.5048483417559132</v>
      </c>
      <c r="R216" s="17">
        <f t="shared" ca="1" si="52"/>
        <v>0.57399334531016422</v>
      </c>
    </row>
    <row r="217" spans="1:18" x14ac:dyDescent="0.25">
      <c r="A217" s="18">
        <f t="shared" ca="1" si="48"/>
        <v>43676</v>
      </c>
      <c r="B217" s="17">
        <f ca="1">+IFERROR(VLOOKUP(A217,BBG_UF!$A$2:$B$30,2,FALSE),B216)</f>
        <v>8</v>
      </c>
      <c r="C217" s="17">
        <f ca="1">+VLOOKUP(B217,BBG_UF!$B$2:$E$30,4,FALSE)</f>
        <v>-3.3540999778374214E-3</v>
      </c>
      <c r="D217" s="17">
        <v>215</v>
      </c>
      <c r="E217" s="17">
        <f t="shared" si="40"/>
        <v>185</v>
      </c>
      <c r="F217" s="17">
        <f t="shared" ca="1" si="43"/>
        <v>1.2894645081215439</v>
      </c>
      <c r="G217" s="2">
        <f t="shared" ca="1" si="41"/>
        <v>1.0945252289710341</v>
      </c>
      <c r="H217" s="28">
        <f t="shared" si="49"/>
        <v>43695</v>
      </c>
      <c r="I217" s="30">
        <v>215</v>
      </c>
      <c r="J217" s="17">
        <f t="shared" si="42"/>
        <v>185</v>
      </c>
      <c r="K217" s="27">
        <f t="shared" ca="1" si="44"/>
        <v>1.1484671182388719</v>
      </c>
      <c r="L217" s="34">
        <f t="shared" ca="1" si="45"/>
        <v>0.69182908220660777</v>
      </c>
      <c r="M217" s="29">
        <f t="shared" si="50"/>
        <v>43710</v>
      </c>
      <c r="N217" s="27">
        <v>215</v>
      </c>
      <c r="O217" s="17">
        <f t="shared" si="46"/>
        <v>185</v>
      </c>
      <c r="P217" s="27">
        <f t="shared" ca="1" si="51"/>
        <v>0.87008652600239278</v>
      </c>
      <c r="Q217" s="34">
        <f t="shared" ca="1" si="47"/>
        <v>0.500767765950483</v>
      </c>
      <c r="R217" s="17">
        <f t="shared" ca="1" si="52"/>
        <v>0.5673271535435731</v>
      </c>
    </row>
    <row r="218" spans="1:18" x14ac:dyDescent="0.25">
      <c r="A218" s="18">
        <f t="shared" ca="1" si="48"/>
        <v>43677</v>
      </c>
      <c r="B218" s="17">
        <f ca="1">+IFERROR(VLOOKUP(A218,BBG_UF!$A$2:$B$30,2,FALSE),B217)</f>
        <v>8</v>
      </c>
      <c r="C218" s="17">
        <f ca="1">+VLOOKUP(B218,BBG_UF!$B$2:$E$30,4,FALSE)</f>
        <v>-3.3540999778374214E-3</v>
      </c>
      <c r="D218" s="17">
        <v>216</v>
      </c>
      <c r="E218" s="17">
        <f t="shared" si="40"/>
        <v>186</v>
      </c>
      <c r="F218" s="17">
        <f t="shared" ca="1" si="43"/>
        <v>1.2861104081437065</v>
      </c>
      <c r="G218" s="2">
        <f t="shared" ca="1" si="41"/>
        <v>1.091671947083283</v>
      </c>
      <c r="H218" s="28">
        <f t="shared" si="49"/>
        <v>43696</v>
      </c>
      <c r="I218" s="30">
        <v>216</v>
      </c>
      <c r="J218" s="17">
        <f t="shared" si="42"/>
        <v>186</v>
      </c>
      <c r="K218" s="27">
        <f t="shared" ca="1" si="44"/>
        <v>1.1427052376650204</v>
      </c>
      <c r="L218" s="34">
        <f t="shared" ca="1" si="45"/>
        <v>0.68759460451218335</v>
      </c>
      <c r="M218" s="29">
        <f t="shared" si="50"/>
        <v>43711</v>
      </c>
      <c r="N218" s="27">
        <v>216</v>
      </c>
      <c r="O218" s="17">
        <f t="shared" si="46"/>
        <v>186</v>
      </c>
      <c r="P218" s="27">
        <f t="shared" ca="1" si="51"/>
        <v>0.86484646319255154</v>
      </c>
      <c r="Q218" s="34">
        <f t="shared" ca="1" si="47"/>
        <v>0.49667178879054058</v>
      </c>
      <c r="R218" s="17">
        <f t="shared" ca="1" si="52"/>
        <v>0.56066127802001375</v>
      </c>
    </row>
    <row r="219" spans="1:18" x14ac:dyDescent="0.25">
      <c r="A219" s="18">
        <f t="shared" ca="1" si="48"/>
        <v>43678</v>
      </c>
      <c r="B219" s="17">
        <f ca="1">+IFERROR(VLOOKUP(A219,BBG_UF!$A$2:$B$30,2,FALSE),B218)</f>
        <v>8</v>
      </c>
      <c r="C219" s="17">
        <f ca="1">+VLOOKUP(B219,BBG_UF!$B$2:$E$30,4,FALSE)</f>
        <v>-3.3540999778374214E-3</v>
      </c>
      <c r="D219" s="17">
        <v>217</v>
      </c>
      <c r="E219" s="17">
        <f t="shared" si="40"/>
        <v>187</v>
      </c>
      <c r="F219" s="17">
        <f t="shared" ca="1" si="43"/>
        <v>1.2827563081658691</v>
      </c>
      <c r="G219" s="2">
        <f t="shared" ca="1" si="41"/>
        <v>1.0888133827665452</v>
      </c>
      <c r="H219" s="28">
        <f t="shared" si="49"/>
        <v>43697</v>
      </c>
      <c r="I219" s="30">
        <v>217</v>
      </c>
      <c r="J219" s="17">
        <f t="shared" si="42"/>
        <v>187</v>
      </c>
      <c r="K219" s="27">
        <f t="shared" ca="1" si="44"/>
        <v>1.1369454383040225</v>
      </c>
      <c r="L219" s="34">
        <f t="shared" ca="1" si="45"/>
        <v>0.68334640033066663</v>
      </c>
      <c r="M219" s="29">
        <f t="shared" si="50"/>
        <v>43712</v>
      </c>
      <c r="N219" s="27">
        <v>217</v>
      </c>
      <c r="O219" s="17">
        <f t="shared" si="46"/>
        <v>187</v>
      </c>
      <c r="P219" s="27">
        <f t="shared" ca="1" si="51"/>
        <v>0.85960375280693135</v>
      </c>
      <c r="Q219" s="34">
        <f t="shared" ca="1" si="47"/>
        <v>0.49256065735668203</v>
      </c>
      <c r="R219" s="17">
        <f t="shared" ca="1" si="52"/>
        <v>0.55399571502245948</v>
      </c>
    </row>
    <row r="220" spans="1:18" x14ac:dyDescent="0.25">
      <c r="A220" s="18">
        <f t="shared" ca="1" si="48"/>
        <v>43679</v>
      </c>
      <c r="B220" s="17">
        <f ca="1">+IFERROR(VLOOKUP(A220,BBG_UF!$A$2:$B$30,2,FALSE),B219)</f>
        <v>8</v>
      </c>
      <c r="C220" s="17">
        <f ca="1">+VLOOKUP(B220,BBG_UF!$B$2:$E$30,4,FALSE)</f>
        <v>-3.3540999778374214E-3</v>
      </c>
      <c r="D220" s="17">
        <v>218</v>
      </c>
      <c r="E220" s="17">
        <f t="shared" si="40"/>
        <v>188</v>
      </c>
      <c r="F220" s="17">
        <f t="shared" ca="1" si="43"/>
        <v>1.2794022081880316</v>
      </c>
      <c r="G220" s="2">
        <f t="shared" ca="1" si="41"/>
        <v>1.0859496203149435</v>
      </c>
      <c r="H220" s="28">
        <f t="shared" si="49"/>
        <v>43698</v>
      </c>
      <c r="I220" s="30">
        <v>218</v>
      </c>
      <c r="J220" s="17">
        <f t="shared" si="42"/>
        <v>188</v>
      </c>
      <c r="K220" s="27">
        <f t="shared" ca="1" si="44"/>
        <v>1.1311876915152976</v>
      </c>
      <c r="L220" s="34">
        <f t="shared" ca="1" si="45"/>
        <v>0.67908468870174576</v>
      </c>
      <c r="M220" s="29">
        <f t="shared" si="50"/>
        <v>43713</v>
      </c>
      <c r="N220" s="27">
        <v>218</v>
      </c>
      <c r="O220" s="17">
        <f t="shared" si="46"/>
        <v>188</v>
      </c>
      <c r="P220" s="27">
        <f t="shared" ca="1" si="51"/>
        <v>0.85435843128013444</v>
      </c>
      <c r="Q220" s="34">
        <f t="shared" ca="1" si="47"/>
        <v>0.4884346134724275</v>
      </c>
      <c r="R220" s="17">
        <f t="shared" ca="1" si="52"/>
        <v>0.5473304608498708</v>
      </c>
    </row>
    <row r="221" spans="1:18" x14ac:dyDescent="0.25">
      <c r="A221" s="18">
        <f t="shared" ca="1" si="48"/>
        <v>43680</v>
      </c>
      <c r="B221" s="17">
        <f ca="1">+IFERROR(VLOOKUP(A221,BBG_UF!$A$2:$B$30,2,FALSE),B220)</f>
        <v>8</v>
      </c>
      <c r="C221" s="17">
        <f ca="1">+VLOOKUP(B221,BBG_UF!$B$2:$E$30,4,FALSE)</f>
        <v>-3.3540999778374214E-3</v>
      </c>
      <c r="D221" s="17">
        <v>219</v>
      </c>
      <c r="E221" s="17">
        <f t="shared" si="40"/>
        <v>189</v>
      </c>
      <c r="F221" s="17">
        <f t="shared" ca="1" si="43"/>
        <v>1.2760481082101942</v>
      </c>
      <c r="G221" s="2">
        <f t="shared" ca="1" si="41"/>
        <v>1.0830807422384698</v>
      </c>
      <c r="H221" s="28">
        <f t="shared" si="49"/>
        <v>43699</v>
      </c>
      <c r="I221" s="30">
        <v>219</v>
      </c>
      <c r="J221" s="17">
        <f t="shared" si="42"/>
        <v>189</v>
      </c>
      <c r="K221" s="27">
        <f t="shared" ca="1" si="44"/>
        <v>1.12543196918149</v>
      </c>
      <c r="L221" s="34">
        <f t="shared" ca="1" si="45"/>
        <v>0.67480968402943209</v>
      </c>
      <c r="M221" s="29">
        <f t="shared" si="50"/>
        <v>43714</v>
      </c>
      <c r="N221" s="27">
        <v>219</v>
      </c>
      <c r="O221" s="17">
        <f t="shared" si="46"/>
        <v>189</v>
      </c>
      <c r="P221" s="27">
        <f t="shared" ca="1" si="51"/>
        <v>0.84911053438114514</v>
      </c>
      <c r="Q221" s="34">
        <f t="shared" ca="1" si="47"/>
        <v>0.48429389384329641</v>
      </c>
      <c r="R221" s="17">
        <f t="shared" ca="1" si="52"/>
        <v>0.54066551176923383</v>
      </c>
    </row>
    <row r="222" spans="1:18" x14ac:dyDescent="0.25">
      <c r="A222" s="18">
        <f t="shared" ca="1" si="48"/>
        <v>43681</v>
      </c>
      <c r="B222" s="17">
        <f ca="1">+IFERROR(VLOOKUP(A222,BBG_UF!$A$2:$B$30,2,FALSE),B221)</f>
        <v>8</v>
      </c>
      <c r="C222" s="17">
        <f ca="1">+VLOOKUP(B222,BBG_UF!$B$2:$E$30,4,FALSE)</f>
        <v>-3.3540999778374214E-3</v>
      </c>
      <c r="D222" s="17">
        <v>220</v>
      </c>
      <c r="E222" s="17">
        <f t="shared" si="40"/>
        <v>190</v>
      </c>
      <c r="F222" s="17">
        <f t="shared" ca="1" si="43"/>
        <v>1.2726940082323568</v>
      </c>
      <c r="G222" s="2">
        <f t="shared" ca="1" si="41"/>
        <v>1.0802068293102334</v>
      </c>
      <c r="H222" s="28">
        <f t="shared" si="49"/>
        <v>43700</v>
      </c>
      <c r="I222" s="30">
        <v>220</v>
      </c>
      <c r="J222" s="17">
        <f t="shared" si="42"/>
        <v>190</v>
      </c>
      <c r="K222" s="27">
        <f t="shared" ca="1" si="44"/>
        <v>1.1196782436963244</v>
      </c>
      <c r="L222" s="34">
        <f t="shared" ca="1" si="45"/>
        <v>0.67052159620375829</v>
      </c>
      <c r="M222" s="29">
        <f t="shared" si="50"/>
        <v>43715</v>
      </c>
      <c r="N222" s="27">
        <v>220</v>
      </c>
      <c r="O222" s="17">
        <f t="shared" si="46"/>
        <v>190</v>
      </c>
      <c r="P222" s="27">
        <f t="shared" ca="1" si="51"/>
        <v>0.84386009722871125</v>
      </c>
      <c r="Q222" s="34">
        <f t="shared" ca="1" si="47"/>
        <v>0.48013873019161846</v>
      </c>
      <c r="R222" s="17">
        <f t="shared" ca="1" si="52"/>
        <v>0.5340008641034899</v>
      </c>
    </row>
    <row r="223" spans="1:18" x14ac:dyDescent="0.25">
      <c r="A223" s="18">
        <f t="shared" ca="1" si="48"/>
        <v>43682</v>
      </c>
      <c r="B223" s="17">
        <f ca="1">+IFERROR(VLOOKUP(A223,BBG_UF!$A$2:$B$30,2,FALSE),B222)</f>
        <v>8</v>
      </c>
      <c r="C223" s="17">
        <f ca="1">+VLOOKUP(B223,BBG_UF!$B$2:$E$30,4,FALSE)</f>
        <v>-3.3540999778374214E-3</v>
      </c>
      <c r="D223" s="17">
        <v>221</v>
      </c>
      <c r="E223" s="17">
        <f t="shared" si="40"/>
        <v>191</v>
      </c>
      <c r="F223" s="17">
        <f t="shared" ca="1" si="43"/>
        <v>1.2693399082545194</v>
      </c>
      <c r="G223" s="2">
        <f t="shared" ca="1" si="41"/>
        <v>1.0773279606116748</v>
      </c>
      <c r="H223" s="28">
        <f t="shared" si="49"/>
        <v>43701</v>
      </c>
      <c r="I223" s="30">
        <v>221</v>
      </c>
      <c r="J223" s="17">
        <f t="shared" si="42"/>
        <v>191</v>
      </c>
      <c r="K223" s="27">
        <f t="shared" ca="1" si="44"/>
        <v>1.1139264879532937</v>
      </c>
      <c r="L223" s="34">
        <f t="shared" ca="1" si="45"/>
        <v>0.66622063071932158</v>
      </c>
      <c r="M223" s="29">
        <f t="shared" si="50"/>
        <v>43716</v>
      </c>
      <c r="N223" s="27">
        <v>221</v>
      </c>
      <c r="O223" s="17">
        <f t="shared" si="46"/>
        <v>191</v>
      </c>
      <c r="P223" s="27">
        <f t="shared" ca="1" si="51"/>
        <v>0.83860715430587529</v>
      </c>
      <c r="Q223" s="34">
        <f t="shared" ca="1" si="47"/>
        <v>0.47596934938677388</v>
      </c>
      <c r="R223" s="17">
        <f t="shared" ca="1" si="52"/>
        <v>0.52733651411163152</v>
      </c>
    </row>
    <row r="224" spans="1:18" x14ac:dyDescent="0.25">
      <c r="A224" s="18">
        <f t="shared" ca="1" si="48"/>
        <v>43683</v>
      </c>
      <c r="B224" s="17">
        <f ca="1">+IFERROR(VLOOKUP(A224,BBG_UF!$A$2:$B$30,2,FALSE),B223)</f>
        <v>8</v>
      </c>
      <c r="C224" s="17">
        <f ca="1">+VLOOKUP(B224,BBG_UF!$B$2:$E$30,4,FALSE)</f>
        <v>-3.3540999778374214E-3</v>
      </c>
      <c r="D224" s="17">
        <v>222</v>
      </c>
      <c r="E224" s="17">
        <f t="shared" si="40"/>
        <v>192</v>
      </c>
      <c r="F224" s="17">
        <f t="shared" ca="1" si="43"/>
        <v>1.2659858082766819</v>
      </c>
      <c r="G224" s="2">
        <f t="shared" ca="1" si="41"/>
        <v>1.0744442135766223</v>
      </c>
      <c r="H224" s="28">
        <f t="shared" si="49"/>
        <v>43702</v>
      </c>
      <c r="I224" s="30">
        <v>222</v>
      </c>
      <c r="J224" s="17">
        <f t="shared" si="42"/>
        <v>192</v>
      </c>
      <c r="K224" s="27">
        <f t="shared" ca="1" si="44"/>
        <v>1.1081766753342612</v>
      </c>
      <c r="L224" s="34">
        <f t="shared" ca="1" si="45"/>
        <v>0.66190698878958176</v>
      </c>
      <c r="M224" s="29">
        <f t="shared" si="50"/>
        <v>43717</v>
      </c>
      <c r="N224" s="27">
        <v>222</v>
      </c>
      <c r="O224" s="17">
        <f t="shared" si="46"/>
        <v>192</v>
      </c>
      <c r="P224" s="27">
        <f t="shared" ca="1" si="51"/>
        <v>0.8333517394744353</v>
      </c>
      <c r="Q224" s="34">
        <f t="shared" ca="1" si="47"/>
        <v>0.47178597357190599</v>
      </c>
      <c r="R224" s="17">
        <f t="shared" ca="1" si="52"/>
        <v>0.52067245809261919</v>
      </c>
    </row>
    <row r="225" spans="1:18" x14ac:dyDescent="0.25">
      <c r="A225" s="18">
        <f t="shared" ca="1" si="48"/>
        <v>43684</v>
      </c>
      <c r="B225" s="17">
        <f ca="1">+IFERROR(VLOOKUP(A225,BBG_UF!$A$2:$B$30,2,FALSE),B224)</f>
        <v>8</v>
      </c>
      <c r="C225" s="17">
        <f ca="1">+VLOOKUP(B225,BBG_UF!$B$2:$E$30,4,FALSE)</f>
        <v>-3.3540999778374214E-3</v>
      </c>
      <c r="D225" s="17">
        <v>223</v>
      </c>
      <c r="E225" s="17">
        <f t="shared" si="40"/>
        <v>193</v>
      </c>
      <c r="F225" s="17">
        <f t="shared" ca="1" si="43"/>
        <v>1.2626317082988445</v>
      </c>
      <c r="G225" s="2">
        <f t="shared" ca="1" si="41"/>
        <v>1.0715556640341823</v>
      </c>
      <c r="H225" s="28">
        <f t="shared" si="49"/>
        <v>43703</v>
      </c>
      <c r="I225" s="30">
        <v>223</v>
      </c>
      <c r="J225" s="17">
        <f t="shared" si="42"/>
        <v>193</v>
      </c>
      <c r="K225" s="27">
        <f t="shared" ca="1" si="44"/>
        <v>1.1024287796985452</v>
      </c>
      <c r="L225" s="34">
        <f t="shared" ca="1" si="45"/>
        <v>0.65758086745773014</v>
      </c>
      <c r="M225" s="29">
        <f t="shared" si="50"/>
        <v>43718</v>
      </c>
      <c r="N225" s="27">
        <v>223</v>
      </c>
      <c r="O225" s="17">
        <f t="shared" si="46"/>
        <v>193</v>
      </c>
      <c r="P225" s="27">
        <f t="shared" ca="1" si="51"/>
        <v>0.83204691517361717</v>
      </c>
      <c r="Q225" s="34">
        <f t="shared" ca="1" si="47"/>
        <v>0.47214439155451643</v>
      </c>
      <c r="R225" s="17">
        <f t="shared" ca="1" si="52"/>
        <v>0.51400869233741986</v>
      </c>
    </row>
    <row r="226" spans="1:18" x14ac:dyDescent="0.25">
      <c r="A226" s="18">
        <f t="shared" ca="1" si="48"/>
        <v>43685</v>
      </c>
      <c r="B226" s="17">
        <f ca="1">+IFERROR(VLOOKUP(A226,BBG_UF!$A$2:$B$30,2,FALSE),B225)</f>
        <v>8</v>
      </c>
      <c r="C226" s="17">
        <f ca="1">+VLOOKUP(B226,BBG_UF!$B$2:$E$30,4,FALSE)</f>
        <v>-3.3540999778374214E-3</v>
      </c>
      <c r="D226" s="17">
        <v>224</v>
      </c>
      <c r="E226" s="17">
        <f t="shared" si="40"/>
        <v>194</v>
      </c>
      <c r="F226" s="17">
        <f t="shared" ca="1" si="43"/>
        <v>1.2592776083210071</v>
      </c>
      <c r="G226" s="2">
        <f t="shared" ca="1" si="41"/>
        <v>1.0686623862499738</v>
      </c>
      <c r="H226" s="28">
        <f t="shared" si="49"/>
        <v>43704</v>
      </c>
      <c r="I226" s="30">
        <v>224</v>
      </c>
      <c r="J226" s="17">
        <f t="shared" si="42"/>
        <v>194</v>
      </c>
      <c r="K226" s="27">
        <f t="shared" ca="1" si="44"/>
        <v>1.0966827753722264</v>
      </c>
      <c r="L226" s="34">
        <f t="shared" ca="1" si="45"/>
        <v>0.6532424597041705</v>
      </c>
      <c r="M226" s="29">
        <f t="shared" si="50"/>
        <v>43719</v>
      </c>
      <c r="N226" s="27">
        <v>224</v>
      </c>
      <c r="O226" s="17">
        <f t="shared" si="46"/>
        <v>194</v>
      </c>
      <c r="P226" s="27">
        <f t="shared" ca="1" si="51"/>
        <v>0.83073501551450146</v>
      </c>
      <c r="Q226" s="34">
        <f t="shared" ca="1" si="47"/>
        <v>0.47247754964221583</v>
      </c>
      <c r="R226" s="17">
        <f t="shared" ca="1" si="52"/>
        <v>0.50734521315298764</v>
      </c>
    </row>
    <row r="227" spans="1:18" x14ac:dyDescent="0.25">
      <c r="A227" s="18">
        <f t="shared" ca="1" si="48"/>
        <v>43686</v>
      </c>
      <c r="B227" s="17">
        <f ca="1">+IFERROR(VLOOKUP(A227,BBG_UF!$A$2:$B$30,2,FALSE),B226)</f>
        <v>9</v>
      </c>
      <c r="C227" s="17">
        <f ca="1">+VLOOKUP(B227,BBG_UF!$B$2:$E$30,4,FALSE)</f>
        <v>-5.5414597144428967E-3</v>
      </c>
      <c r="D227" s="17">
        <v>225</v>
      </c>
      <c r="E227" s="17">
        <f t="shared" si="40"/>
        <v>195</v>
      </c>
      <c r="F227" s="17">
        <f t="shared" ca="1" si="43"/>
        <v>1.2559235083431697</v>
      </c>
      <c r="G227" s="2">
        <f t="shared" ca="1" si="41"/>
        <v>1.065764452966137</v>
      </c>
      <c r="H227" s="28">
        <f t="shared" si="49"/>
        <v>43705</v>
      </c>
      <c r="I227" s="30">
        <v>225</v>
      </c>
      <c r="J227" s="17">
        <f t="shared" si="42"/>
        <v>195</v>
      </c>
      <c r="K227" s="27">
        <f t="shared" ca="1" si="44"/>
        <v>1.0909386371378815</v>
      </c>
      <c r="L227" s="34">
        <f t="shared" ca="1" si="45"/>
        <v>0.64889195455077531</v>
      </c>
      <c r="M227" s="29">
        <f t="shared" si="50"/>
        <v>43720</v>
      </c>
      <c r="N227" s="27">
        <v>225</v>
      </c>
      <c r="O227" s="17">
        <f t="shared" si="46"/>
        <v>195</v>
      </c>
      <c r="P227" s="27">
        <f t="shared" ca="1" si="51"/>
        <v>0.8294161348351281</v>
      </c>
      <c r="Q227" s="34">
        <f t="shared" ca="1" si="47"/>
        <v>0.47278583644869016</v>
      </c>
      <c r="R227" s="17">
        <f t="shared" ca="1" si="52"/>
        <v>0.50068201680630864</v>
      </c>
    </row>
    <row r="228" spans="1:18" x14ac:dyDescent="0.25">
      <c r="A228" s="18">
        <f t="shared" ca="1" si="48"/>
        <v>43687</v>
      </c>
      <c r="B228" s="17">
        <f ca="1">+IFERROR(VLOOKUP(A228,BBG_UF!$A$2:$B$30,2,FALSE),B227)</f>
        <v>9</v>
      </c>
      <c r="C228" s="17">
        <f ca="1">+VLOOKUP(B228,BBG_UF!$B$2:$E$30,4,FALSE)</f>
        <v>-5.5414597144428967E-3</v>
      </c>
      <c r="D228" s="17">
        <v>226</v>
      </c>
      <c r="E228" s="17">
        <f t="shared" si="40"/>
        <v>196</v>
      </c>
      <c r="F228" s="17">
        <f t="shared" ca="1" si="43"/>
        <v>1.2503820486287267</v>
      </c>
      <c r="G228" s="2">
        <f t="shared" ca="1" si="41"/>
        <v>1.0603449725469476</v>
      </c>
      <c r="H228" s="28">
        <f t="shared" si="49"/>
        <v>43706</v>
      </c>
      <c r="I228" s="30">
        <v>226</v>
      </c>
      <c r="J228" s="17">
        <f t="shared" si="42"/>
        <v>196</v>
      </c>
      <c r="K228" s="27">
        <f t="shared" ca="1" si="44"/>
        <v>1.0851963402244136</v>
      </c>
      <c r="L228" s="34">
        <f t="shared" ca="1" si="45"/>
        <v>0.64452953716186845</v>
      </c>
      <c r="M228" s="29">
        <f t="shared" si="50"/>
        <v>43721</v>
      </c>
      <c r="N228" s="27">
        <v>226</v>
      </c>
      <c r="O228" s="17">
        <f t="shared" si="46"/>
        <v>196</v>
      </c>
      <c r="P228" s="27">
        <f t="shared" ca="1" si="51"/>
        <v>0.82809036580390738</v>
      </c>
      <c r="Q228" s="34">
        <f t="shared" ca="1" si="47"/>
        <v>0.47306963265677443</v>
      </c>
      <c r="R228" s="17">
        <f t="shared" ca="1" si="52"/>
        <v>3.5259359671968582E-3</v>
      </c>
    </row>
    <row r="229" spans="1:18" x14ac:dyDescent="0.25">
      <c r="A229" s="18">
        <f t="shared" ca="1" si="48"/>
        <v>43688</v>
      </c>
      <c r="B229" s="17">
        <f ca="1">+IFERROR(VLOOKUP(A229,BBG_UF!$A$2:$B$30,2,FALSE),B228)</f>
        <v>9</v>
      </c>
      <c r="C229" s="17">
        <f ca="1">+VLOOKUP(B229,BBG_UF!$B$2:$E$30,4,FALSE)</f>
        <v>-5.5414597144428967E-3</v>
      </c>
      <c r="D229" s="17">
        <v>227</v>
      </c>
      <c r="E229" s="17">
        <f t="shared" si="40"/>
        <v>197</v>
      </c>
      <c r="F229" s="17">
        <f t="shared" ca="1" si="43"/>
        <v>1.2448405889142837</v>
      </c>
      <c r="G229" s="2">
        <f t="shared" ca="1" si="41"/>
        <v>1.0549243696775112</v>
      </c>
      <c r="H229" s="28">
        <f t="shared" si="49"/>
        <v>43707</v>
      </c>
      <c r="I229" s="30">
        <v>227</v>
      </c>
      <c r="J229" s="17">
        <f t="shared" si="42"/>
        <v>197</v>
      </c>
      <c r="K229" s="27">
        <f t="shared" ca="1" si="44"/>
        <v>1.0794558602971154</v>
      </c>
      <c r="L229" s="34">
        <f t="shared" ca="1" si="45"/>
        <v>0.64015538894205182</v>
      </c>
      <c r="M229" s="29">
        <f t="shared" si="50"/>
        <v>43722</v>
      </c>
      <c r="N229" s="27">
        <v>227</v>
      </c>
      <c r="O229" s="17">
        <f t="shared" si="46"/>
        <v>197</v>
      </c>
      <c r="P229" s="27">
        <f t="shared" ca="1" si="51"/>
        <v>0.82675779945636163</v>
      </c>
      <c r="Q229" s="34">
        <f t="shared" ca="1" si="47"/>
        <v>0.47332931121974375</v>
      </c>
      <c r="R229" s="17">
        <f t="shared" ca="1" si="52"/>
        <v>-7.4706646628897033E-3</v>
      </c>
    </row>
    <row r="230" spans="1:18" x14ac:dyDescent="0.25">
      <c r="A230" s="18">
        <f t="shared" ca="1" si="48"/>
        <v>43689</v>
      </c>
      <c r="B230" s="17">
        <f ca="1">+IFERROR(VLOOKUP(A230,BBG_UF!$A$2:$B$30,2,FALSE),B229)</f>
        <v>9</v>
      </c>
      <c r="C230" s="17">
        <f ca="1">+VLOOKUP(B230,BBG_UF!$B$2:$E$30,4,FALSE)</f>
        <v>-5.5414597144428967E-3</v>
      </c>
      <c r="D230" s="17">
        <v>228</v>
      </c>
      <c r="E230" s="17">
        <f t="shared" si="40"/>
        <v>198</v>
      </c>
      <c r="F230" s="17">
        <f t="shared" ca="1" si="43"/>
        <v>1.2392991291998408</v>
      </c>
      <c r="G230" s="2">
        <f t="shared" ca="1" si="41"/>
        <v>1.0495026613646501</v>
      </c>
      <c r="H230" s="28">
        <f t="shared" si="49"/>
        <v>43708</v>
      </c>
      <c r="I230" s="30">
        <v>228</v>
      </c>
      <c r="J230" s="17">
        <f t="shared" si="42"/>
        <v>198</v>
      </c>
      <c r="K230" s="27">
        <f t="shared" ca="1" si="44"/>
        <v>1.0737171734483086</v>
      </c>
      <c r="L230" s="34">
        <f t="shared" ca="1" si="45"/>
        <v>0.63576968763110675</v>
      </c>
      <c r="M230" s="29">
        <f t="shared" si="50"/>
        <v>43723</v>
      </c>
      <c r="N230" s="27">
        <v>228</v>
      </c>
      <c r="O230" s="17">
        <f t="shared" si="46"/>
        <v>198</v>
      </c>
      <c r="P230" s="27">
        <f t="shared" ca="1" si="51"/>
        <v>0.82541852523086356</v>
      </c>
      <c r="Q230" s="34">
        <f t="shared" ca="1" si="47"/>
        <v>0.47356523755658453</v>
      </c>
      <c r="R230" s="17">
        <f t="shared" ca="1" si="52"/>
        <v>-1.846726878618199E-2</v>
      </c>
    </row>
    <row r="231" spans="1:18" x14ac:dyDescent="0.25">
      <c r="A231" s="18">
        <f t="shared" ca="1" si="48"/>
        <v>43690</v>
      </c>
      <c r="B231" s="17">
        <f ca="1">+IFERROR(VLOOKUP(A231,BBG_UF!$A$2:$B$30,2,FALSE),B230)</f>
        <v>9</v>
      </c>
      <c r="C231" s="17">
        <f ca="1">+VLOOKUP(B231,BBG_UF!$B$2:$E$30,4,FALSE)</f>
        <v>-5.5414597144428967E-3</v>
      </c>
      <c r="D231" s="17">
        <v>229</v>
      </c>
      <c r="E231" s="17">
        <f t="shared" si="40"/>
        <v>199</v>
      </c>
      <c r="F231" s="17">
        <f t="shared" ca="1" si="43"/>
        <v>1.2337576694853978</v>
      </c>
      <c r="G231" s="2">
        <f t="shared" ca="1" si="41"/>
        <v>1.0440798642732194</v>
      </c>
      <c r="H231" s="28">
        <f t="shared" si="49"/>
        <v>43709</v>
      </c>
      <c r="I231" s="30">
        <v>229</v>
      </c>
      <c r="J231" s="17">
        <f t="shared" si="42"/>
        <v>199</v>
      </c>
      <c r="K231" s="27">
        <f t="shared" ca="1" si="44"/>
        <v>1.0679802561878475</v>
      </c>
      <c r="L231" s="34">
        <f t="shared" ca="1" si="45"/>
        <v>0.63137260739631662</v>
      </c>
      <c r="M231" s="29">
        <f t="shared" si="50"/>
        <v>43724</v>
      </c>
      <c r="N231" s="27">
        <v>229</v>
      </c>
      <c r="O231" s="17">
        <f t="shared" si="46"/>
        <v>199</v>
      </c>
      <c r="P231" s="27">
        <f t="shared" ca="1" si="51"/>
        <v>0.82407263100350836</v>
      </c>
      <c r="Q231" s="34">
        <f t="shared" ca="1" si="47"/>
        <v>0.4737777697408968</v>
      </c>
      <c r="R231" s="17">
        <f t="shared" ca="1" si="52"/>
        <v>-2.9463886478620083E-2</v>
      </c>
    </row>
    <row r="232" spans="1:18" x14ac:dyDescent="0.25">
      <c r="A232" s="18">
        <f t="shared" ca="1" si="48"/>
        <v>43691</v>
      </c>
      <c r="B232" s="17">
        <f ca="1">+IFERROR(VLOOKUP(A232,BBG_UF!$A$2:$B$30,2,FALSE),B231)</f>
        <v>9</v>
      </c>
      <c r="C232" s="17">
        <f ca="1">+VLOOKUP(B232,BBG_UF!$B$2:$E$30,4,FALSE)</f>
        <v>-5.5414597144428967E-3</v>
      </c>
      <c r="D232" s="17">
        <v>230</v>
      </c>
      <c r="E232" s="17">
        <f t="shared" si="40"/>
        <v>200</v>
      </c>
      <c r="F232" s="17">
        <f t="shared" ca="1" si="43"/>
        <v>1.2282162097709548</v>
      </c>
      <c r="G232" s="2">
        <f t="shared" ca="1" si="41"/>
        <v>1.0386559947350182</v>
      </c>
      <c r="H232" s="28">
        <f t="shared" si="49"/>
        <v>43710</v>
      </c>
      <c r="I232" s="30">
        <v>230</v>
      </c>
      <c r="J232" s="17">
        <f t="shared" si="42"/>
        <v>200</v>
      </c>
      <c r="K232" s="27">
        <f t="shared" ca="1" si="44"/>
        <v>1.0622450854342147</v>
      </c>
      <c r="L232" s="34">
        <f t="shared" ca="1" si="45"/>
        <v>0.62696431892153903</v>
      </c>
      <c r="M232" s="29">
        <f t="shared" si="50"/>
        <v>43725</v>
      </c>
      <c r="N232" s="27">
        <v>230</v>
      </c>
      <c r="O232" s="17">
        <f t="shared" si="46"/>
        <v>200</v>
      </c>
      <c r="P232" s="27">
        <f t="shared" ca="1" si="51"/>
        <v>0.8227202031221813</v>
      </c>
      <c r="Q232" s="34">
        <f t="shared" ca="1" si="47"/>
        <v>0.47396725868508849</v>
      </c>
      <c r="R232" s="17">
        <f t="shared" ca="1" si="52"/>
        <v>-4.0460527796160051E-2</v>
      </c>
    </row>
    <row r="233" spans="1:18" x14ac:dyDescent="0.25">
      <c r="A233" s="18">
        <f t="shared" ca="1" si="48"/>
        <v>43692</v>
      </c>
      <c r="B233" s="17">
        <f ca="1">+IFERROR(VLOOKUP(A233,BBG_UF!$A$2:$B$30,2,FALSE),B232)</f>
        <v>9</v>
      </c>
      <c r="C233" s="17">
        <f ca="1">+VLOOKUP(B233,BBG_UF!$B$2:$E$30,4,FALSE)</f>
        <v>-5.5414597144428967E-3</v>
      </c>
      <c r="D233" s="17">
        <v>231</v>
      </c>
      <c r="E233" s="17">
        <f t="shared" si="40"/>
        <v>201</v>
      </c>
      <c r="F233" s="17">
        <f t="shared" ca="1" si="43"/>
        <v>1.2226747500565118</v>
      </c>
      <c r="G233" s="2">
        <f t="shared" ca="1" si="41"/>
        <v>1.0332310687567143</v>
      </c>
      <c r="H233" s="28">
        <f t="shared" si="49"/>
        <v>43711</v>
      </c>
      <c r="I233" s="30">
        <v>231</v>
      </c>
      <c r="J233" s="17">
        <f t="shared" si="42"/>
        <v>201</v>
      </c>
      <c r="K233" s="27">
        <f t="shared" ca="1" si="44"/>
        <v>1.056511638505468</v>
      </c>
      <c r="L233" s="34">
        <f t="shared" ca="1" si="45"/>
        <v>0.62254498949389825</v>
      </c>
      <c r="M233" s="29">
        <f t="shared" si="50"/>
        <v>43726</v>
      </c>
      <c r="N233" s="27">
        <v>231</v>
      </c>
      <c r="O233" s="17">
        <f t="shared" si="46"/>
        <v>201</v>
      </c>
      <c r="P233" s="27">
        <f t="shared" ca="1" si="51"/>
        <v>0.82136132643949689</v>
      </c>
      <c r="Q233" s="34">
        <f t="shared" ca="1" si="47"/>
        <v>0.47413404831803696</v>
      </c>
      <c r="R233" s="17">
        <f t="shared" ca="1" si="52"/>
        <v>-5.145720283472599E-2</v>
      </c>
    </row>
    <row r="234" spans="1:18" x14ac:dyDescent="0.25">
      <c r="A234" s="18">
        <f t="shared" ca="1" si="48"/>
        <v>43693</v>
      </c>
      <c r="B234" s="17">
        <f ca="1">+IFERROR(VLOOKUP(A234,BBG_UF!$A$2:$B$30,2,FALSE),B233)</f>
        <v>9</v>
      </c>
      <c r="C234" s="17">
        <f ca="1">+VLOOKUP(B234,BBG_UF!$B$2:$E$30,4,FALSE)</f>
        <v>-5.5414597144428967E-3</v>
      </c>
      <c r="D234" s="17">
        <v>232</v>
      </c>
      <c r="E234" s="17">
        <f t="shared" si="40"/>
        <v>202</v>
      </c>
      <c r="F234" s="17">
        <f t="shared" ca="1" si="43"/>
        <v>1.2171332903420689</v>
      </c>
      <c r="G234" s="2">
        <f t="shared" ca="1" si="41"/>
        <v>1.0278051020279333</v>
      </c>
      <c r="H234" s="28">
        <f t="shared" si="49"/>
        <v>43712</v>
      </c>
      <c r="I234" s="30">
        <v>232</v>
      </c>
      <c r="J234" s="17">
        <f t="shared" si="42"/>
        <v>202</v>
      </c>
      <c r="K234" s="27">
        <f t="shared" ca="1" si="44"/>
        <v>1.0507798931107346</v>
      </c>
      <c r="L234" s="34">
        <f t="shared" ca="1" si="45"/>
        <v>0.6181147830879814</v>
      </c>
      <c r="M234" s="29">
        <f t="shared" si="50"/>
        <v>43727</v>
      </c>
      <c r="N234" s="27">
        <v>232</v>
      </c>
      <c r="O234" s="17">
        <f t="shared" si="46"/>
        <v>202</v>
      </c>
      <c r="P234" s="27">
        <f t="shared" ca="1" si="51"/>
        <v>0.81999608434516214</v>
      </c>
      <c r="Q234" s="34">
        <f t="shared" ca="1" si="47"/>
        <v>0.47427847575830528</v>
      </c>
      <c r="R234" s="17">
        <f t="shared" ca="1" si="52"/>
        <v>-6.2453921686245195E-2</v>
      </c>
    </row>
    <row r="235" spans="1:18" x14ac:dyDescent="0.25">
      <c r="A235" s="18">
        <f t="shared" ca="1" si="48"/>
        <v>43694</v>
      </c>
      <c r="B235" s="17">
        <f ca="1">+IFERROR(VLOOKUP(A235,BBG_UF!$A$2:$B$30,2,FALSE),B234)</f>
        <v>9</v>
      </c>
      <c r="C235" s="17">
        <f ca="1">+VLOOKUP(B235,BBG_UF!$B$2:$E$30,4,FALSE)</f>
        <v>-5.5414597144428967E-3</v>
      </c>
      <c r="D235" s="17">
        <v>233</v>
      </c>
      <c r="E235" s="17">
        <f t="shared" si="40"/>
        <v>203</v>
      </c>
      <c r="F235" s="17">
        <f t="shared" ca="1" si="43"/>
        <v>1.2115918306276259</v>
      </c>
      <c r="G235" s="2">
        <f t="shared" ca="1" si="41"/>
        <v>1.0223781099293028</v>
      </c>
      <c r="H235" s="28">
        <f t="shared" si="49"/>
        <v>43713</v>
      </c>
      <c r="I235" s="30">
        <v>233</v>
      </c>
      <c r="J235" s="17">
        <f t="shared" si="42"/>
        <v>203</v>
      </c>
      <c r="K235" s="27">
        <f t="shared" ca="1" si="44"/>
        <v>1.0450498273418851</v>
      </c>
      <c r="L235" s="34">
        <f t="shared" ca="1" si="45"/>
        <v>0.61367386044723082</v>
      </c>
      <c r="M235" s="29">
        <f t="shared" si="50"/>
        <v>43728</v>
      </c>
      <c r="N235" s="27">
        <v>233</v>
      </c>
      <c r="O235" s="17">
        <f t="shared" si="46"/>
        <v>203</v>
      </c>
      <c r="P235" s="27">
        <f t="shared" ca="1" si="51"/>
        <v>0.81862455879726692</v>
      </c>
      <c r="Q235" s="34">
        <f t="shared" ca="1" si="47"/>
        <v>0.47440087148156851</v>
      </c>
      <c r="R235" s="17">
        <f t="shared" ca="1" si="52"/>
        <v>-7.3450694390686522E-2</v>
      </c>
    </row>
    <row r="236" spans="1:18" x14ac:dyDescent="0.25">
      <c r="A236" s="18">
        <f t="shared" ca="1" si="48"/>
        <v>43695</v>
      </c>
      <c r="B236" s="17">
        <f ca="1">+IFERROR(VLOOKUP(A236,BBG_UF!$A$2:$B$30,2,FALSE),B235)</f>
        <v>9</v>
      </c>
      <c r="C236" s="17">
        <f ca="1">+VLOOKUP(B236,BBG_UF!$B$2:$E$30,4,FALSE)</f>
        <v>-5.5414597144428967E-3</v>
      </c>
      <c r="D236" s="17">
        <v>234</v>
      </c>
      <c r="E236" s="17">
        <f t="shared" si="40"/>
        <v>204</v>
      </c>
      <c r="F236" s="17">
        <f t="shared" ca="1" si="43"/>
        <v>1.2060503709131829</v>
      </c>
      <c r="G236" s="2">
        <f t="shared" ca="1" si="41"/>
        <v>1.0169501075397125</v>
      </c>
      <c r="H236" s="28">
        <f t="shared" si="49"/>
        <v>43714</v>
      </c>
      <c r="I236" s="30">
        <v>234</v>
      </c>
      <c r="J236" s="17">
        <f t="shared" si="42"/>
        <v>204</v>
      </c>
      <c r="K236" s="27">
        <f t="shared" ca="1" si="44"/>
        <v>1.0393214196652887</v>
      </c>
      <c r="L236" s="34">
        <f t="shared" ca="1" si="45"/>
        <v>0.6092223791634922</v>
      </c>
      <c r="M236" s="29">
        <f t="shared" si="50"/>
        <v>43729</v>
      </c>
      <c r="N236" s="27">
        <v>234</v>
      </c>
      <c r="O236" s="17">
        <f t="shared" si="46"/>
        <v>204</v>
      </c>
      <c r="P236" s="27">
        <f t="shared" ca="1" si="51"/>
        <v>0.81724683035290835</v>
      </c>
      <c r="Q236" s="34">
        <f t="shared" ca="1" si="47"/>
        <v>0.47450155948374334</v>
      </c>
      <c r="R236" s="17">
        <f t="shared" ca="1" si="52"/>
        <v>-8.4447531063958081E-2</v>
      </c>
    </row>
    <row r="237" spans="1:18" x14ac:dyDescent="0.25">
      <c r="A237" s="18">
        <f t="shared" ca="1" si="48"/>
        <v>43696</v>
      </c>
      <c r="B237" s="17">
        <f ca="1">+IFERROR(VLOOKUP(A237,BBG_UF!$A$2:$B$30,2,FALSE),B236)</f>
        <v>9</v>
      </c>
      <c r="C237" s="17">
        <f ca="1">+VLOOKUP(B237,BBG_UF!$B$2:$E$30,4,FALSE)</f>
        <v>-5.5414597144428967E-3</v>
      </c>
      <c r="D237" s="17">
        <v>235</v>
      </c>
      <c r="E237" s="17">
        <f t="shared" si="40"/>
        <v>205</v>
      </c>
      <c r="F237" s="17">
        <f t="shared" ca="1" si="43"/>
        <v>1.2005089111987399</v>
      </c>
      <c r="G237" s="2">
        <f t="shared" ca="1" si="41"/>
        <v>1.0115211096439867</v>
      </c>
      <c r="H237" s="28">
        <f t="shared" si="49"/>
        <v>43715</v>
      </c>
      <c r="I237" s="30">
        <v>235</v>
      </c>
      <c r="J237" s="17">
        <f t="shared" si="42"/>
        <v>205</v>
      </c>
      <c r="K237" s="27">
        <f t="shared" ca="1" si="44"/>
        <v>1.0335946489137422</v>
      </c>
      <c r="L237" s="34">
        <f t="shared" ca="1" si="45"/>
        <v>0.60476049375333618</v>
      </c>
      <c r="M237" s="29">
        <f t="shared" si="50"/>
        <v>43730</v>
      </c>
      <c r="N237" s="27">
        <v>235</v>
      </c>
      <c r="O237" s="17">
        <f t="shared" si="46"/>
        <v>205</v>
      </c>
      <c r="P237" s="27">
        <f t="shared" ca="1" si="51"/>
        <v>0.81586297819793052</v>
      </c>
      <c r="Q237" s="34">
        <f t="shared" ca="1" si="47"/>
        <v>0.47458085743868006</v>
      </c>
      <c r="R237" s="17">
        <f t="shared" ca="1" si="52"/>
        <v>-9.5444441750025533E-2</v>
      </c>
    </row>
    <row r="238" spans="1:18" x14ac:dyDescent="0.25">
      <c r="A238" s="18">
        <f t="shared" ca="1" si="48"/>
        <v>43697</v>
      </c>
      <c r="B238" s="17">
        <f ca="1">+IFERROR(VLOOKUP(A238,BBG_UF!$A$2:$B$30,2,FALSE),B237)</f>
        <v>9</v>
      </c>
      <c r="C238" s="17">
        <f ca="1">+VLOOKUP(B238,BBG_UF!$B$2:$E$30,4,FALSE)</f>
        <v>-5.5414597144428967E-3</v>
      </c>
      <c r="D238" s="17">
        <v>236</v>
      </c>
      <c r="E238" s="17">
        <f t="shared" si="40"/>
        <v>206</v>
      </c>
      <c r="F238" s="17">
        <f t="shared" ca="1" si="43"/>
        <v>1.1949674514842969</v>
      </c>
      <c r="G238" s="2">
        <f t="shared" ca="1" si="41"/>
        <v>1.0060911307397482</v>
      </c>
      <c r="H238" s="28">
        <f t="shared" si="49"/>
        <v>43716</v>
      </c>
      <c r="I238" s="30">
        <v>236</v>
      </c>
      <c r="J238" s="17">
        <f t="shared" si="42"/>
        <v>206</v>
      </c>
      <c r="K238" s="27">
        <f t="shared" ca="1" si="44"/>
        <v>1.0278694942788764</v>
      </c>
      <c r="L238" s="34">
        <f t="shared" ca="1" si="45"/>
        <v>0.60028835573316686</v>
      </c>
      <c r="M238" s="29">
        <f t="shared" si="50"/>
        <v>43731</v>
      </c>
      <c r="N238" s="27">
        <v>236</v>
      </c>
      <c r="O238" s="17">
        <f t="shared" si="46"/>
        <v>206</v>
      </c>
      <c r="P238" s="27">
        <f t="shared" ca="1" si="51"/>
        <v>0.81447308017621411</v>
      </c>
      <c r="Q238" s="34">
        <f t="shared" ca="1" si="47"/>
        <v>0.47463907685207596</v>
      </c>
      <c r="R238" s="17">
        <f t="shared" ca="1" si="52"/>
        <v>-0.10644143655280658</v>
      </c>
    </row>
    <row r="239" spans="1:18" x14ac:dyDescent="0.25">
      <c r="A239" s="18">
        <f t="shared" ca="1" si="48"/>
        <v>43698</v>
      </c>
      <c r="B239" s="17">
        <f ca="1">+IFERROR(VLOOKUP(A239,BBG_UF!$A$2:$B$30,2,FALSE),B238)</f>
        <v>9</v>
      </c>
      <c r="C239" s="17">
        <f ca="1">+VLOOKUP(B239,BBG_UF!$B$2:$E$30,4,FALSE)</f>
        <v>-5.5414597144428967E-3</v>
      </c>
      <c r="D239" s="17">
        <v>237</v>
      </c>
      <c r="E239" s="17">
        <f t="shared" si="40"/>
        <v>207</v>
      </c>
      <c r="F239" s="17">
        <f t="shared" ca="1" si="43"/>
        <v>1.189425991769854</v>
      </c>
      <c r="G239" s="2">
        <f t="shared" ca="1" si="41"/>
        <v>1.0006601850445123</v>
      </c>
      <c r="H239" s="28">
        <f t="shared" si="49"/>
        <v>43717</v>
      </c>
      <c r="I239" s="30">
        <v>237</v>
      </c>
      <c r="J239" s="17">
        <f t="shared" si="42"/>
        <v>207</v>
      </c>
      <c r="K239" s="27">
        <f t="shared" ca="1" si="44"/>
        <v>1.0221459353035516</v>
      </c>
      <c r="L239" s="34">
        <f t="shared" ca="1" si="45"/>
        <v>0.5958061136916124</v>
      </c>
      <c r="M239" s="29">
        <f t="shared" si="50"/>
        <v>43732</v>
      </c>
      <c r="N239" s="27">
        <v>237</v>
      </c>
      <c r="O239" s="17">
        <f t="shared" si="46"/>
        <v>207</v>
      </c>
      <c r="P239" s="27">
        <f t="shared" ca="1" si="51"/>
        <v>0.81307721281765066</v>
      </c>
      <c r="Q239" s="34">
        <f t="shared" ca="1" si="47"/>
        <v>0.47467652320992465</v>
      </c>
      <c r="R239" s="17">
        <f t="shared" ca="1" si="52"/>
        <v>-0.11743852553625089</v>
      </c>
    </row>
    <row r="240" spans="1:18" x14ac:dyDescent="0.25">
      <c r="A240" s="18">
        <f t="shared" ca="1" si="48"/>
        <v>43699</v>
      </c>
      <c r="B240" s="17">
        <f ca="1">+IFERROR(VLOOKUP(A240,BBG_UF!$A$2:$B$30,2,FALSE),B239)</f>
        <v>9</v>
      </c>
      <c r="C240" s="17">
        <f ca="1">+VLOOKUP(B240,BBG_UF!$B$2:$E$30,4,FALSE)</f>
        <v>-5.5414597144428967E-3</v>
      </c>
      <c r="D240" s="17">
        <v>238</v>
      </c>
      <c r="E240" s="17">
        <f t="shared" si="40"/>
        <v>208</v>
      </c>
      <c r="F240" s="17">
        <f t="shared" ca="1" si="43"/>
        <v>1.183884532055411</v>
      </c>
      <c r="G240" s="2">
        <f t="shared" ca="1" si="41"/>
        <v>0.99522828650241757</v>
      </c>
      <c r="H240" s="28">
        <f t="shared" si="49"/>
        <v>43718</v>
      </c>
      <c r="I240" s="30">
        <v>238</v>
      </c>
      <c r="J240" s="17">
        <f t="shared" si="42"/>
        <v>208</v>
      </c>
      <c r="K240" s="27">
        <f t="shared" ca="1" si="44"/>
        <v>1.0201337000983524</v>
      </c>
      <c r="L240" s="34">
        <f t="shared" ca="1" si="45"/>
        <v>0.59554479351700762</v>
      </c>
      <c r="M240" s="29">
        <f t="shared" si="50"/>
        <v>43733</v>
      </c>
      <c r="N240" s="27">
        <v>238</v>
      </c>
      <c r="O240" s="17">
        <f t="shared" si="46"/>
        <v>208</v>
      </c>
      <c r="P240" s="27">
        <f t="shared" ca="1" si="51"/>
        <v>0.8116754513659814</v>
      </c>
      <c r="Q240" s="34">
        <f t="shared" ca="1" si="47"/>
        <v>0.47469349612360412</v>
      </c>
      <c r="R240" s="17">
        <f t="shared" ca="1" si="52"/>
        <v>-0.12843571878029536</v>
      </c>
    </row>
    <row r="241" spans="1:18" x14ac:dyDescent="0.25">
      <c r="A241" s="18">
        <f t="shared" ca="1" si="48"/>
        <v>43700</v>
      </c>
      <c r="B241" s="17">
        <f ca="1">+IFERROR(VLOOKUP(A241,BBG_UF!$A$2:$B$30,2,FALSE),B240)</f>
        <v>9</v>
      </c>
      <c r="C241" s="17">
        <f ca="1">+VLOOKUP(B241,BBG_UF!$B$2:$E$30,4,FALSE)</f>
        <v>-5.5414597144428967E-3</v>
      </c>
      <c r="D241" s="17">
        <v>239</v>
      </c>
      <c r="E241" s="17">
        <f t="shared" si="40"/>
        <v>209</v>
      </c>
      <c r="F241" s="17">
        <f t="shared" ca="1" si="43"/>
        <v>1.178343072340968</v>
      </c>
      <c r="G241" s="2">
        <f t="shared" ca="1" si="41"/>
        <v>0.98979544879057768</v>
      </c>
      <c r="H241" s="28">
        <f t="shared" si="49"/>
        <v>43719</v>
      </c>
      <c r="I241" s="30">
        <v>239</v>
      </c>
      <c r="J241" s="17">
        <f t="shared" si="42"/>
        <v>209</v>
      </c>
      <c r="K241" s="27">
        <f t="shared" ca="1" si="44"/>
        <v>1.0181207255869531</v>
      </c>
      <c r="L241" s="34">
        <f t="shared" ca="1" si="45"/>
        <v>0.5952659387034096</v>
      </c>
      <c r="M241" s="29">
        <f t="shared" si="50"/>
        <v>43734</v>
      </c>
      <c r="N241" s="27">
        <v>239</v>
      </c>
      <c r="O241" s="17">
        <f t="shared" si="46"/>
        <v>209</v>
      </c>
      <c r="P241" s="27">
        <f t="shared" ca="1" si="51"/>
        <v>0.81026786980570609</v>
      </c>
      <c r="Q241" s="34">
        <f t="shared" ca="1" si="47"/>
        <v>0.47469028947038</v>
      </c>
      <c r="R241" s="17">
        <f t="shared" ca="1" si="52"/>
        <v>-0.13943302638086408</v>
      </c>
    </row>
    <row r="242" spans="1:18" x14ac:dyDescent="0.25">
      <c r="A242" s="18">
        <f t="shared" ca="1" si="48"/>
        <v>43701</v>
      </c>
      <c r="B242" s="17">
        <f ca="1">+IFERROR(VLOOKUP(A242,BBG_UF!$A$2:$B$30,2,FALSE),B241)</f>
        <v>9</v>
      </c>
      <c r="C242" s="17">
        <f ca="1">+VLOOKUP(B242,BBG_UF!$B$2:$E$30,4,FALSE)</f>
        <v>-5.5414597144428967E-3</v>
      </c>
      <c r="D242" s="17">
        <v>240</v>
      </c>
      <c r="E242" s="17">
        <f t="shared" si="40"/>
        <v>210</v>
      </c>
      <c r="F242" s="17">
        <f t="shared" ca="1" si="43"/>
        <v>1.172801612626525</v>
      </c>
      <c r="G242" s="2">
        <f t="shared" ca="1" si="41"/>
        <v>0.984361685325855</v>
      </c>
      <c r="H242" s="28">
        <f t="shared" si="49"/>
        <v>43720</v>
      </c>
      <c r="I242" s="30">
        <v>240</v>
      </c>
      <c r="J242" s="17">
        <f t="shared" si="42"/>
        <v>210</v>
      </c>
      <c r="K242" s="27">
        <f t="shared" ca="1" si="44"/>
        <v>1.0161070210106482</v>
      </c>
      <c r="L242" s="34">
        <f t="shared" ca="1" si="45"/>
        <v>0.59496979974569897</v>
      </c>
      <c r="M242" s="29">
        <f t="shared" si="50"/>
        <v>43735</v>
      </c>
      <c r="N242" s="27">
        <v>240</v>
      </c>
      <c r="O242" s="17">
        <f t="shared" si="46"/>
        <v>210</v>
      </c>
      <c r="P242" s="27">
        <f t="shared" ca="1" si="51"/>
        <v>0.80885454088811537</v>
      </c>
      <c r="Q242" s="34">
        <f t="shared" ca="1" si="47"/>
        <v>0.47466719152974129</v>
      </c>
      <c r="R242" s="17">
        <f t="shared" ca="1" si="52"/>
        <v>-0.15043045838591951</v>
      </c>
    </row>
    <row r="243" spans="1:18" x14ac:dyDescent="0.25">
      <c r="A243" s="18">
        <f t="shared" ca="1" si="48"/>
        <v>43702</v>
      </c>
      <c r="B243" s="17">
        <f ca="1">+IFERROR(VLOOKUP(A243,BBG_UF!$A$2:$B$30,2,FALSE),B242)</f>
        <v>9</v>
      </c>
      <c r="C243" s="17">
        <f ca="1">+VLOOKUP(B243,BBG_UF!$B$2:$E$30,4,FALSE)</f>
        <v>-5.5414597144428967E-3</v>
      </c>
      <c r="D243" s="17">
        <v>241</v>
      </c>
      <c r="E243" s="17">
        <f t="shared" si="40"/>
        <v>211</v>
      </c>
      <c r="F243" s="17">
        <f t="shared" ca="1" si="43"/>
        <v>1.1672601529120821</v>
      </c>
      <c r="G243" s="2">
        <f t="shared" ca="1" si="41"/>
        <v>0.97892700927053733</v>
      </c>
      <c r="H243" s="28">
        <f t="shared" si="49"/>
        <v>43721</v>
      </c>
      <c r="I243" s="30">
        <v>241</v>
      </c>
      <c r="J243" s="17">
        <f t="shared" si="42"/>
        <v>211</v>
      </c>
      <c r="K243" s="27">
        <f t="shared" ca="1" si="44"/>
        <v>1.0140925954573821</v>
      </c>
      <c r="L243" s="34">
        <f t="shared" ca="1" si="45"/>
        <v>0.59465662239000061</v>
      </c>
      <c r="M243" s="29">
        <f t="shared" si="50"/>
        <v>43736</v>
      </c>
      <c r="N243" s="27">
        <v>241</v>
      </c>
      <c r="O243" s="17">
        <f t="shared" si="46"/>
        <v>211</v>
      </c>
      <c r="P243" s="27">
        <f t="shared" ca="1" si="51"/>
        <v>0.8074355361571095</v>
      </c>
      <c r="Q243" s="34">
        <f t="shared" ca="1" si="47"/>
        <v>0.47462448511620109</v>
      </c>
      <c r="R243" s="17">
        <f t="shared" ca="1" si="52"/>
        <v>-0.16142802489937935</v>
      </c>
    </row>
    <row r="244" spans="1:18" x14ac:dyDescent="0.25">
      <c r="A244" s="18">
        <f t="shared" ca="1" si="48"/>
        <v>43703</v>
      </c>
      <c r="B244" s="17">
        <f ca="1">+IFERROR(VLOOKUP(A244,BBG_UF!$A$2:$B$30,2,FALSE),B243)</f>
        <v>9</v>
      </c>
      <c r="C244" s="17">
        <f ca="1">+VLOOKUP(B244,BBG_UF!$B$2:$E$30,4,FALSE)</f>
        <v>-5.5414597144428967E-3</v>
      </c>
      <c r="D244" s="17">
        <v>242</v>
      </c>
      <c r="E244" s="17">
        <f t="shared" si="40"/>
        <v>212</v>
      </c>
      <c r="F244" s="17">
        <f t="shared" ca="1" si="43"/>
        <v>1.1617186931976391</v>
      </c>
      <c r="G244" s="2">
        <f t="shared" ca="1" si="41"/>
        <v>0.97349143353860468</v>
      </c>
      <c r="H244" s="28">
        <f t="shared" si="49"/>
        <v>43722</v>
      </c>
      <c r="I244" s="30">
        <v>242</v>
      </c>
      <c r="J244" s="17">
        <f t="shared" si="42"/>
        <v>212</v>
      </c>
      <c r="K244" s="27">
        <f t="shared" ca="1" si="44"/>
        <v>1.0120774578649192</v>
      </c>
      <c r="L244" s="34">
        <f t="shared" ca="1" si="45"/>
        <v>0.59432664774572008</v>
      </c>
      <c r="M244" s="29">
        <f t="shared" si="50"/>
        <v>43737</v>
      </c>
      <c r="N244" s="27">
        <v>242</v>
      </c>
      <c r="O244" s="17">
        <f t="shared" si="46"/>
        <v>212</v>
      </c>
      <c r="P244" s="27">
        <f t="shared" ca="1" si="51"/>
        <v>0.80601092597397861</v>
      </c>
      <c r="Q244" s="34">
        <f t="shared" ca="1" si="47"/>
        <v>0.47456244770814954</v>
      </c>
      <c r="R244" s="17">
        <f t="shared" ca="1" si="52"/>
        <v>-0.17242573599718369</v>
      </c>
    </row>
    <row r="245" spans="1:18" x14ac:dyDescent="0.25">
      <c r="A245" s="18">
        <f t="shared" ca="1" si="48"/>
        <v>43704</v>
      </c>
      <c r="B245" s="17">
        <f ca="1">+IFERROR(VLOOKUP(A245,BBG_UF!$A$2:$B$30,2,FALSE),B244)</f>
        <v>9</v>
      </c>
      <c r="C245" s="17">
        <f ca="1">+VLOOKUP(B245,BBG_UF!$B$2:$E$30,4,FALSE)</f>
        <v>-5.5414597144428967E-3</v>
      </c>
      <c r="D245" s="17">
        <v>243</v>
      </c>
      <c r="E245" s="17">
        <f t="shared" si="40"/>
        <v>213</v>
      </c>
      <c r="F245" s="17">
        <f t="shared" ca="1" si="43"/>
        <v>1.1561772334831961</v>
      </c>
      <c r="G245" s="2">
        <f t="shared" ca="1" si="41"/>
        <v>0.96805497080163372</v>
      </c>
      <c r="H245" s="28">
        <f t="shared" si="49"/>
        <v>43723</v>
      </c>
      <c r="I245" s="30">
        <v>243</v>
      </c>
      <c r="J245" s="17">
        <f t="shared" si="42"/>
        <v>213</v>
      </c>
      <c r="K245" s="27">
        <f t="shared" ca="1" si="44"/>
        <v>1.0100616170238665</v>
      </c>
      <c r="L245" s="34">
        <f t="shared" ca="1" si="45"/>
        <v>0.59398011239442416</v>
      </c>
      <c r="M245" s="29">
        <f t="shared" si="50"/>
        <v>43738</v>
      </c>
      <c r="N245" s="27">
        <v>243</v>
      </c>
      <c r="O245" s="17">
        <f t="shared" si="46"/>
        <v>213</v>
      </c>
      <c r="P245" s="27">
        <f t="shared" ca="1" si="51"/>
        <v>0.80458077954186857</v>
      </c>
      <c r="Q245" s="34">
        <f t="shared" ca="1" si="47"/>
        <v>0.47448135157307736</v>
      </c>
      <c r="R245" s="17">
        <f t="shared" ca="1" si="52"/>
        <v>-0.18342360175527261</v>
      </c>
    </row>
    <row r="246" spans="1:18" x14ac:dyDescent="0.25">
      <c r="A246" s="18">
        <f t="shared" ca="1" si="48"/>
        <v>43705</v>
      </c>
      <c r="B246" s="17">
        <f ca="1">+IFERROR(VLOOKUP(A246,BBG_UF!$A$2:$B$30,2,FALSE),B245)</f>
        <v>9</v>
      </c>
      <c r="C246" s="17">
        <f ca="1">+VLOOKUP(B246,BBG_UF!$B$2:$E$30,4,FALSE)</f>
        <v>-5.5414597144428967E-3</v>
      </c>
      <c r="D246" s="17">
        <v>244</v>
      </c>
      <c r="E246" s="17">
        <f t="shared" si="40"/>
        <v>214</v>
      </c>
      <c r="F246" s="17">
        <f t="shared" ca="1" si="43"/>
        <v>1.1506357737687531</v>
      </c>
      <c r="G246" s="2">
        <f t="shared" ca="1" si="41"/>
        <v>0.96261763349419993</v>
      </c>
      <c r="H246" s="28">
        <f t="shared" si="49"/>
        <v>43724</v>
      </c>
      <c r="I246" s="30">
        <v>244</v>
      </c>
      <c r="J246" s="17">
        <f t="shared" si="42"/>
        <v>214</v>
      </c>
      <c r="K246" s="27">
        <f t="shared" ca="1" si="44"/>
        <v>1.0080450815807234</v>
      </c>
      <c r="L246" s="34">
        <f t="shared" ca="1" si="45"/>
        <v>0.59361724849551967</v>
      </c>
      <c r="M246" s="29">
        <f t="shared" si="50"/>
        <v>43739</v>
      </c>
      <c r="N246" s="27">
        <v>244</v>
      </c>
      <c r="O246" s="17">
        <f t="shared" si="46"/>
        <v>214</v>
      </c>
      <c r="P246" s="27">
        <f t="shared" ca="1" si="51"/>
        <v>0.80314516492941401</v>
      </c>
      <c r="Q246" s="34">
        <f t="shared" ca="1" si="47"/>
        <v>0.47438146388947544</v>
      </c>
      <c r="R246" s="17">
        <f t="shared" ca="1" si="52"/>
        <v>-0.194421632253583</v>
      </c>
    </row>
    <row r="247" spans="1:18" x14ac:dyDescent="0.25">
      <c r="A247" s="18">
        <f t="shared" ca="1" si="48"/>
        <v>43706</v>
      </c>
      <c r="B247" s="17">
        <f ca="1">+IFERROR(VLOOKUP(A247,BBG_UF!$A$2:$B$30,2,FALSE),B246)</f>
        <v>9</v>
      </c>
      <c r="C247" s="17">
        <f ca="1">+VLOOKUP(B247,BBG_UF!$B$2:$E$30,4,FALSE)</f>
        <v>-5.5414597144428967E-3</v>
      </c>
      <c r="D247" s="17">
        <v>245</v>
      </c>
      <c r="E247" s="17">
        <f t="shared" si="40"/>
        <v>215</v>
      </c>
      <c r="F247" s="17">
        <f t="shared" ca="1" si="43"/>
        <v>1.1450943140543102</v>
      </c>
      <c r="G247" s="2">
        <f t="shared" ca="1" si="41"/>
        <v>0.95717943381972359</v>
      </c>
      <c r="H247" s="28">
        <f t="shared" si="49"/>
        <v>43725</v>
      </c>
      <c r="I247" s="30">
        <v>245</v>
      </c>
      <c r="J247" s="17">
        <f t="shared" si="42"/>
        <v>215</v>
      </c>
      <c r="K247" s="27">
        <f t="shared" ca="1" si="44"/>
        <v>1.0060278600407886</v>
      </c>
      <c r="L247" s="34">
        <f t="shared" ca="1" si="45"/>
        <v>0.59323828388920574</v>
      </c>
      <c r="M247" s="29">
        <f t="shared" si="50"/>
        <v>43740</v>
      </c>
      <c r="N247" s="27">
        <v>245</v>
      </c>
      <c r="O247" s="17">
        <f t="shared" si="46"/>
        <v>215</v>
      </c>
      <c r="P247" s="27">
        <f t="shared" ca="1" si="51"/>
        <v>0.80170414909386023</v>
      </c>
      <c r="Q247" s="34">
        <f t="shared" ca="1" si="47"/>
        <v>0.47426304686488624</v>
      </c>
      <c r="R247" s="17">
        <f t="shared" ca="1" si="52"/>
        <v>-0.20541983757205173</v>
      </c>
    </row>
    <row r="248" spans="1:18" x14ac:dyDescent="0.25">
      <c r="A248" s="18">
        <f t="shared" ca="1" si="48"/>
        <v>43707</v>
      </c>
      <c r="B248" s="17">
        <f ca="1">+IFERROR(VLOOKUP(A248,BBG_UF!$A$2:$B$30,2,FALSE),B247)</f>
        <v>9</v>
      </c>
      <c r="C248" s="17">
        <f ca="1">+VLOOKUP(B248,BBG_UF!$B$2:$E$30,4,FALSE)</f>
        <v>-5.5414597144428967E-3</v>
      </c>
      <c r="D248" s="17">
        <v>246</v>
      </c>
      <c r="E248" s="17">
        <f t="shared" si="40"/>
        <v>216</v>
      </c>
      <c r="F248" s="17">
        <f t="shared" ca="1" si="43"/>
        <v>1.1395528543398672</v>
      </c>
      <c r="G248" s="2">
        <f t="shared" ca="1" si="41"/>
        <v>0.95174038375537651</v>
      </c>
      <c r="H248" s="28">
        <f t="shared" si="49"/>
        <v>43726</v>
      </c>
      <c r="I248" s="30">
        <v>246</v>
      </c>
      <c r="J248" s="17">
        <f t="shared" si="42"/>
        <v>216</v>
      </c>
      <c r="K248" s="27">
        <f t="shared" ca="1" si="44"/>
        <v>1.0040099607710962</v>
      </c>
      <c r="L248" s="34">
        <f t="shared" ca="1" si="45"/>
        <v>0.59284344219638163</v>
      </c>
      <c r="M248" s="29">
        <f t="shared" si="50"/>
        <v>43741</v>
      </c>
      <c r="N248" s="27">
        <v>246</v>
      </c>
      <c r="O248" s="17">
        <f t="shared" si="46"/>
        <v>216</v>
      </c>
      <c r="P248" s="27">
        <f t="shared" ca="1" si="51"/>
        <v>0.80025779790387919</v>
      </c>
      <c r="Q248" s="34">
        <f t="shared" ca="1" si="47"/>
        <v>0.47412635785141577</v>
      </c>
      <c r="R248" s="17">
        <f t="shared" ca="1" si="52"/>
        <v>-0.21641822781059972</v>
      </c>
    </row>
    <row r="249" spans="1:18" x14ac:dyDescent="0.25">
      <c r="A249" s="18">
        <f t="shared" ca="1" si="48"/>
        <v>43708</v>
      </c>
      <c r="B249" s="17">
        <f ca="1">+IFERROR(VLOOKUP(A249,BBG_UF!$A$2:$B$30,2,FALSE),B248)</f>
        <v>9</v>
      </c>
      <c r="C249" s="17">
        <f ca="1">+VLOOKUP(B249,BBG_UF!$B$2:$E$30,4,FALSE)</f>
        <v>-5.5414597144428967E-3</v>
      </c>
      <c r="D249" s="17">
        <v>247</v>
      </c>
      <c r="E249" s="17">
        <f t="shared" si="40"/>
        <v>217</v>
      </c>
      <c r="F249" s="17">
        <f t="shared" ca="1" si="43"/>
        <v>1.1340113946254242</v>
      </c>
      <c r="G249" s="2">
        <f t="shared" ca="1" si="41"/>
        <v>0.9463004950578483</v>
      </c>
      <c r="H249" s="28">
        <f t="shared" si="49"/>
        <v>43727</v>
      </c>
      <c r="I249" s="30">
        <v>247</v>
      </c>
      <c r="J249" s="17">
        <f t="shared" si="42"/>
        <v>217</v>
      </c>
      <c r="K249" s="27">
        <f t="shared" ca="1" si="44"/>
        <v>1.0019913920032144</v>
      </c>
      <c r="L249" s="34">
        <f t="shared" ca="1" si="45"/>
        <v>0.59243294291601301</v>
      </c>
      <c r="M249" s="29">
        <f t="shared" si="50"/>
        <v>43742</v>
      </c>
      <c r="N249" s="27">
        <v>247</v>
      </c>
      <c r="O249" s="17">
        <f t="shared" si="46"/>
        <v>217</v>
      </c>
      <c r="P249" s="27">
        <f t="shared" ca="1" si="51"/>
        <v>0.798806176161314</v>
      </c>
      <c r="Q249" s="34">
        <f t="shared" ca="1" si="47"/>
        <v>0.47397164945709491</v>
      </c>
      <c r="R249" s="17">
        <f t="shared" ca="1" si="52"/>
        <v>-0.22741681302518302</v>
      </c>
    </row>
    <row r="250" spans="1:18" x14ac:dyDescent="0.25">
      <c r="A250" s="18">
        <f t="shared" ca="1" si="48"/>
        <v>43709</v>
      </c>
      <c r="B250" s="17">
        <f ca="1">+IFERROR(VLOOKUP(A250,BBG_UF!$A$2:$B$30,2,FALSE),B249)</f>
        <v>9</v>
      </c>
      <c r="C250" s="17">
        <f ca="1">+VLOOKUP(B250,BBG_UF!$B$2:$E$30,4,FALSE)</f>
        <v>-5.5414597144428967E-3</v>
      </c>
      <c r="D250" s="17">
        <v>248</v>
      </c>
      <c r="E250" s="17">
        <f t="shared" si="40"/>
        <v>218</v>
      </c>
      <c r="F250" s="17">
        <f t="shared" ca="1" si="43"/>
        <v>1.1284699349109812</v>
      </c>
      <c r="G250" s="2">
        <f t="shared" ca="1" si="41"/>
        <v>0.94085977926785236</v>
      </c>
      <c r="H250" s="28">
        <f t="shared" si="49"/>
        <v>43728</v>
      </c>
      <c r="I250" s="30">
        <v>248</v>
      </c>
      <c r="J250" s="17">
        <f t="shared" si="42"/>
        <v>218</v>
      </c>
      <c r="K250" s="27">
        <f t="shared" ca="1" si="44"/>
        <v>0.99997216183587923</v>
      </c>
      <c r="L250" s="34">
        <f t="shared" ca="1" si="45"/>
        <v>0.59200700151941443</v>
      </c>
      <c r="M250" s="29">
        <f t="shared" si="50"/>
        <v>43743</v>
      </c>
      <c r="N250" s="27">
        <v>248</v>
      </c>
      <c r="O250" s="17">
        <f t="shared" si="46"/>
        <v>218</v>
      </c>
      <c r="P250" s="27">
        <f t="shared" ca="1" si="51"/>
        <v>0.79734934762281673</v>
      </c>
      <c r="Q250" s="34">
        <f t="shared" ca="1" si="47"/>
        <v>0.47379916965509117</v>
      </c>
      <c r="R250" s="17">
        <f t="shared" ca="1" si="52"/>
        <v>-0.23841560331572254</v>
      </c>
    </row>
    <row r="251" spans="1:18" x14ac:dyDescent="0.25">
      <c r="A251" s="18">
        <f t="shared" ca="1" si="48"/>
        <v>43710</v>
      </c>
      <c r="B251" s="17">
        <f ca="1">+IFERROR(VLOOKUP(A251,BBG_UF!$A$2:$B$30,2,FALSE),B250)</f>
        <v>9</v>
      </c>
      <c r="C251" s="17">
        <f ca="1">+VLOOKUP(B251,BBG_UF!$B$2:$E$30,4,FALSE)</f>
        <v>-5.5414597144428967E-3</v>
      </c>
      <c r="D251" s="17">
        <v>249</v>
      </c>
      <c r="E251" s="17">
        <f t="shared" si="40"/>
        <v>219</v>
      </c>
      <c r="F251" s="17">
        <f t="shared" ca="1" si="43"/>
        <v>1.1229284751965383</v>
      </c>
      <c r="G251" s="2">
        <f t="shared" ca="1" si="41"/>
        <v>0.93541824771545912</v>
      </c>
      <c r="H251" s="28">
        <f t="shared" si="49"/>
        <v>43729</v>
      </c>
      <c r="I251" s="30">
        <v>249</v>
      </c>
      <c r="J251" s="17">
        <f t="shared" si="42"/>
        <v>219</v>
      </c>
      <c r="K251" s="27">
        <f t="shared" ca="1" si="44"/>
        <v>0.99795227823782306</v>
      </c>
      <c r="L251" s="34">
        <f t="shared" ca="1" si="45"/>
        <v>0.59156582954253445</v>
      </c>
      <c r="M251" s="29">
        <f t="shared" si="50"/>
        <v>43744</v>
      </c>
      <c r="N251" s="27">
        <v>249</v>
      </c>
      <c r="O251" s="17">
        <f t="shared" si="46"/>
        <v>219</v>
      </c>
      <c r="P251" s="27">
        <f t="shared" ca="1" si="51"/>
        <v>0.79588737502086893</v>
      </c>
      <c r="Q251" s="34">
        <f t="shared" ca="1" si="47"/>
        <v>0.47360916188934554</v>
      </c>
      <c r="R251" s="17">
        <f t="shared" ca="1" si="52"/>
        <v>-0.24941460876215515</v>
      </c>
    </row>
    <row r="252" spans="1:18" x14ac:dyDescent="0.25">
      <c r="A252" s="18">
        <f t="shared" ca="1" si="48"/>
        <v>43711</v>
      </c>
      <c r="B252" s="17">
        <f ca="1">+IFERROR(VLOOKUP(A252,BBG_UF!$A$2:$B$30,2,FALSE),B251)</f>
        <v>9</v>
      </c>
      <c r="C252" s="17">
        <f ca="1">+VLOOKUP(B252,BBG_UF!$B$2:$E$30,4,FALSE)</f>
        <v>-5.5414597144428967E-3</v>
      </c>
      <c r="D252" s="17">
        <v>250</v>
      </c>
      <c r="E252" s="17">
        <f t="shared" si="40"/>
        <v>220</v>
      </c>
      <c r="F252" s="17">
        <f t="shared" ca="1" si="43"/>
        <v>1.1173870154820953</v>
      </c>
      <c r="G252" s="2">
        <f t="shared" ca="1" si="41"/>
        <v>0.92997591152477388</v>
      </c>
      <c r="H252" s="28">
        <f t="shared" si="49"/>
        <v>43730</v>
      </c>
      <c r="I252" s="30">
        <v>250</v>
      </c>
      <c r="J252" s="17">
        <f t="shared" si="42"/>
        <v>220</v>
      </c>
      <c r="K252" s="27">
        <f t="shared" ca="1" si="44"/>
        <v>0.9959317490501185</v>
      </c>
      <c r="L252" s="34">
        <f t="shared" ca="1" si="45"/>
        <v>0.59110963467495881</v>
      </c>
      <c r="M252" s="29">
        <f t="shared" si="50"/>
        <v>43745</v>
      </c>
      <c r="N252" s="27">
        <v>250</v>
      </c>
      <c r="O252" s="17">
        <f t="shared" si="46"/>
        <v>220</v>
      </c>
      <c r="P252" s="27">
        <f t="shared" ca="1" si="51"/>
        <v>0.79442032008426378</v>
      </c>
      <c r="Q252" s="34">
        <f t="shared" ca="1" si="47"/>
        <v>0.47340186517750898</v>
      </c>
      <c r="R252" s="17">
        <f t="shared" ca="1" si="52"/>
        <v>-0.26041383944042096</v>
      </c>
    </row>
    <row r="253" spans="1:18" x14ac:dyDescent="0.25">
      <c r="A253" s="18">
        <f t="shared" ca="1" si="48"/>
        <v>43712</v>
      </c>
      <c r="B253" s="17">
        <f ca="1">+IFERROR(VLOOKUP(A253,BBG_UF!$A$2:$B$30,2,FALSE),B252)</f>
        <v>9</v>
      </c>
      <c r="C253" s="17">
        <f ca="1">+VLOOKUP(B253,BBG_UF!$B$2:$E$30,4,FALSE)</f>
        <v>-5.5414597144428967E-3</v>
      </c>
      <c r="D253" s="17">
        <v>251</v>
      </c>
      <c r="E253" s="17">
        <f t="shared" si="40"/>
        <v>221</v>
      </c>
      <c r="F253" s="17">
        <f t="shared" ca="1" si="43"/>
        <v>1.1118455557676523</v>
      </c>
      <c r="G253" s="2">
        <f t="shared" ca="1" si="41"/>
        <v>0.92453278161834362</v>
      </c>
      <c r="H253" s="28">
        <f t="shared" si="49"/>
        <v>43731</v>
      </c>
      <c r="I253" s="30">
        <v>251</v>
      </c>
      <c r="J253" s="17">
        <f t="shared" si="42"/>
        <v>221</v>
      </c>
      <c r="K253" s="27">
        <f t="shared" ca="1" si="44"/>
        <v>0.99391058198904025</v>
      </c>
      <c r="L253" s="34">
        <f t="shared" ca="1" si="45"/>
        <v>0.59063862084740271</v>
      </c>
      <c r="M253" s="29">
        <f t="shared" si="50"/>
        <v>43746</v>
      </c>
      <c r="N253" s="27">
        <v>251</v>
      </c>
      <c r="O253" s="17">
        <f t="shared" si="46"/>
        <v>221</v>
      </c>
      <c r="P253" s="27">
        <f t="shared" ca="1" si="51"/>
        <v>0.79294824355803684</v>
      </c>
      <c r="Q253" s="34">
        <f t="shared" ca="1" si="47"/>
        <v>0.47317751421122972</v>
      </c>
      <c r="R253" s="17">
        <f t="shared" ca="1" si="52"/>
        <v>-0.27141330546243125</v>
      </c>
    </row>
    <row r="254" spans="1:18" x14ac:dyDescent="0.25">
      <c r="A254" s="18">
        <f t="shared" ca="1" si="48"/>
        <v>43713</v>
      </c>
      <c r="B254" s="17">
        <f ca="1">+IFERROR(VLOOKUP(A254,BBG_UF!$A$2:$B$30,2,FALSE),B253)</f>
        <v>9</v>
      </c>
      <c r="C254" s="17">
        <f ca="1">+VLOOKUP(B254,BBG_UF!$B$2:$E$30,4,FALSE)</f>
        <v>-5.5414597144428967E-3</v>
      </c>
      <c r="D254" s="17">
        <v>252</v>
      </c>
      <c r="E254" s="17">
        <f t="shared" si="40"/>
        <v>222</v>
      </c>
      <c r="F254" s="17">
        <f t="shared" ca="1" si="43"/>
        <v>1.1063040960532093</v>
      </c>
      <c r="G254" s="2">
        <f t="shared" ca="1" si="41"/>
        <v>0.91908886872216511</v>
      </c>
      <c r="H254" s="28">
        <f t="shared" si="49"/>
        <v>43732</v>
      </c>
      <c r="I254" s="30">
        <v>252</v>
      </c>
      <c r="J254" s="17">
        <f t="shared" si="42"/>
        <v>222</v>
      </c>
      <c r="K254" s="27">
        <f t="shared" ca="1" si="44"/>
        <v>0.99188878464835062</v>
      </c>
      <c r="L254" s="34">
        <f t="shared" ca="1" si="45"/>
        <v>0.59015298831619012</v>
      </c>
      <c r="M254" s="29">
        <f t="shared" si="50"/>
        <v>43747</v>
      </c>
      <c r="N254" s="27">
        <v>252</v>
      </c>
      <c r="O254" s="17">
        <f t="shared" si="46"/>
        <v>222</v>
      </c>
      <c r="P254" s="27">
        <f t="shared" ca="1" si="51"/>
        <v>0.79147120522301706</v>
      </c>
      <c r="Q254" s="34">
        <f t="shared" ca="1" si="47"/>
        <v>0.47293633945340569</v>
      </c>
      <c r="R254" s="17">
        <f t="shared" ca="1" si="52"/>
        <v>-0.2824130168761485</v>
      </c>
    </row>
    <row r="255" spans="1:18" x14ac:dyDescent="0.25">
      <c r="A255" s="18">
        <f t="shared" ca="1" si="48"/>
        <v>43714</v>
      </c>
      <c r="B255" s="17">
        <f ca="1">+IFERROR(VLOOKUP(A255,BBG_UF!$A$2:$B$30,2,FALSE),B254)</f>
        <v>9</v>
      </c>
      <c r="C255" s="17">
        <f ca="1">+VLOOKUP(B255,BBG_UF!$B$2:$E$30,4,FALSE)</f>
        <v>-5.5414597144428967E-3</v>
      </c>
      <c r="D255" s="17">
        <v>253</v>
      </c>
      <c r="E255" s="17">
        <f t="shared" si="40"/>
        <v>223</v>
      </c>
      <c r="F255" s="17">
        <f t="shared" ca="1" si="43"/>
        <v>1.1007626363387664</v>
      </c>
      <c r="G255" s="2">
        <f t="shared" ca="1" si="41"/>
        <v>0.91364418336969655</v>
      </c>
      <c r="H255" s="28">
        <f t="shared" si="49"/>
        <v>43733</v>
      </c>
      <c r="I255" s="30">
        <v>253</v>
      </c>
      <c r="J255" s="17">
        <f t="shared" si="42"/>
        <v>223</v>
      </c>
      <c r="K255" s="27">
        <f t="shared" ca="1" si="44"/>
        <v>0.98986636450162613</v>
      </c>
      <c r="L255" s="34">
        <f t="shared" ca="1" si="45"/>
        <v>0.58965293374528072</v>
      </c>
      <c r="M255" s="29">
        <f t="shared" si="50"/>
        <v>43748</v>
      </c>
      <c r="N255" s="27">
        <v>253</v>
      </c>
      <c r="O255" s="17">
        <f t="shared" si="46"/>
        <v>223</v>
      </c>
      <c r="P255" s="27">
        <f t="shared" ca="1" si="51"/>
        <v>0.78599253102547895</v>
      </c>
      <c r="Q255" s="34">
        <f t="shared" ca="1" si="47"/>
        <v>0.4681559893663183</v>
      </c>
      <c r="R255" s="17">
        <f t="shared" ca="1" si="52"/>
        <v>-0.29341298379748082</v>
      </c>
    </row>
    <row r="256" spans="1:18" x14ac:dyDescent="0.25">
      <c r="A256" s="18">
        <f t="shared" ca="1" si="48"/>
        <v>43715</v>
      </c>
      <c r="B256" s="17">
        <f ca="1">+IFERROR(VLOOKUP(A256,BBG_UF!$A$2:$B$30,2,FALSE),B255)</f>
        <v>9</v>
      </c>
      <c r="C256" s="17">
        <f ca="1">+VLOOKUP(B256,BBG_UF!$B$2:$E$30,4,FALSE)</f>
        <v>-5.5414597144428967E-3</v>
      </c>
      <c r="D256" s="17">
        <v>254</v>
      </c>
      <c r="E256" s="17">
        <f t="shared" si="40"/>
        <v>224</v>
      </c>
      <c r="F256" s="17">
        <f t="shared" ca="1" si="43"/>
        <v>1.0952211766243234</v>
      </c>
      <c r="G256" s="2">
        <f t="shared" ca="1" si="41"/>
        <v>0.90819873590633482</v>
      </c>
      <c r="H256" s="28">
        <f t="shared" si="49"/>
        <v>43734</v>
      </c>
      <c r="I256" s="30">
        <v>254</v>
      </c>
      <c r="J256" s="17">
        <f t="shared" si="42"/>
        <v>224</v>
      </c>
      <c r="K256" s="27">
        <f t="shared" ca="1" si="44"/>
        <v>0.98784332890490634</v>
      </c>
      <c r="L256" s="34">
        <f t="shared" ca="1" si="45"/>
        <v>0.58913865028713464</v>
      </c>
      <c r="M256" s="29">
        <f t="shared" si="50"/>
        <v>43749</v>
      </c>
      <c r="N256" s="27">
        <v>254</v>
      </c>
      <c r="O256" s="17">
        <f t="shared" si="46"/>
        <v>224</v>
      </c>
      <c r="P256" s="27">
        <f t="shared" ca="1" si="51"/>
        <v>0.78051273995727566</v>
      </c>
      <c r="Q256" s="34">
        <f t="shared" ca="1" si="47"/>
        <v>0.46336826873904663</v>
      </c>
      <c r="R256" s="17">
        <f t="shared" ca="1" si="52"/>
        <v>-0.30441321630236828</v>
      </c>
    </row>
    <row r="257" spans="1:18" x14ac:dyDescent="0.25">
      <c r="A257" s="18">
        <f t="shared" ca="1" si="48"/>
        <v>43716</v>
      </c>
      <c r="B257" s="17">
        <f ca="1">+IFERROR(VLOOKUP(A257,BBG_UF!$A$2:$B$30,2,FALSE),B256)</f>
        <v>9</v>
      </c>
      <c r="C257" s="17">
        <f ca="1">+VLOOKUP(B257,BBG_UF!$B$2:$E$30,4,FALSE)</f>
        <v>-5.5414597144428967E-3</v>
      </c>
      <c r="D257" s="17">
        <v>255</v>
      </c>
      <c r="E257" s="17">
        <f t="shared" si="40"/>
        <v>225</v>
      </c>
      <c r="F257" s="17">
        <f t="shared" ca="1" si="43"/>
        <v>1.0896797169098804</v>
      </c>
      <c r="G257" s="2">
        <f t="shared" ca="1" si="41"/>
        <v>0.90275253649355847</v>
      </c>
      <c r="H257" s="28">
        <f t="shared" si="49"/>
        <v>43735</v>
      </c>
      <c r="I257" s="30">
        <v>255</v>
      </c>
      <c r="J257" s="17">
        <f t="shared" si="42"/>
        <v>225</v>
      </c>
      <c r="K257" s="27">
        <f t="shared" ca="1" si="44"/>
        <v>0.98581968509877993</v>
      </c>
      <c r="L257" s="34">
        <f t="shared" ca="1" si="45"/>
        <v>0.58861032766024834</v>
      </c>
      <c r="M257" s="29">
        <f t="shared" si="50"/>
        <v>43750</v>
      </c>
      <c r="N257" s="27">
        <v>255</v>
      </c>
      <c r="O257" s="17">
        <f t="shared" si="46"/>
        <v>225</v>
      </c>
      <c r="P257" s="27">
        <f t="shared" ca="1" si="51"/>
        <v>0.77503184515806234</v>
      </c>
      <c r="Q257" s="34">
        <f t="shared" ca="1" si="47"/>
        <v>0.45857327584542418</v>
      </c>
      <c r="R257" s="17">
        <f t="shared" ca="1" si="52"/>
        <v>-0.31541372448273819</v>
      </c>
    </row>
    <row r="258" spans="1:18" x14ac:dyDescent="0.25">
      <c r="A258" s="18">
        <f t="shared" ca="1" si="48"/>
        <v>43717</v>
      </c>
      <c r="B258" s="17">
        <f ca="1">+IFERROR(VLOOKUP(A258,BBG_UF!$A$2:$B$30,2,FALSE),B257)</f>
        <v>10</v>
      </c>
      <c r="C258" s="17">
        <f ca="1">+VLOOKUP(B258,BBG_UF!$B$2:$E$30,4,FALSE)</f>
        <v>-2.1026277350216708E-3</v>
      </c>
      <c r="D258" s="17">
        <v>256</v>
      </c>
      <c r="E258" s="17">
        <f t="shared" ref="E258:E321" si="53">+IF(D258-$W$5&lt;0,NA(),D258-$W$5)</f>
        <v>226</v>
      </c>
      <c r="F258" s="17">
        <f t="shared" ca="1" si="43"/>
        <v>1.0841382571954374</v>
      </c>
      <c r="G258" s="2">
        <f t="shared" ref="G258:G321" ca="1" si="54">++IF(E258&gt;0,((1+F258*D258/36000)/(1+$X$2*$W$5/36000)-1)*(36000/(D258-$W$5)),NA())</f>
        <v>0.8973055951129969</v>
      </c>
      <c r="H258" s="28">
        <f t="shared" si="49"/>
        <v>43736</v>
      </c>
      <c r="I258" s="30">
        <v>256</v>
      </c>
      <c r="J258" s="17">
        <f t="shared" ref="J258:J321" si="55">+IF(I258-$W$5&lt;0,NA(),I258-$W$5)</f>
        <v>226</v>
      </c>
      <c r="K258" s="27">
        <f t="shared" ca="1" si="44"/>
        <v>0.98379544021066911</v>
      </c>
      <c r="L258" s="34">
        <f t="shared" ca="1" si="45"/>
        <v>0.58806815222519815</v>
      </c>
      <c r="M258" s="29">
        <f t="shared" si="50"/>
        <v>43751</v>
      </c>
      <c r="N258" s="27">
        <v>256</v>
      </c>
      <c r="O258" s="17">
        <f t="shared" si="46"/>
        <v>226</v>
      </c>
      <c r="P258" s="27">
        <f t="shared" ca="1" si="51"/>
        <v>0.76954985956218658</v>
      </c>
      <c r="Q258" s="34">
        <f t="shared" ca="1" si="47"/>
        <v>0.45377110721999553</v>
      </c>
      <c r="R258" s="17">
        <f t="shared" ca="1" si="52"/>
        <v>-0.32641451842252422</v>
      </c>
    </row>
    <row r="259" spans="1:18" x14ac:dyDescent="0.25">
      <c r="A259" s="18">
        <f t="shared" ca="1" si="48"/>
        <v>43718</v>
      </c>
      <c r="B259" s="17">
        <f ca="1">+IFERROR(VLOOKUP(A259,BBG_UF!$A$2:$B$30,2,FALSE),B258)</f>
        <v>10</v>
      </c>
      <c r="C259" s="17">
        <f ca="1">+VLOOKUP(B259,BBG_UF!$B$2:$E$30,4,FALSE)</f>
        <v>-2.1026277350216708E-3</v>
      </c>
      <c r="D259" s="17">
        <v>257</v>
      </c>
      <c r="E259" s="17">
        <f t="shared" si="53"/>
        <v>227</v>
      </c>
      <c r="F259" s="17">
        <f t="shared" ref="F259:F322" ca="1" si="56">+F258+C258*1</f>
        <v>1.0820356294604159</v>
      </c>
      <c r="G259" s="2">
        <f t="shared" ca="1" si="54"/>
        <v>0.89574320275069852</v>
      </c>
      <c r="H259" s="28">
        <f t="shared" si="49"/>
        <v>43737</v>
      </c>
      <c r="I259" s="30">
        <v>257</v>
      </c>
      <c r="J259" s="17">
        <f t="shared" si="55"/>
        <v>227</v>
      </c>
      <c r="K259" s="27">
        <f t="shared" ref="K259:K322" ca="1" si="57">+((1+VLOOKUP(H259,$A$2:$F$930,6,FALSE)*($Y$3+I259)/36000)/(1+$Z$3*$Y$3/36000)-1)*36000/I259</f>
        <v>0.98177060125712645</v>
      </c>
      <c r="L259" s="34">
        <f t="shared" ref="L259:L322" ca="1" si="58">++IF(J259&gt;0,((1+K259*I259/36000)/(1+$X$3*$W$5/36000)-1)*(36000/(I259-$W$5)),NA())</f>
        <v>0.5875123070588143</v>
      </c>
      <c r="M259" s="29">
        <f t="shared" si="50"/>
        <v>43752</v>
      </c>
      <c r="N259" s="27">
        <v>257</v>
      </c>
      <c r="O259" s="17">
        <f t="shared" ref="O259:O322" si="59">+IF(N259-$W$5&lt;0,NA(),N259-$W$5)</f>
        <v>227</v>
      </c>
      <c r="P259" s="27">
        <f t="shared" ca="1" si="51"/>
        <v>0.76406679590262139</v>
      </c>
      <c r="Q259" s="34">
        <f t="shared" ref="Q259:Q322" ca="1" si="60">++IF(O259&gt;0,((1+P259*N259/36000)/(1+$X$4*$W$5/36000)-1)*(36000/(N259-$W$5)),NA())</f>
        <v>0.44896185769607966</v>
      </c>
      <c r="R259" s="17">
        <f t="shared" ca="1" si="52"/>
        <v>0.53960289980281573</v>
      </c>
    </row>
    <row r="260" spans="1:18" x14ac:dyDescent="0.25">
      <c r="A260" s="18">
        <f t="shared" ref="A260:A323" ca="1" si="61">+A259+1</f>
        <v>43719</v>
      </c>
      <c r="B260" s="17">
        <f ca="1">+IFERROR(VLOOKUP(A260,BBG_UF!$A$2:$B$30,2,FALSE),B259)</f>
        <v>10</v>
      </c>
      <c r="C260" s="17">
        <f ca="1">+VLOOKUP(B260,BBG_UF!$B$2:$E$30,4,FALSE)</f>
        <v>-2.1026277350216708E-3</v>
      </c>
      <c r="D260" s="17">
        <v>258</v>
      </c>
      <c r="E260" s="17">
        <f t="shared" si="53"/>
        <v>228</v>
      </c>
      <c r="F260" s="17">
        <f t="shared" ca="1" si="56"/>
        <v>1.0799330017253943</v>
      </c>
      <c r="G260" s="2">
        <f t="shared" ca="1" si="54"/>
        <v>0.89417610948493376</v>
      </c>
      <c r="H260" s="28">
        <f t="shared" ref="H260:H323" si="62">+H259+1</f>
        <v>43738</v>
      </c>
      <c r="I260" s="30">
        <v>258</v>
      </c>
      <c r="J260" s="17">
        <f t="shared" si="55"/>
        <v>228</v>
      </c>
      <c r="K260" s="27">
        <f t="shared" ca="1" si="57"/>
        <v>0.97974517514588955</v>
      </c>
      <c r="L260" s="34">
        <f t="shared" ca="1" si="58"/>
        <v>0.5869429720259477</v>
      </c>
      <c r="M260" s="29">
        <f t="shared" ref="M260:M323" si="63">+M259+1</f>
        <v>43753</v>
      </c>
      <c r="N260" s="27">
        <v>258</v>
      </c>
      <c r="O260" s="17">
        <f t="shared" si="59"/>
        <v>228</v>
      </c>
      <c r="P260" s="27">
        <f t="shared" ref="P260:P323" ca="1" si="64">+((1+VLOOKUP(M260,$A$2:$F$930,6,FALSE)*($Y$4+N260)/36000)/(1+$Z$4*$Y$4/36000)-1)*36000/N260</f>
        <v>0.75858266671505259</v>
      </c>
      <c r="Q260" s="34">
        <f t="shared" ca="1" si="60"/>
        <v>0.44414562044353384</v>
      </c>
      <c r="R260" s="17">
        <f t="shared" ref="R260:R323" ca="1" si="65">+((1+F260/100*D260/360)/(1+F259/100*D259/360)-1)*36000</f>
        <v>0.53542179099963505</v>
      </c>
    </row>
    <row r="261" spans="1:18" x14ac:dyDescent="0.25">
      <c r="A261" s="18">
        <f t="shared" ca="1" si="61"/>
        <v>43720</v>
      </c>
      <c r="B261" s="17">
        <f ca="1">+IFERROR(VLOOKUP(A261,BBG_UF!$A$2:$B$30,2,FALSE),B260)</f>
        <v>10</v>
      </c>
      <c r="C261" s="17">
        <f ca="1">+VLOOKUP(B261,BBG_UF!$B$2:$E$30,4,FALSE)</f>
        <v>-2.1026277350216708E-3</v>
      </c>
      <c r="D261" s="17">
        <v>259</v>
      </c>
      <c r="E261" s="17">
        <f t="shared" si="53"/>
        <v>229</v>
      </c>
      <c r="F261" s="17">
        <f t="shared" ca="1" si="56"/>
        <v>1.0778303739903727</v>
      </c>
      <c r="G261" s="2">
        <f t="shared" ca="1" si="54"/>
        <v>0.89260437689952099</v>
      </c>
      <c r="H261" s="28">
        <f t="shared" si="62"/>
        <v>43739</v>
      </c>
      <c r="I261" s="30">
        <v>259</v>
      </c>
      <c r="J261" s="17">
        <f t="shared" si="55"/>
        <v>229</v>
      </c>
      <c r="K261" s="27">
        <f t="shared" ca="1" si="57"/>
        <v>0.97771916867795106</v>
      </c>
      <c r="L261" s="34">
        <f t="shared" ca="1" si="58"/>
        <v>0.58636032384970516</v>
      </c>
      <c r="M261" s="29">
        <f t="shared" si="63"/>
        <v>43754</v>
      </c>
      <c r="N261" s="27">
        <v>259</v>
      </c>
      <c r="O261" s="17">
        <f t="shared" si="59"/>
        <v>229</v>
      </c>
      <c r="P261" s="27">
        <f t="shared" ca="1" si="64"/>
        <v>0.7530974843415037</v>
      </c>
      <c r="Q261" s="34">
        <f t="shared" ca="1" si="60"/>
        <v>0.43932248700461968</v>
      </c>
      <c r="R261" s="17">
        <f t="shared" ca="1" si="65"/>
        <v>0.53124086910294466</v>
      </c>
    </row>
    <row r="262" spans="1:18" x14ac:dyDescent="0.25">
      <c r="A262" s="18">
        <f t="shared" ca="1" si="61"/>
        <v>43721</v>
      </c>
      <c r="B262" s="17">
        <f ca="1">+IFERROR(VLOOKUP(A262,BBG_UF!$A$2:$B$30,2,FALSE),B261)</f>
        <v>10</v>
      </c>
      <c r="C262" s="17">
        <f ca="1">+VLOOKUP(B262,BBG_UF!$B$2:$E$30,4,FALSE)</f>
        <v>-2.1026277350216708E-3</v>
      </c>
      <c r="D262" s="17">
        <v>260</v>
      </c>
      <c r="E262" s="17">
        <f t="shared" si="53"/>
        <v>230</v>
      </c>
      <c r="F262" s="17">
        <f t="shared" ca="1" si="56"/>
        <v>1.0757277462553512</v>
      </c>
      <c r="G262" s="2">
        <f t="shared" ca="1" si="54"/>
        <v>0.89102806550739466</v>
      </c>
      <c r="H262" s="28">
        <f t="shared" si="62"/>
        <v>43740</v>
      </c>
      <c r="I262" s="30">
        <v>260</v>
      </c>
      <c r="J262" s="17">
        <f t="shared" si="55"/>
        <v>230</v>
      </c>
      <c r="K262" s="27">
        <f t="shared" ca="1" si="57"/>
        <v>0.97569258854982666</v>
      </c>
      <c r="L262" s="34">
        <f t="shared" ca="1" si="58"/>
        <v>0.58576453617985247</v>
      </c>
      <c r="M262" s="29">
        <f t="shared" si="63"/>
        <v>43755</v>
      </c>
      <c r="N262" s="27">
        <v>260</v>
      </c>
      <c r="O262" s="17">
        <f t="shared" si="59"/>
        <v>230</v>
      </c>
      <c r="P262" s="27">
        <f t="shared" ca="1" si="64"/>
        <v>0.74761126093412056</v>
      </c>
      <c r="Q262" s="34">
        <f t="shared" ca="1" si="60"/>
        <v>0.43449254732959408</v>
      </c>
      <c r="R262" s="17">
        <f t="shared" ca="1" si="65"/>
        <v>0.5270601326659019</v>
      </c>
    </row>
    <row r="263" spans="1:18" x14ac:dyDescent="0.25">
      <c r="A263" s="18">
        <f t="shared" ca="1" si="61"/>
        <v>43722</v>
      </c>
      <c r="B263" s="17">
        <f ca="1">+IFERROR(VLOOKUP(A263,BBG_UF!$A$2:$B$30,2,FALSE),B262)</f>
        <v>10</v>
      </c>
      <c r="C263" s="17">
        <f ca="1">+VLOOKUP(B263,BBG_UF!$B$2:$E$30,4,FALSE)</f>
        <v>-2.1026277350216708E-3</v>
      </c>
      <c r="D263" s="17">
        <v>261</v>
      </c>
      <c r="E263" s="17">
        <f t="shared" si="53"/>
        <v>231</v>
      </c>
      <c r="F263" s="17">
        <f t="shared" ca="1" si="56"/>
        <v>1.0736251185203296</v>
      </c>
      <c r="G263" s="2">
        <f t="shared" ca="1" si="54"/>
        <v>0.88944723477357712</v>
      </c>
      <c r="H263" s="28">
        <f t="shared" si="62"/>
        <v>43741</v>
      </c>
      <c r="I263" s="30">
        <v>261</v>
      </c>
      <c r="J263" s="17">
        <f t="shared" si="55"/>
        <v>231</v>
      </c>
      <c r="K263" s="27">
        <f t="shared" ca="1" si="57"/>
        <v>0.97366544135525024</v>
      </c>
      <c r="L263" s="34">
        <f t="shared" ca="1" si="58"/>
        <v>0.58515577965912902</v>
      </c>
      <c r="M263" s="29">
        <f t="shared" si="63"/>
        <v>43756</v>
      </c>
      <c r="N263" s="27">
        <v>261</v>
      </c>
      <c r="O263" s="17">
        <f t="shared" si="59"/>
        <v>231</v>
      </c>
      <c r="P263" s="27">
        <f t="shared" ca="1" si="64"/>
        <v>0.74212400845877879</v>
      </c>
      <c r="Q263" s="34">
        <f t="shared" ca="1" si="60"/>
        <v>0.42965588981113378</v>
      </c>
      <c r="R263" s="17">
        <f t="shared" ca="1" si="65"/>
        <v>0.52287958022567693</v>
      </c>
    </row>
    <row r="264" spans="1:18" x14ac:dyDescent="0.25">
      <c r="A264" s="18">
        <f t="shared" ca="1" si="61"/>
        <v>43723</v>
      </c>
      <c r="B264" s="17">
        <f ca="1">+IFERROR(VLOOKUP(A264,BBG_UF!$A$2:$B$30,2,FALSE),B263)</f>
        <v>10</v>
      </c>
      <c r="C264" s="17">
        <f ca="1">+VLOOKUP(B264,BBG_UF!$B$2:$E$30,4,FALSE)</f>
        <v>-2.1026277350216708E-3</v>
      </c>
      <c r="D264" s="17">
        <v>262</v>
      </c>
      <c r="E264" s="17">
        <f t="shared" si="53"/>
        <v>232</v>
      </c>
      <c r="F264" s="17">
        <f t="shared" ca="1" si="56"/>
        <v>1.071522490785308</v>
      </c>
      <c r="G264" s="2">
        <f t="shared" ca="1" si="54"/>
        <v>0.8878619431377972</v>
      </c>
      <c r="H264" s="28">
        <f t="shared" si="62"/>
        <v>43742</v>
      </c>
      <c r="I264" s="30">
        <v>262</v>
      </c>
      <c r="J264" s="17">
        <f t="shared" si="55"/>
        <v>232</v>
      </c>
      <c r="K264" s="27">
        <f t="shared" ca="1" si="57"/>
        <v>0.9716377335873797</v>
      </c>
      <c r="L264" s="34">
        <f t="shared" ca="1" si="58"/>
        <v>0.58453422198819283</v>
      </c>
      <c r="M264" s="29">
        <f t="shared" si="63"/>
        <v>43757</v>
      </c>
      <c r="N264" s="27">
        <v>262</v>
      </c>
      <c r="O264" s="17">
        <f t="shared" si="59"/>
        <v>232</v>
      </c>
      <c r="P264" s="27">
        <f t="shared" ca="1" si="64"/>
        <v>0.73663573869872978</v>
      </c>
      <c r="Q264" s="34">
        <f t="shared" ca="1" si="60"/>
        <v>0.42481260131786958</v>
      </c>
      <c r="R264" s="17">
        <f t="shared" ca="1" si="65"/>
        <v>0.51869921031144628</v>
      </c>
    </row>
    <row r="265" spans="1:18" x14ac:dyDescent="0.25">
      <c r="A265" s="18">
        <f t="shared" ca="1" si="61"/>
        <v>43724</v>
      </c>
      <c r="B265" s="17">
        <f ca="1">+IFERROR(VLOOKUP(A265,BBG_UF!$A$2:$B$30,2,FALSE),B264)</f>
        <v>10</v>
      </c>
      <c r="C265" s="17">
        <f ca="1">+VLOOKUP(B265,BBG_UF!$B$2:$E$30,4,FALSE)</f>
        <v>-2.1026277350216708E-3</v>
      </c>
      <c r="D265" s="17">
        <v>263</v>
      </c>
      <c r="E265" s="17">
        <f t="shared" si="53"/>
        <v>233</v>
      </c>
      <c r="F265" s="17">
        <f t="shared" ca="1" si="56"/>
        <v>1.0694198630502865</v>
      </c>
      <c r="G265" s="2">
        <f t="shared" ca="1" si="54"/>
        <v>0.88627224803659488</v>
      </c>
      <c r="H265" s="28">
        <f t="shared" si="62"/>
        <v>43743</v>
      </c>
      <c r="I265" s="30">
        <v>263</v>
      </c>
      <c r="J265" s="17">
        <f t="shared" si="55"/>
        <v>233</v>
      </c>
      <c r="K265" s="27">
        <f t="shared" ca="1" si="57"/>
        <v>0.96960947164055689</v>
      </c>
      <c r="L265" s="34">
        <f t="shared" ca="1" si="58"/>
        <v>0.5839000279886859</v>
      </c>
      <c r="M265" s="29">
        <f t="shared" si="63"/>
        <v>43758</v>
      </c>
      <c r="N265" s="27">
        <v>263</v>
      </c>
      <c r="O265" s="17">
        <f t="shared" si="59"/>
        <v>233</v>
      </c>
      <c r="P265" s="27">
        <f t="shared" ca="1" si="64"/>
        <v>0.73114646325795107</v>
      </c>
      <c r="Q265" s="34">
        <f t="shared" ca="1" si="60"/>
        <v>0.41996276722719356</v>
      </c>
      <c r="R265" s="17">
        <f t="shared" ca="1" si="65"/>
        <v>0.51451902146837369</v>
      </c>
    </row>
    <row r="266" spans="1:18" x14ac:dyDescent="0.25">
      <c r="A266" s="18">
        <f t="shared" ca="1" si="61"/>
        <v>43725</v>
      </c>
      <c r="B266" s="17">
        <f ca="1">+IFERROR(VLOOKUP(A266,BBG_UF!$A$2:$B$30,2,FALSE),B265)</f>
        <v>10</v>
      </c>
      <c r="C266" s="17">
        <f ca="1">+VLOOKUP(B266,BBG_UF!$B$2:$E$30,4,FALSE)</f>
        <v>-2.1026277350216708E-3</v>
      </c>
      <c r="D266" s="17">
        <v>264</v>
      </c>
      <c r="E266" s="17">
        <f t="shared" si="53"/>
        <v>234</v>
      </c>
      <c r="F266" s="17">
        <f t="shared" ca="1" si="56"/>
        <v>1.0673172353152649</v>
      </c>
      <c r="G266" s="2">
        <f t="shared" ca="1" si="54"/>
        <v>0.88467820592458701</v>
      </c>
      <c r="H266" s="28">
        <f t="shared" si="62"/>
        <v>43744</v>
      </c>
      <c r="I266" s="30">
        <v>264</v>
      </c>
      <c r="J266" s="17">
        <f t="shared" si="55"/>
        <v>234</v>
      </c>
      <c r="K266" s="27">
        <f t="shared" ca="1" si="57"/>
        <v>0.96758066181230018</v>
      </c>
      <c r="L266" s="34">
        <f t="shared" ca="1" si="58"/>
        <v>0.58325335966492331</v>
      </c>
      <c r="M266" s="29">
        <f t="shared" si="63"/>
        <v>43759</v>
      </c>
      <c r="N266" s="27">
        <v>264</v>
      </c>
      <c r="O266" s="17">
        <f t="shared" si="59"/>
        <v>234</v>
      </c>
      <c r="P266" s="27">
        <f t="shared" ca="1" si="64"/>
        <v>0.72565619356466304</v>
      </c>
      <c r="Q266" s="34">
        <f t="shared" ca="1" si="60"/>
        <v>0.4151064714570214</v>
      </c>
      <c r="R266" s="17">
        <f t="shared" ca="1" si="65"/>
        <v>0.51033901222563571</v>
      </c>
    </row>
    <row r="267" spans="1:18" x14ac:dyDescent="0.25">
      <c r="A267" s="18">
        <f t="shared" ca="1" si="61"/>
        <v>43726</v>
      </c>
      <c r="B267" s="17">
        <f ca="1">+IFERROR(VLOOKUP(A267,BBG_UF!$A$2:$B$30,2,FALSE),B266)</f>
        <v>10</v>
      </c>
      <c r="C267" s="17">
        <f ca="1">+VLOOKUP(B267,BBG_UF!$B$2:$E$30,4,FALSE)</f>
        <v>-2.1026277350216708E-3</v>
      </c>
      <c r="D267" s="17">
        <v>265</v>
      </c>
      <c r="E267" s="17">
        <f t="shared" si="53"/>
        <v>235</v>
      </c>
      <c r="F267" s="17">
        <f t="shared" ca="1" si="56"/>
        <v>1.0652146075802433</v>
      </c>
      <c r="G267" s="2">
        <f t="shared" ca="1" si="54"/>
        <v>0.8830798722955967</v>
      </c>
      <c r="H267" s="28">
        <f t="shared" si="62"/>
        <v>43745</v>
      </c>
      <c r="I267" s="30">
        <v>265</v>
      </c>
      <c r="J267" s="17">
        <f t="shared" si="55"/>
        <v>235</v>
      </c>
      <c r="K267" s="27">
        <f t="shared" ca="1" si="57"/>
        <v>0.96555131030501051</v>
      </c>
      <c r="L267" s="34">
        <f t="shared" ca="1" si="58"/>
        <v>0.58259437626346167</v>
      </c>
      <c r="M267" s="29">
        <f t="shared" si="63"/>
        <v>43760</v>
      </c>
      <c r="N267" s="27">
        <v>265</v>
      </c>
      <c r="O267" s="17">
        <f t="shared" si="59"/>
        <v>235</v>
      </c>
      <c r="P267" s="27">
        <f t="shared" ca="1" si="64"/>
        <v>0.72016494087455474</v>
      </c>
      <c r="Q267" s="34">
        <f t="shared" ca="1" si="60"/>
        <v>0.41024379649687864</v>
      </c>
      <c r="R267" s="17">
        <f t="shared" ca="1" si="65"/>
        <v>0.50615918113638969</v>
      </c>
    </row>
    <row r="268" spans="1:18" x14ac:dyDescent="0.25">
      <c r="A268" s="18">
        <f t="shared" ca="1" si="61"/>
        <v>43727</v>
      </c>
      <c r="B268" s="17">
        <f ca="1">+IFERROR(VLOOKUP(A268,BBG_UF!$A$2:$B$30,2,FALSE),B267)</f>
        <v>10</v>
      </c>
      <c r="C268" s="17">
        <f ca="1">+VLOOKUP(B268,BBG_UF!$B$2:$E$30,4,FALSE)</f>
        <v>-2.1026277350216708E-3</v>
      </c>
      <c r="D268" s="17">
        <v>266</v>
      </c>
      <c r="E268" s="17">
        <f t="shared" si="53"/>
        <v>236</v>
      </c>
      <c r="F268" s="17">
        <f t="shared" ca="1" si="56"/>
        <v>1.0631119798452218</v>
      </c>
      <c r="G268" s="2">
        <f t="shared" ca="1" si="54"/>
        <v>0.88147730170277161</v>
      </c>
      <c r="H268" s="28">
        <f t="shared" si="62"/>
        <v>43746</v>
      </c>
      <c r="I268" s="30">
        <v>266</v>
      </c>
      <c r="J268" s="17">
        <f t="shared" si="55"/>
        <v>236</v>
      </c>
      <c r="K268" s="27">
        <f t="shared" ca="1" si="57"/>
        <v>0.96352142322788026</v>
      </c>
      <c r="L268" s="34">
        <f t="shared" ca="1" si="58"/>
        <v>0.58192323433200033</v>
      </c>
      <c r="M268" s="29">
        <f t="shared" si="63"/>
        <v>43761</v>
      </c>
      <c r="N268" s="27">
        <v>266</v>
      </c>
      <c r="O268" s="17">
        <f t="shared" si="59"/>
        <v>236</v>
      </c>
      <c r="P268" s="27">
        <f t="shared" ca="1" si="64"/>
        <v>0.71467271627402607</v>
      </c>
      <c r="Q268" s="34">
        <f t="shared" ca="1" si="60"/>
        <v>0.40537482343812914</v>
      </c>
      <c r="R268" s="17">
        <f t="shared" ca="1" si="65"/>
        <v>0.50197952672981216</v>
      </c>
    </row>
    <row r="269" spans="1:18" x14ac:dyDescent="0.25">
      <c r="A269" s="18">
        <f t="shared" ca="1" si="61"/>
        <v>43728</v>
      </c>
      <c r="B269" s="17">
        <f ca="1">+IFERROR(VLOOKUP(A269,BBG_UF!$A$2:$B$30,2,FALSE),B268)</f>
        <v>10</v>
      </c>
      <c r="C269" s="17">
        <f ca="1">+VLOOKUP(B269,BBG_UF!$B$2:$E$30,4,FALSE)</f>
        <v>-2.1026277350216708E-3</v>
      </c>
      <c r="D269" s="17">
        <v>267</v>
      </c>
      <c r="E269" s="17">
        <f t="shared" si="53"/>
        <v>237</v>
      </c>
      <c r="F269" s="17">
        <f t="shared" ca="1" si="56"/>
        <v>1.0610093521102002</v>
      </c>
      <c r="G269" s="2">
        <f t="shared" ca="1" si="54"/>
        <v>0.87987054777863327</v>
      </c>
      <c r="H269" s="28">
        <f t="shared" si="62"/>
        <v>43747</v>
      </c>
      <c r="I269" s="30">
        <v>267</v>
      </c>
      <c r="J269" s="17">
        <f t="shared" si="55"/>
        <v>237</v>
      </c>
      <c r="K269" s="27">
        <f t="shared" ca="1" si="57"/>
        <v>0.9614910065985478</v>
      </c>
      <c r="L269" s="34">
        <f t="shared" ca="1" si="58"/>
        <v>0.58124008777598246</v>
      </c>
      <c r="M269" s="29">
        <f t="shared" si="63"/>
        <v>43762</v>
      </c>
      <c r="N269" s="27">
        <v>267</v>
      </c>
      <c r="O269" s="17">
        <f t="shared" si="59"/>
        <v>237</v>
      </c>
      <c r="P269" s="27">
        <f t="shared" ca="1" si="64"/>
        <v>0.70917953068344897</v>
      </c>
      <c r="Q269" s="34">
        <f t="shared" ca="1" si="60"/>
        <v>0.40049963200360772</v>
      </c>
      <c r="R269" s="17">
        <f t="shared" ca="1" si="65"/>
        <v>0.49780004755106688</v>
      </c>
    </row>
    <row r="270" spans="1:18" x14ac:dyDescent="0.25">
      <c r="A270" s="18">
        <f t="shared" ca="1" si="61"/>
        <v>43729</v>
      </c>
      <c r="B270" s="17">
        <f ca="1">+IFERROR(VLOOKUP(A270,BBG_UF!$A$2:$B$30,2,FALSE),B269)</f>
        <v>10</v>
      </c>
      <c r="C270" s="17">
        <f ca="1">+VLOOKUP(B270,BBG_UF!$B$2:$E$30,4,FALSE)</f>
        <v>-2.1026277350216708E-3</v>
      </c>
      <c r="D270" s="17">
        <v>268</v>
      </c>
      <c r="E270" s="17">
        <f t="shared" si="53"/>
        <v>238</v>
      </c>
      <c r="F270" s="17">
        <f t="shared" ca="1" si="56"/>
        <v>1.0589067243751786</v>
      </c>
      <c r="G270" s="2">
        <f t="shared" ca="1" si="54"/>
        <v>0.8782596632541475</v>
      </c>
      <c r="H270" s="28">
        <f t="shared" si="62"/>
        <v>43748</v>
      </c>
      <c r="I270" s="30">
        <v>268</v>
      </c>
      <c r="J270" s="17">
        <f t="shared" si="55"/>
        <v>238</v>
      </c>
      <c r="K270" s="27">
        <f t="shared" ca="1" si="57"/>
        <v>0.95568106226851457</v>
      </c>
      <c r="L270" s="34">
        <f t="shared" ca="1" si="58"/>
        <v>0.57630370127986075</v>
      </c>
      <c r="M270" s="29">
        <f t="shared" si="63"/>
        <v>43763</v>
      </c>
      <c r="N270" s="27">
        <v>268</v>
      </c>
      <c r="O270" s="17">
        <f t="shared" si="59"/>
        <v>238</v>
      </c>
      <c r="P270" s="27">
        <f t="shared" ca="1" si="64"/>
        <v>0.70368539486014492</v>
      </c>
      <c r="Q270" s="34">
        <f t="shared" ca="1" si="60"/>
        <v>0.39561830057613495</v>
      </c>
      <c r="R270" s="17">
        <f t="shared" ca="1" si="65"/>
        <v>0.49362074212933038</v>
      </c>
    </row>
    <row r="271" spans="1:18" x14ac:dyDescent="0.25">
      <c r="A271" s="18">
        <f t="shared" ca="1" si="61"/>
        <v>43730</v>
      </c>
      <c r="B271" s="17">
        <f ca="1">+IFERROR(VLOOKUP(A271,BBG_UF!$A$2:$B$30,2,FALSE),B270)</f>
        <v>10</v>
      </c>
      <c r="C271" s="17">
        <f ca="1">+VLOOKUP(B271,BBG_UF!$B$2:$E$30,4,FALSE)</f>
        <v>-2.1026277350216708E-3</v>
      </c>
      <c r="D271" s="17">
        <v>269</v>
      </c>
      <c r="E271" s="17">
        <f t="shared" si="53"/>
        <v>239</v>
      </c>
      <c r="F271" s="17">
        <f t="shared" ca="1" si="56"/>
        <v>1.0568040966401571</v>
      </c>
      <c r="G271" s="2">
        <f t="shared" ca="1" si="54"/>
        <v>0.87664469997792127</v>
      </c>
      <c r="H271" s="28">
        <f t="shared" si="62"/>
        <v>43749</v>
      </c>
      <c r="I271" s="30">
        <v>269</v>
      </c>
      <c r="J271" s="17">
        <f t="shared" si="55"/>
        <v>239</v>
      </c>
      <c r="K271" s="27">
        <f t="shared" ca="1" si="57"/>
        <v>0.94987246021305838</v>
      </c>
      <c r="L271" s="34">
        <f t="shared" ca="1" si="58"/>
        <v>0.57136167000634497</v>
      </c>
      <c r="M271" s="29">
        <f t="shared" si="63"/>
        <v>43764</v>
      </c>
      <c r="N271" s="27">
        <v>269</v>
      </c>
      <c r="O271" s="17">
        <f t="shared" si="59"/>
        <v>239</v>
      </c>
      <c r="P271" s="27">
        <f t="shared" ca="1" si="64"/>
        <v>0.69819031940156429</v>
      </c>
      <c r="Q271" s="34">
        <f t="shared" ca="1" si="60"/>
        <v>0.390730906226819</v>
      </c>
      <c r="R271" s="17">
        <f t="shared" ca="1" si="65"/>
        <v>0.48944160901776002</v>
      </c>
    </row>
    <row r="272" spans="1:18" x14ac:dyDescent="0.25">
      <c r="A272" s="18">
        <f t="shared" ca="1" si="61"/>
        <v>43731</v>
      </c>
      <c r="B272" s="17">
        <f ca="1">+IFERROR(VLOOKUP(A272,BBG_UF!$A$2:$B$30,2,FALSE),B271)</f>
        <v>10</v>
      </c>
      <c r="C272" s="17">
        <f ca="1">+VLOOKUP(B272,BBG_UF!$B$2:$E$30,4,FALSE)</f>
        <v>-2.1026277350216708E-3</v>
      </c>
      <c r="D272" s="17">
        <v>270</v>
      </c>
      <c r="E272" s="17">
        <f t="shared" si="53"/>
        <v>240</v>
      </c>
      <c r="F272" s="17">
        <f t="shared" ca="1" si="56"/>
        <v>1.0547014689051355</v>
      </c>
      <c r="G272" s="2">
        <f t="shared" ca="1" si="54"/>
        <v>0.8750257089343183</v>
      </c>
      <c r="H272" s="28">
        <f t="shared" si="62"/>
        <v>43750</v>
      </c>
      <c r="I272" s="30">
        <v>270</v>
      </c>
      <c r="J272" s="17">
        <f t="shared" si="55"/>
        <v>240</v>
      </c>
      <c r="K272" s="27">
        <f t="shared" ca="1" si="57"/>
        <v>0.94406518551798746</v>
      </c>
      <c r="L272" s="34">
        <f t="shared" ca="1" si="58"/>
        <v>0.56641406451515275</v>
      </c>
      <c r="M272" s="29">
        <f t="shared" si="63"/>
        <v>43765</v>
      </c>
      <c r="N272" s="27">
        <v>270</v>
      </c>
      <c r="O272" s="17">
        <f t="shared" si="59"/>
        <v>240</v>
      </c>
      <c r="P272" s="27">
        <f t="shared" ca="1" si="64"/>
        <v>0.69269431474801024</v>
      </c>
      <c r="Q272" s="34">
        <f t="shared" ca="1" si="60"/>
        <v>0.3858375247420831</v>
      </c>
      <c r="R272" s="17">
        <f t="shared" ca="1" si="65"/>
        <v>0.48526264674553232</v>
      </c>
    </row>
    <row r="273" spans="1:18" x14ac:dyDescent="0.25">
      <c r="A273" s="18">
        <f t="shared" ca="1" si="61"/>
        <v>43732</v>
      </c>
      <c r="B273" s="17">
        <f ca="1">+IFERROR(VLOOKUP(A273,BBG_UF!$A$2:$B$30,2,FALSE),B272)</f>
        <v>10</v>
      </c>
      <c r="C273" s="17">
        <f ca="1">+VLOOKUP(B273,BBG_UF!$B$2:$E$30,4,FALSE)</f>
        <v>-2.1026277350216708E-3</v>
      </c>
      <c r="D273" s="17">
        <v>271</v>
      </c>
      <c r="E273" s="17">
        <f t="shared" si="53"/>
        <v>241</v>
      </c>
      <c r="F273" s="17">
        <f t="shared" ca="1" si="56"/>
        <v>1.0525988411701139</v>
      </c>
      <c r="G273" s="2">
        <f t="shared" ca="1" si="54"/>
        <v>0.87340274026155462</v>
      </c>
      <c r="H273" s="28">
        <f t="shared" si="62"/>
        <v>43751</v>
      </c>
      <c r="I273" s="30">
        <v>271</v>
      </c>
      <c r="J273" s="17">
        <f t="shared" si="55"/>
        <v>241</v>
      </c>
      <c r="K273" s="27">
        <f t="shared" ca="1" si="57"/>
        <v>0.9382592234892756</v>
      </c>
      <c r="L273" s="34">
        <f t="shared" ca="1" si="58"/>
        <v>0.56146095419485254</v>
      </c>
      <c r="M273" s="29">
        <f t="shared" si="63"/>
        <v>43766</v>
      </c>
      <c r="N273" s="27">
        <v>271</v>
      </c>
      <c r="O273" s="17">
        <f t="shared" si="59"/>
        <v>241</v>
      </c>
      <c r="P273" s="27">
        <f t="shared" ca="1" si="64"/>
        <v>0.68719739118583301</v>
      </c>
      <c r="Q273" s="34">
        <f t="shared" ca="1" si="60"/>
        <v>0.38093823065065013</v>
      </c>
      <c r="R273" s="17">
        <f t="shared" ca="1" si="65"/>
        <v>0.48108385386580466</v>
      </c>
    </row>
    <row r="274" spans="1:18" x14ac:dyDescent="0.25">
      <c r="A274" s="18">
        <f t="shared" ca="1" si="61"/>
        <v>43733</v>
      </c>
      <c r="B274" s="17">
        <f ca="1">+IFERROR(VLOOKUP(A274,BBG_UF!$A$2:$B$30,2,FALSE),B273)</f>
        <v>10</v>
      </c>
      <c r="C274" s="17">
        <f ca="1">+VLOOKUP(B274,BBG_UF!$B$2:$E$30,4,FALSE)</f>
        <v>-2.1026277350216708E-3</v>
      </c>
      <c r="D274" s="17">
        <v>272</v>
      </c>
      <c r="E274" s="17">
        <f t="shared" si="53"/>
        <v>242</v>
      </c>
      <c r="F274" s="17">
        <f t="shared" ca="1" si="56"/>
        <v>1.0504962134350924</v>
      </c>
      <c r="G274" s="2">
        <f t="shared" ca="1" si="54"/>
        <v>0.87177584326901636</v>
      </c>
      <c r="H274" s="28">
        <f t="shared" si="62"/>
        <v>43752</v>
      </c>
      <c r="I274" s="30">
        <v>272</v>
      </c>
      <c r="J274" s="17">
        <f t="shared" si="55"/>
        <v>242</v>
      </c>
      <c r="K274" s="27">
        <f t="shared" ca="1" si="57"/>
        <v>0.93245455964895552</v>
      </c>
      <c r="L274" s="34">
        <f t="shared" ca="1" si="58"/>
        <v>0.55650240728709433</v>
      </c>
      <c r="M274" s="29">
        <f t="shared" si="63"/>
        <v>43767</v>
      </c>
      <c r="N274" s="27">
        <v>272</v>
      </c>
      <c r="O274" s="17">
        <f t="shared" si="59"/>
        <v>242</v>
      </c>
      <c r="P274" s="27">
        <f t="shared" ca="1" si="64"/>
        <v>0.68169955885002476</v>
      </c>
      <c r="Q274" s="34">
        <f t="shared" ca="1" si="60"/>
        <v>0.37603309724929734</v>
      </c>
      <c r="R274" s="17">
        <f t="shared" ca="1" si="65"/>
        <v>0.47690522889176634</v>
      </c>
    </row>
    <row r="275" spans="1:18" x14ac:dyDescent="0.25">
      <c r="A275" s="18">
        <f t="shared" ca="1" si="61"/>
        <v>43734</v>
      </c>
      <c r="B275" s="17">
        <f ca="1">+IFERROR(VLOOKUP(A275,BBG_UF!$A$2:$B$30,2,FALSE),B274)</f>
        <v>10</v>
      </c>
      <c r="C275" s="17">
        <f ca="1">+VLOOKUP(B275,BBG_UF!$B$2:$E$30,4,FALSE)</f>
        <v>-2.1026277350216708E-3</v>
      </c>
      <c r="D275" s="17">
        <v>273</v>
      </c>
      <c r="E275" s="17">
        <f t="shared" si="53"/>
        <v>243</v>
      </c>
      <c r="F275" s="17">
        <f t="shared" ca="1" si="56"/>
        <v>1.0483935857000708</v>
      </c>
      <c r="G275" s="2">
        <f t="shared" ca="1" si="54"/>
        <v>0.8701450664545447</v>
      </c>
      <c r="H275" s="28">
        <f t="shared" si="62"/>
        <v>43753</v>
      </c>
      <c r="I275" s="30">
        <v>273</v>
      </c>
      <c r="J275" s="17">
        <f t="shared" si="55"/>
        <v>243</v>
      </c>
      <c r="K275" s="27">
        <f t="shared" ca="1" si="57"/>
        <v>0.92665117973125</v>
      </c>
      <c r="L275" s="34">
        <f t="shared" ca="1" si="58"/>
        <v>0.55153849091030782</v>
      </c>
      <c r="M275" s="29">
        <f t="shared" si="63"/>
        <v>43768</v>
      </c>
      <c r="N275" s="27">
        <v>273</v>
      </c>
      <c r="O275" s="17">
        <f t="shared" si="59"/>
        <v>243</v>
      </c>
      <c r="P275" s="27">
        <f t="shared" ca="1" si="64"/>
        <v>0.6762008277271675</v>
      </c>
      <c r="Q275" s="34">
        <f t="shared" ca="1" si="60"/>
        <v>0.37112219662827073</v>
      </c>
      <c r="R275" s="17">
        <f t="shared" ca="1" si="65"/>
        <v>0.47272677040055555</v>
      </c>
    </row>
    <row r="276" spans="1:18" x14ac:dyDescent="0.25">
      <c r="A276" s="18">
        <f t="shared" ca="1" si="61"/>
        <v>43735</v>
      </c>
      <c r="B276" s="17">
        <f ca="1">+IFERROR(VLOOKUP(A276,BBG_UF!$A$2:$B$30,2,FALSE),B275)</f>
        <v>10</v>
      </c>
      <c r="C276" s="17">
        <f ca="1">+VLOOKUP(B276,BBG_UF!$B$2:$E$30,4,FALSE)</f>
        <v>-2.1026277350216708E-3</v>
      </c>
      <c r="D276" s="17">
        <v>274</v>
      </c>
      <c r="E276" s="17">
        <f t="shared" si="53"/>
        <v>244</v>
      </c>
      <c r="F276" s="17">
        <f t="shared" ca="1" si="56"/>
        <v>1.0462909579650492</v>
      </c>
      <c r="G276" s="2">
        <f t="shared" ca="1" si="54"/>
        <v>0.86851045752090084</v>
      </c>
      <c r="H276" s="28">
        <f t="shared" si="62"/>
        <v>43754</v>
      </c>
      <c r="I276" s="30">
        <v>274</v>
      </c>
      <c r="J276" s="17">
        <f t="shared" si="55"/>
        <v>244</v>
      </c>
      <c r="K276" s="27">
        <f t="shared" ca="1" si="57"/>
        <v>0.92084906967861224</v>
      </c>
      <c r="L276" s="34">
        <f t="shared" ca="1" si="58"/>
        <v>0.54656927108252207</v>
      </c>
      <c r="M276" s="29">
        <f t="shared" si="63"/>
        <v>43769</v>
      </c>
      <c r="N276" s="27">
        <v>274</v>
      </c>
      <c r="O276" s="17">
        <f t="shared" si="59"/>
        <v>244</v>
      </c>
      <c r="P276" s="27">
        <f t="shared" ca="1" si="64"/>
        <v>0.67070120765790775</v>
      </c>
      <c r="Q276" s="34">
        <f t="shared" ca="1" si="60"/>
        <v>0.36620559969597605</v>
      </c>
      <c r="R276" s="17">
        <f t="shared" ca="1" si="65"/>
        <v>0.46854847690536161</v>
      </c>
    </row>
    <row r="277" spans="1:18" x14ac:dyDescent="0.25">
      <c r="A277" s="18">
        <f t="shared" ca="1" si="61"/>
        <v>43736</v>
      </c>
      <c r="B277" s="17">
        <f ca="1">+IFERROR(VLOOKUP(A277,BBG_UF!$A$2:$B$30,2,FALSE),B276)</f>
        <v>10</v>
      </c>
      <c r="C277" s="17">
        <f ca="1">+VLOOKUP(B277,BBG_UF!$B$2:$E$30,4,FALSE)</f>
        <v>-2.1026277350216708E-3</v>
      </c>
      <c r="D277" s="17">
        <v>275</v>
      </c>
      <c r="E277" s="17">
        <f t="shared" si="53"/>
        <v>245</v>
      </c>
      <c r="F277" s="17">
        <f t="shared" ca="1" si="56"/>
        <v>1.0441883302300277</v>
      </c>
      <c r="G277" s="2">
        <f t="shared" ca="1" si="54"/>
        <v>0.86687206339186273</v>
      </c>
      <c r="H277" s="28">
        <f t="shared" si="62"/>
        <v>43755</v>
      </c>
      <c r="I277" s="30">
        <v>275</v>
      </c>
      <c r="J277" s="17">
        <f t="shared" si="55"/>
        <v>245</v>
      </c>
      <c r="K277" s="27">
        <f t="shared" ca="1" si="57"/>
        <v>0.91504821563796868</v>
      </c>
      <c r="L277" s="34">
        <f t="shared" ca="1" si="58"/>
        <v>0.54159481274395327</v>
      </c>
      <c r="M277" s="29">
        <f t="shared" si="63"/>
        <v>43770</v>
      </c>
      <c r="N277" s="27">
        <v>275</v>
      </c>
      <c r="O277" s="17">
        <f t="shared" si="59"/>
        <v>245</v>
      </c>
      <c r="P277" s="27">
        <f t="shared" ca="1" si="64"/>
        <v>0.66520070833990075</v>
      </c>
      <c r="Q277" s="34">
        <f t="shared" ca="1" si="60"/>
        <v>0.36128337620319628</v>
      </c>
      <c r="R277" s="17">
        <f t="shared" ca="1" si="65"/>
        <v>0.46437034695134827</v>
      </c>
    </row>
    <row r="278" spans="1:18" x14ac:dyDescent="0.25">
      <c r="A278" s="18">
        <f t="shared" ca="1" si="61"/>
        <v>43737</v>
      </c>
      <c r="B278" s="17">
        <f ca="1">+IFERROR(VLOOKUP(A278,BBG_UF!$A$2:$B$30,2,FALSE),B277)</f>
        <v>10</v>
      </c>
      <c r="C278" s="17">
        <f ca="1">+VLOOKUP(B278,BBG_UF!$B$2:$E$30,4,FALSE)</f>
        <v>-2.1026277350216708E-3</v>
      </c>
      <c r="D278" s="17">
        <v>276</v>
      </c>
      <c r="E278" s="17">
        <f t="shared" si="53"/>
        <v>246</v>
      </c>
      <c r="F278" s="17">
        <f t="shared" ca="1" si="56"/>
        <v>1.0420857024950061</v>
      </c>
      <c r="G278" s="2">
        <f t="shared" ca="1" si="54"/>
        <v>0.86522993022847949</v>
      </c>
      <c r="H278" s="28">
        <f t="shared" si="62"/>
        <v>43756</v>
      </c>
      <c r="I278" s="30">
        <v>276</v>
      </c>
      <c r="J278" s="17">
        <f t="shared" si="55"/>
        <v>246</v>
      </c>
      <c r="K278" s="27">
        <f t="shared" ca="1" si="57"/>
        <v>0.90924860395698603</v>
      </c>
      <c r="L278" s="34">
        <f t="shared" ca="1" si="58"/>
        <v>0.53661517977884676</v>
      </c>
      <c r="M278" s="29">
        <f t="shared" si="63"/>
        <v>43771</v>
      </c>
      <c r="N278" s="27">
        <v>276</v>
      </c>
      <c r="O278" s="17">
        <f t="shared" si="59"/>
        <v>246</v>
      </c>
      <c r="P278" s="27">
        <f t="shared" ca="1" si="64"/>
        <v>0.65969933933022729</v>
      </c>
      <c r="Q278" s="34">
        <f t="shared" ca="1" si="60"/>
        <v>0.35635559476658757</v>
      </c>
      <c r="R278" s="17">
        <f t="shared" ca="1" si="65"/>
        <v>0.46019237909167288</v>
      </c>
    </row>
    <row r="279" spans="1:18" x14ac:dyDescent="0.25">
      <c r="A279" s="18">
        <f t="shared" ca="1" si="61"/>
        <v>43738</v>
      </c>
      <c r="B279" s="17">
        <f ca="1">+IFERROR(VLOOKUP(A279,BBG_UF!$A$2:$B$30,2,FALSE),B278)</f>
        <v>10</v>
      </c>
      <c r="C279" s="17">
        <f ca="1">+VLOOKUP(B279,BBG_UF!$B$2:$E$30,4,FALSE)</f>
        <v>-2.1026277350216708E-3</v>
      </c>
      <c r="D279" s="17">
        <v>277</v>
      </c>
      <c r="E279" s="17">
        <f t="shared" si="53"/>
        <v>247</v>
      </c>
      <c r="F279" s="17">
        <f t="shared" ca="1" si="56"/>
        <v>1.0399830747599845</v>
      </c>
      <c r="G279" s="2">
        <f t="shared" ca="1" si="54"/>
        <v>0.86358410344405911</v>
      </c>
      <c r="H279" s="28">
        <f t="shared" si="62"/>
        <v>43757</v>
      </c>
      <c r="I279" s="30">
        <v>277</v>
      </c>
      <c r="J279" s="17">
        <f t="shared" si="55"/>
        <v>247</v>
      </c>
      <c r="K279" s="27">
        <f t="shared" ca="1" si="57"/>
        <v>0.9034502211805634</v>
      </c>
      <c r="L279" s="34">
        <f t="shared" ca="1" si="58"/>
        <v>0.53163043503701468</v>
      </c>
      <c r="M279" s="29">
        <f t="shared" si="63"/>
        <v>43772</v>
      </c>
      <c r="N279" s="27">
        <v>277</v>
      </c>
      <c r="O279" s="17">
        <f t="shared" si="59"/>
        <v>247</v>
      </c>
      <c r="P279" s="27">
        <f t="shared" ca="1" si="64"/>
        <v>0.65419711004784387</v>
      </c>
      <c r="Q279" s="34">
        <f t="shared" ca="1" si="60"/>
        <v>0.3514223228913787</v>
      </c>
      <c r="R279" s="17">
        <f t="shared" ca="1" si="65"/>
        <v>0.45601457186350558</v>
      </c>
    </row>
    <row r="280" spans="1:18" x14ac:dyDescent="0.25">
      <c r="A280" s="18">
        <f t="shared" ca="1" si="61"/>
        <v>43739</v>
      </c>
      <c r="B280" s="17">
        <f ca="1">+IFERROR(VLOOKUP(A280,BBG_UF!$A$2:$B$30,2,FALSE),B279)</f>
        <v>10</v>
      </c>
      <c r="C280" s="17">
        <f ca="1">+VLOOKUP(B280,BBG_UF!$B$2:$E$30,4,FALSE)</f>
        <v>-2.1026277350216708E-3</v>
      </c>
      <c r="D280" s="17">
        <v>278</v>
      </c>
      <c r="E280" s="17">
        <f t="shared" si="53"/>
        <v>248</v>
      </c>
      <c r="F280" s="17">
        <f t="shared" ca="1" si="56"/>
        <v>1.037880447024963</v>
      </c>
      <c r="G280" s="2">
        <f t="shared" ca="1" si="54"/>
        <v>0.86193462771950147</v>
      </c>
      <c r="H280" s="28">
        <f t="shared" si="62"/>
        <v>43758</v>
      </c>
      <c r="I280" s="30">
        <v>278</v>
      </c>
      <c r="J280" s="17">
        <f t="shared" si="55"/>
        <v>248</v>
      </c>
      <c r="K280" s="27">
        <f t="shared" ca="1" si="57"/>
        <v>0.89765305404711193</v>
      </c>
      <c r="L280" s="34">
        <f t="shared" ca="1" si="58"/>
        <v>0.5266406403544015</v>
      </c>
      <c r="M280" s="29">
        <f t="shared" si="63"/>
        <v>43773</v>
      </c>
      <c r="N280" s="27">
        <v>278</v>
      </c>
      <c r="O280" s="17">
        <f t="shared" si="59"/>
        <v>248</v>
      </c>
      <c r="P280" s="27">
        <f t="shared" ca="1" si="64"/>
        <v>0.64869402977635526</v>
      </c>
      <c r="Q280" s="34">
        <f t="shared" ca="1" si="60"/>
        <v>0.346483626994327</v>
      </c>
      <c r="R280" s="17">
        <f t="shared" ca="1" si="65"/>
        <v>0.45183692379602292</v>
      </c>
    </row>
    <row r="281" spans="1:18" x14ac:dyDescent="0.25">
      <c r="A281" s="18">
        <f t="shared" ca="1" si="61"/>
        <v>43740</v>
      </c>
      <c r="B281" s="17">
        <f ca="1">+IFERROR(VLOOKUP(A281,BBG_UF!$A$2:$B$30,2,FALSE),B280)</f>
        <v>10</v>
      </c>
      <c r="C281" s="17">
        <f ca="1">+VLOOKUP(B281,BBG_UF!$B$2:$E$30,4,FALSE)</f>
        <v>-2.1026277350216708E-3</v>
      </c>
      <c r="D281" s="17">
        <v>279</v>
      </c>
      <c r="E281" s="17">
        <f t="shared" si="53"/>
        <v>249</v>
      </c>
      <c r="F281" s="17">
        <f t="shared" ca="1" si="56"/>
        <v>1.0357778192899414</v>
      </c>
      <c r="G281" s="2">
        <f t="shared" ca="1" si="54"/>
        <v>0.86028154701797266</v>
      </c>
      <c r="H281" s="28">
        <f t="shared" si="62"/>
        <v>43759</v>
      </c>
      <c r="I281" s="30">
        <v>279</v>
      </c>
      <c r="J281" s="17">
        <f t="shared" si="55"/>
        <v>249</v>
      </c>
      <c r="K281" s="27">
        <f t="shared" ca="1" si="57"/>
        <v>0.89185708948517317</v>
      </c>
      <c r="L281" s="34">
        <f t="shared" ca="1" si="58"/>
        <v>0.52164585657366702</v>
      </c>
      <c r="M281" s="29">
        <f t="shared" si="63"/>
        <v>43774</v>
      </c>
      <c r="N281" s="27">
        <v>279</v>
      </c>
      <c r="O281" s="17">
        <f t="shared" si="59"/>
        <v>249</v>
      </c>
      <c r="P281" s="27">
        <f t="shared" ca="1" si="64"/>
        <v>0.64319010766609608</v>
      </c>
      <c r="Q281" s="34">
        <f t="shared" ca="1" si="60"/>
        <v>0.34153957242496469</v>
      </c>
      <c r="R281" s="17">
        <f t="shared" ca="1" si="65"/>
        <v>0.44765943343438863</v>
      </c>
    </row>
    <row r="282" spans="1:18" x14ac:dyDescent="0.25">
      <c r="A282" s="18">
        <f t="shared" ca="1" si="61"/>
        <v>43741</v>
      </c>
      <c r="B282" s="17">
        <f ca="1">+IFERROR(VLOOKUP(A282,BBG_UF!$A$2:$B$30,2,FALSE),B281)</f>
        <v>10</v>
      </c>
      <c r="C282" s="17">
        <f ca="1">+VLOOKUP(B282,BBG_UF!$B$2:$E$30,4,FALSE)</f>
        <v>-2.1026277350216708E-3</v>
      </c>
      <c r="D282" s="17">
        <v>280</v>
      </c>
      <c r="E282" s="17">
        <f t="shared" si="53"/>
        <v>250</v>
      </c>
      <c r="F282" s="17">
        <f t="shared" ca="1" si="56"/>
        <v>1.0336751915549198</v>
      </c>
      <c r="G282" s="2">
        <f t="shared" ca="1" si="54"/>
        <v>0.8586249045991643</v>
      </c>
      <c r="H282" s="28">
        <f t="shared" si="62"/>
        <v>43760</v>
      </c>
      <c r="I282" s="30">
        <v>280</v>
      </c>
      <c r="J282" s="17">
        <f t="shared" si="55"/>
        <v>250</v>
      </c>
      <c r="K282" s="27">
        <f t="shared" ca="1" si="57"/>
        <v>0.88606231461010954</v>
      </c>
      <c r="L282" s="34">
        <f t="shared" ca="1" si="58"/>
        <v>0.51664614356398886</v>
      </c>
      <c r="M282" s="29">
        <f t="shared" si="63"/>
        <v>43775</v>
      </c>
      <c r="N282" s="27">
        <v>280</v>
      </c>
      <c r="O282" s="17">
        <f t="shared" si="59"/>
        <v>250</v>
      </c>
      <c r="P282" s="27">
        <f t="shared" ca="1" si="64"/>
        <v>0.63768535273682447</v>
      </c>
      <c r="Q282" s="34">
        <f t="shared" ca="1" si="60"/>
        <v>0.3365902234874234</v>
      </c>
      <c r="R282" s="17">
        <f t="shared" ca="1" si="65"/>
        <v>0.44348209933975369</v>
      </c>
    </row>
    <row r="283" spans="1:18" x14ac:dyDescent="0.25">
      <c r="A283" s="18">
        <f t="shared" ca="1" si="61"/>
        <v>43742</v>
      </c>
      <c r="B283" s="17">
        <f ca="1">+IFERROR(VLOOKUP(A283,BBG_UF!$A$2:$B$30,2,FALSE),B282)</f>
        <v>10</v>
      </c>
      <c r="C283" s="17">
        <f ca="1">+VLOOKUP(B283,BBG_UF!$B$2:$E$30,4,FALSE)</f>
        <v>-2.1026277350216708E-3</v>
      </c>
      <c r="D283" s="17">
        <v>281</v>
      </c>
      <c r="E283" s="17">
        <f t="shared" si="53"/>
        <v>251</v>
      </c>
      <c r="F283" s="17">
        <f t="shared" ca="1" si="56"/>
        <v>1.0315725638198983</v>
      </c>
      <c r="G283" s="2">
        <f t="shared" ca="1" si="54"/>
        <v>0.85696474303343428</v>
      </c>
      <c r="H283" s="28">
        <f t="shared" si="62"/>
        <v>43761</v>
      </c>
      <c r="I283" s="30">
        <v>281</v>
      </c>
      <c r="J283" s="17">
        <f t="shared" si="55"/>
        <v>251</v>
      </c>
      <c r="K283" s="27">
        <f t="shared" ca="1" si="57"/>
        <v>0.8802687167205806</v>
      </c>
      <c r="L283" s="34">
        <f t="shared" ca="1" si="58"/>
        <v>0.51164156024045382</v>
      </c>
      <c r="M283" s="29">
        <f t="shared" si="63"/>
        <v>43776</v>
      </c>
      <c r="N283" s="27">
        <v>281</v>
      </c>
      <c r="O283" s="17">
        <f t="shared" si="59"/>
        <v>251</v>
      </c>
      <c r="P283" s="27">
        <f t="shared" ca="1" si="64"/>
        <v>0.63217977387984658</v>
      </c>
      <c r="Q283" s="34">
        <f t="shared" ca="1" si="60"/>
        <v>0.3316356434610041</v>
      </c>
      <c r="R283" s="17">
        <f t="shared" ca="1" si="65"/>
        <v>0.43930492003330102</v>
      </c>
    </row>
    <row r="284" spans="1:18" x14ac:dyDescent="0.25">
      <c r="A284" s="18">
        <f t="shared" ca="1" si="61"/>
        <v>43743</v>
      </c>
      <c r="B284" s="17">
        <f ca="1">+IFERROR(VLOOKUP(A284,BBG_UF!$A$2:$B$30,2,FALSE),B283)</f>
        <v>10</v>
      </c>
      <c r="C284" s="17">
        <f ca="1">+VLOOKUP(B284,BBG_UF!$B$2:$E$30,4,FALSE)</f>
        <v>-2.1026277350216708E-3</v>
      </c>
      <c r="D284" s="17">
        <v>282</v>
      </c>
      <c r="E284" s="17">
        <f t="shared" si="53"/>
        <v>252</v>
      </c>
      <c r="F284" s="17">
        <f t="shared" ca="1" si="56"/>
        <v>1.0294699360848767</v>
      </c>
      <c r="G284" s="2">
        <f t="shared" ca="1" si="54"/>
        <v>0.85530110421535743</v>
      </c>
      <c r="H284" s="28">
        <f t="shared" si="62"/>
        <v>43762</v>
      </c>
      <c r="I284" s="30">
        <v>282</v>
      </c>
      <c r="J284" s="17">
        <f t="shared" si="55"/>
        <v>252</v>
      </c>
      <c r="K284" s="27">
        <f t="shared" ca="1" si="57"/>
        <v>0.87447628329549221</v>
      </c>
      <c r="L284" s="34">
        <f t="shared" ca="1" si="58"/>
        <v>0.50663216458302074</v>
      </c>
      <c r="M284" s="29">
        <f t="shared" si="63"/>
        <v>43777</v>
      </c>
      <c r="N284" s="27">
        <v>282</v>
      </c>
      <c r="O284" s="17">
        <f t="shared" si="59"/>
        <v>252</v>
      </c>
      <c r="P284" s="27">
        <f t="shared" ca="1" si="64"/>
        <v>0.62667337986035077</v>
      </c>
      <c r="Q284" s="34">
        <f t="shared" ca="1" si="60"/>
        <v>0.32667589462060626</v>
      </c>
      <c r="R284" s="17">
        <f t="shared" ca="1" si="65"/>
        <v>0.43512789406818797</v>
      </c>
    </row>
    <row r="285" spans="1:18" x14ac:dyDescent="0.25">
      <c r="A285" s="18">
        <f t="shared" ca="1" si="61"/>
        <v>43744</v>
      </c>
      <c r="B285" s="17">
        <f ca="1">+IFERROR(VLOOKUP(A285,BBG_UF!$A$2:$B$30,2,FALSE),B284)</f>
        <v>10</v>
      </c>
      <c r="C285" s="17">
        <f ca="1">+VLOOKUP(B285,BBG_UF!$B$2:$E$30,4,FALSE)</f>
        <v>-2.1026277350216708E-3</v>
      </c>
      <c r="D285" s="17">
        <v>283</v>
      </c>
      <c r="E285" s="17">
        <f t="shared" si="53"/>
        <v>253</v>
      </c>
      <c r="F285" s="17">
        <f t="shared" ca="1" si="56"/>
        <v>1.0273673083498551</v>
      </c>
      <c r="G285" s="2">
        <f t="shared" ca="1" si="54"/>
        <v>0.85363402937717447</v>
      </c>
      <c r="H285" s="28">
        <f t="shared" si="62"/>
        <v>43763</v>
      </c>
      <c r="I285" s="30">
        <v>283</v>
      </c>
      <c r="J285" s="17">
        <f t="shared" si="55"/>
        <v>253</v>
      </c>
      <c r="K285" s="27">
        <f t="shared" ca="1" si="57"/>
        <v>0.8686850019907264</v>
      </c>
      <c r="L285" s="34">
        <f t="shared" ca="1" si="58"/>
        <v>0.50161801365490555</v>
      </c>
      <c r="M285" s="29">
        <f t="shared" si="63"/>
        <v>43778</v>
      </c>
      <c r="N285" s="27">
        <v>283</v>
      </c>
      <c r="O285" s="17">
        <f t="shared" si="59"/>
        <v>253</v>
      </c>
      <c r="P285" s="27">
        <f t="shared" ca="1" si="64"/>
        <v>0.62202417601376658</v>
      </c>
      <c r="Q285" s="34">
        <f t="shared" ca="1" si="60"/>
        <v>0.32266826935460013</v>
      </c>
      <c r="R285" s="17">
        <f t="shared" ca="1" si="65"/>
        <v>0.43095101997359109</v>
      </c>
    </row>
    <row r="286" spans="1:18" x14ac:dyDescent="0.25">
      <c r="A286" s="18">
        <f t="shared" ca="1" si="61"/>
        <v>43745</v>
      </c>
      <c r="B286" s="17">
        <f ca="1">+IFERROR(VLOOKUP(A286,BBG_UF!$A$2:$B$30,2,FALSE),B285)</f>
        <v>10</v>
      </c>
      <c r="C286" s="17">
        <f ca="1">+VLOOKUP(B286,BBG_UF!$B$2:$E$30,4,FALSE)</f>
        <v>-2.1026277350216708E-3</v>
      </c>
      <c r="D286" s="17">
        <v>284</v>
      </c>
      <c r="E286" s="17">
        <f t="shared" si="53"/>
        <v>254</v>
      </c>
      <c r="F286" s="17">
        <f t="shared" ca="1" si="56"/>
        <v>1.0252646806148336</v>
      </c>
      <c r="G286" s="2">
        <f t="shared" ca="1" si="54"/>
        <v>0.85196355910180055</v>
      </c>
      <c r="H286" s="28">
        <f t="shared" si="62"/>
        <v>43764</v>
      </c>
      <c r="I286" s="30">
        <v>284</v>
      </c>
      <c r="J286" s="17">
        <f t="shared" si="55"/>
        <v>254</v>
      </c>
      <c r="K286" s="27">
        <f t="shared" ca="1" si="57"/>
        <v>0.86289486063594178</v>
      </c>
      <c r="L286" s="34">
        <f t="shared" ca="1" si="58"/>
        <v>0.49659916362072287</v>
      </c>
      <c r="M286" s="29">
        <f t="shared" si="63"/>
        <v>43779</v>
      </c>
      <c r="N286" s="27">
        <v>284</v>
      </c>
      <c r="O286" s="17">
        <f t="shared" si="59"/>
        <v>254</v>
      </c>
      <c r="P286" s="27">
        <f t="shared" ca="1" si="64"/>
        <v>0.61737352610298912</v>
      </c>
      <c r="Q286" s="34">
        <f t="shared" ca="1" si="60"/>
        <v>0.31865407517334265</v>
      </c>
      <c r="R286" s="17">
        <f t="shared" ca="1" si="65"/>
        <v>0.42677429630266772</v>
      </c>
    </row>
    <row r="287" spans="1:18" x14ac:dyDescent="0.25">
      <c r="A287" s="18">
        <f t="shared" ca="1" si="61"/>
        <v>43746</v>
      </c>
      <c r="B287" s="17">
        <f ca="1">+IFERROR(VLOOKUP(A287,BBG_UF!$A$2:$B$30,2,FALSE),B286)</f>
        <v>10</v>
      </c>
      <c r="C287" s="17">
        <f ca="1">+VLOOKUP(B287,BBG_UF!$B$2:$E$30,4,FALSE)</f>
        <v>-2.1026277350216708E-3</v>
      </c>
      <c r="D287" s="17">
        <v>285</v>
      </c>
      <c r="E287" s="17">
        <f t="shared" si="53"/>
        <v>255</v>
      </c>
      <c r="F287" s="17">
        <f t="shared" ca="1" si="56"/>
        <v>1.023162052879812</v>
      </c>
      <c r="G287" s="2">
        <f t="shared" ca="1" si="54"/>
        <v>0.85028973333561797</v>
      </c>
      <c r="H287" s="28">
        <f t="shared" si="62"/>
        <v>43765</v>
      </c>
      <c r="I287" s="30">
        <v>285</v>
      </c>
      <c r="J287" s="17">
        <f t="shared" si="55"/>
        <v>255</v>
      </c>
      <c r="K287" s="27">
        <f t="shared" ca="1" si="57"/>
        <v>0.85710584723169314</v>
      </c>
      <c r="L287" s="34">
        <f t="shared" ca="1" si="58"/>
        <v>0.49157566976410466</v>
      </c>
      <c r="M287" s="29">
        <f t="shared" si="63"/>
        <v>43780</v>
      </c>
      <c r="N287" s="27">
        <v>285</v>
      </c>
      <c r="O287" s="17">
        <f t="shared" si="59"/>
        <v>255</v>
      </c>
      <c r="P287" s="27">
        <f t="shared" ca="1" si="64"/>
        <v>0.61272144534971873</v>
      </c>
      <c r="Q287" s="34">
        <f t="shared" ca="1" si="60"/>
        <v>0.31463338935806423</v>
      </c>
      <c r="R287" s="17">
        <f t="shared" ca="1" si="65"/>
        <v>0.42259772160058162</v>
      </c>
    </row>
    <row r="288" spans="1:18" x14ac:dyDescent="0.25">
      <c r="A288" s="18">
        <f t="shared" ca="1" si="61"/>
        <v>43747</v>
      </c>
      <c r="B288" s="17">
        <f ca="1">+IFERROR(VLOOKUP(A288,BBG_UF!$A$2:$B$30,2,FALSE),B287)</f>
        <v>11</v>
      </c>
      <c r="C288" s="17">
        <f ca="1">+VLOOKUP(B288,BBG_UF!$B$2:$E$30,4,FALSE)</f>
        <v>-5.6348900274913643E-3</v>
      </c>
      <c r="D288" s="17">
        <v>286</v>
      </c>
      <c r="E288" s="17">
        <f t="shared" si="53"/>
        <v>256</v>
      </c>
      <c r="F288" s="17">
        <f t="shared" ca="1" si="56"/>
        <v>1.0210594251447904</v>
      </c>
      <c r="G288" s="2">
        <f t="shared" ca="1" si="54"/>
        <v>0.8486125914006909</v>
      </c>
      <c r="H288" s="28">
        <f t="shared" si="62"/>
        <v>43766</v>
      </c>
      <c r="I288" s="30">
        <v>286</v>
      </c>
      <c r="J288" s="17">
        <f t="shared" si="55"/>
        <v>256</v>
      </c>
      <c r="K288" s="27">
        <f t="shared" ca="1" si="57"/>
        <v>0.85131794994630328</v>
      </c>
      <c r="L288" s="34">
        <f t="shared" ca="1" si="58"/>
        <v>0.48654758650475138</v>
      </c>
      <c r="M288" s="29">
        <f t="shared" si="63"/>
        <v>43781</v>
      </c>
      <c r="N288" s="27">
        <v>286</v>
      </c>
      <c r="O288" s="17">
        <f t="shared" si="59"/>
        <v>256</v>
      </c>
      <c r="P288" s="27">
        <f t="shared" ca="1" si="64"/>
        <v>0.60806794876284875</v>
      </c>
      <c r="Q288" s="34">
        <f t="shared" ca="1" si="60"/>
        <v>0.31060628798275713</v>
      </c>
      <c r="R288" s="17">
        <f t="shared" ca="1" si="65"/>
        <v>0.41842129440450293</v>
      </c>
    </row>
    <row r="289" spans="1:18" x14ac:dyDescent="0.25">
      <c r="A289" s="18">
        <f t="shared" ca="1" si="61"/>
        <v>43748</v>
      </c>
      <c r="B289" s="17">
        <f ca="1">+IFERROR(VLOOKUP(A289,BBG_UF!$A$2:$B$30,2,FALSE),B288)</f>
        <v>11</v>
      </c>
      <c r="C289" s="17">
        <f ca="1">+VLOOKUP(B289,BBG_UF!$B$2:$E$30,4,FALSE)</f>
        <v>-5.6348900274913643E-3</v>
      </c>
      <c r="D289" s="17">
        <v>287</v>
      </c>
      <c r="E289" s="17">
        <f t="shared" si="53"/>
        <v>257</v>
      </c>
      <c r="F289" s="17">
        <f t="shared" ca="1" si="56"/>
        <v>1.015424535117299</v>
      </c>
      <c r="G289" s="2">
        <f t="shared" ca="1" si="54"/>
        <v>0.84299571103447202</v>
      </c>
      <c r="H289" s="28">
        <f t="shared" si="62"/>
        <v>43767</v>
      </c>
      <c r="I289" s="30">
        <v>287</v>
      </c>
      <c r="J289" s="17">
        <f t="shared" si="55"/>
        <v>257</v>
      </c>
      <c r="K289" s="27">
        <f t="shared" ca="1" si="57"/>
        <v>0.84553115711308036</v>
      </c>
      <c r="L289" s="34">
        <f t="shared" ca="1" si="58"/>
        <v>0.4815149674155822</v>
      </c>
      <c r="M289" s="29">
        <f t="shared" si="63"/>
        <v>43782</v>
      </c>
      <c r="N289" s="27">
        <v>287</v>
      </c>
      <c r="O289" s="17">
        <f t="shared" si="59"/>
        <v>257</v>
      </c>
      <c r="P289" s="27">
        <f t="shared" ca="1" si="64"/>
        <v>0.60341305114200561</v>
      </c>
      <c r="Q289" s="34">
        <f t="shared" ca="1" si="60"/>
        <v>0.30657284593713402</v>
      </c>
      <c r="R289" s="17">
        <f t="shared" ca="1" si="65"/>
        <v>-0.59135707209057031</v>
      </c>
    </row>
    <row r="290" spans="1:18" x14ac:dyDescent="0.25">
      <c r="A290" s="18">
        <f t="shared" ca="1" si="61"/>
        <v>43749</v>
      </c>
      <c r="B290" s="17">
        <f ca="1">+IFERROR(VLOOKUP(A290,BBG_UF!$A$2:$B$30,2,FALSE),B289)</f>
        <v>11</v>
      </c>
      <c r="C290" s="17">
        <f ca="1">+VLOOKUP(B290,BBG_UF!$B$2:$E$30,4,FALSE)</f>
        <v>-5.6348900274913643E-3</v>
      </c>
      <c r="D290" s="17">
        <v>288</v>
      </c>
      <c r="E290" s="17">
        <f t="shared" si="53"/>
        <v>258</v>
      </c>
      <c r="F290" s="17">
        <f t="shared" ca="1" si="56"/>
        <v>1.0097896450898076</v>
      </c>
      <c r="G290" s="2">
        <f t="shared" ca="1" si="54"/>
        <v>0.83737878106196029</v>
      </c>
      <c r="H290" s="28">
        <f t="shared" si="62"/>
        <v>43768</v>
      </c>
      <c r="I290" s="30">
        <v>288</v>
      </c>
      <c r="J290" s="17">
        <f t="shared" si="55"/>
        <v>258</v>
      </c>
      <c r="K290" s="27">
        <f t="shared" ca="1" si="57"/>
        <v>0.83974545722728666</v>
      </c>
      <c r="L290" s="34">
        <f t="shared" ca="1" si="58"/>
        <v>0.47647786523874208</v>
      </c>
      <c r="M290" s="29">
        <f t="shared" si="63"/>
        <v>43783</v>
      </c>
      <c r="N290" s="27">
        <v>288</v>
      </c>
      <c r="O290" s="17">
        <f t="shared" si="59"/>
        <v>258</v>
      </c>
      <c r="P290" s="27">
        <f t="shared" ca="1" si="64"/>
        <v>0.59875676708132097</v>
      </c>
      <c r="Q290" s="34">
        <f t="shared" ca="1" si="60"/>
        <v>0.30253313694995027</v>
      </c>
      <c r="R290" s="17">
        <f t="shared" ca="1" si="65"/>
        <v>-0.60254606787246701</v>
      </c>
    </row>
    <row r="291" spans="1:18" x14ac:dyDescent="0.25">
      <c r="A291" s="18">
        <f t="shared" ca="1" si="61"/>
        <v>43750</v>
      </c>
      <c r="B291" s="17">
        <f ca="1">+IFERROR(VLOOKUP(A291,BBG_UF!$A$2:$B$30,2,FALSE),B290)</f>
        <v>11</v>
      </c>
      <c r="C291" s="17">
        <f ca="1">+VLOOKUP(B291,BBG_UF!$B$2:$E$30,4,FALSE)</f>
        <v>-5.6348900274913643E-3</v>
      </c>
      <c r="D291" s="17">
        <v>289</v>
      </c>
      <c r="E291" s="17">
        <f t="shared" si="53"/>
        <v>259</v>
      </c>
      <c r="F291" s="17">
        <f t="shared" ca="1" si="56"/>
        <v>1.0041547550623162</v>
      </c>
      <c r="G291" s="2">
        <f t="shared" ca="1" si="54"/>
        <v>0.83176180205777706</v>
      </c>
      <c r="H291" s="28">
        <f t="shared" si="62"/>
        <v>43769</v>
      </c>
      <c r="I291" s="30">
        <v>289</v>
      </c>
      <c r="J291" s="17">
        <f t="shared" si="55"/>
        <v>259</v>
      </c>
      <c r="K291" s="27">
        <f t="shared" ca="1" si="57"/>
        <v>0.83396083894341932</v>
      </c>
      <c r="L291" s="34">
        <f t="shared" ca="1" si="58"/>
        <v>0.47143633190188766</v>
      </c>
      <c r="M291" s="29">
        <f t="shared" si="63"/>
        <v>43784</v>
      </c>
      <c r="N291" s="27">
        <v>289</v>
      </c>
      <c r="O291" s="17">
        <f t="shared" si="59"/>
        <v>259</v>
      </c>
      <c r="P291" s="27">
        <f t="shared" ca="1" si="64"/>
        <v>0.59409911097284851</v>
      </c>
      <c r="Q291" s="34">
        <f t="shared" ca="1" si="60"/>
        <v>0.29848723361126267</v>
      </c>
      <c r="R291" s="17">
        <f t="shared" ca="1" si="65"/>
        <v>-0.61373562184785513</v>
      </c>
    </row>
    <row r="292" spans="1:18" x14ac:dyDescent="0.25">
      <c r="A292" s="18">
        <f t="shared" ca="1" si="61"/>
        <v>43751</v>
      </c>
      <c r="B292" s="17">
        <f ca="1">+IFERROR(VLOOKUP(A292,BBG_UF!$A$2:$B$30,2,FALSE),B291)</f>
        <v>11</v>
      </c>
      <c r="C292" s="17">
        <f ca="1">+VLOOKUP(B292,BBG_UF!$B$2:$E$30,4,FALSE)</f>
        <v>-5.6348900274913643E-3</v>
      </c>
      <c r="D292" s="17">
        <v>290</v>
      </c>
      <c r="E292" s="17">
        <f t="shared" si="53"/>
        <v>260</v>
      </c>
      <c r="F292" s="17">
        <f t="shared" ca="1" si="56"/>
        <v>0.99851986503482482</v>
      </c>
      <c r="G292" s="2">
        <f t="shared" ca="1" si="54"/>
        <v>0.82614477458767221</v>
      </c>
      <c r="H292" s="28">
        <f t="shared" si="62"/>
        <v>43770</v>
      </c>
      <c r="I292" s="30">
        <v>290</v>
      </c>
      <c r="J292" s="17">
        <f t="shared" si="55"/>
        <v>260</v>
      </c>
      <c r="K292" s="27">
        <f t="shared" ca="1" si="57"/>
        <v>0.82817729107252047</v>
      </c>
      <c r="L292" s="34">
        <f t="shared" ca="1" si="58"/>
        <v>0.46639041853375746</v>
      </c>
      <c r="M292" s="29">
        <f t="shared" si="63"/>
        <v>43785</v>
      </c>
      <c r="N292" s="27">
        <v>290</v>
      </c>
      <c r="O292" s="17">
        <f t="shared" si="59"/>
        <v>260</v>
      </c>
      <c r="P292" s="27">
        <f t="shared" ca="1" si="64"/>
        <v>0.58944009701024125</v>
      </c>
      <c r="Q292" s="34">
        <f t="shared" ca="1" si="60"/>
        <v>0.2944352073943578</v>
      </c>
      <c r="R292" s="17">
        <f t="shared" ca="1" si="65"/>
        <v>-0.62492574447237104</v>
      </c>
    </row>
    <row r="293" spans="1:18" x14ac:dyDescent="0.25">
      <c r="A293" s="18">
        <f t="shared" ca="1" si="61"/>
        <v>43752</v>
      </c>
      <c r="B293" s="17">
        <f ca="1">+IFERROR(VLOOKUP(A293,BBG_UF!$A$2:$B$30,2,FALSE),B292)</f>
        <v>11</v>
      </c>
      <c r="C293" s="17">
        <f ca="1">+VLOOKUP(B293,BBG_UF!$B$2:$E$30,4,FALSE)</f>
        <v>-5.6348900274913643E-3</v>
      </c>
      <c r="D293" s="17">
        <v>291</v>
      </c>
      <c r="E293" s="17">
        <f t="shared" si="53"/>
        <v>261</v>
      </c>
      <c r="F293" s="17">
        <f t="shared" ca="1" si="56"/>
        <v>0.99288497500733341</v>
      </c>
      <c r="G293" s="2">
        <f t="shared" ca="1" si="54"/>
        <v>0.82052769920869484</v>
      </c>
      <c r="H293" s="28">
        <f t="shared" si="62"/>
        <v>43771</v>
      </c>
      <c r="I293" s="30">
        <v>291</v>
      </c>
      <c r="J293" s="17">
        <f t="shared" si="55"/>
        <v>261</v>
      </c>
      <c r="K293" s="27">
        <f t="shared" ca="1" si="57"/>
        <v>0.82239480257943254</v>
      </c>
      <c r="L293" s="34">
        <f t="shared" ca="1" si="58"/>
        <v>0.46134017547963063</v>
      </c>
      <c r="M293" s="29">
        <f t="shared" si="63"/>
        <v>43786</v>
      </c>
      <c r="N293" s="27">
        <v>291</v>
      </c>
      <c r="O293" s="17">
        <f t="shared" si="59"/>
        <v>261</v>
      </c>
      <c r="P293" s="27">
        <f t="shared" ca="1" si="64"/>
        <v>0.58477973919194048</v>
      </c>
      <c r="Q293" s="34">
        <f t="shared" ca="1" si="60"/>
        <v>0.29037712867708498</v>
      </c>
      <c r="R293" s="17">
        <f t="shared" ca="1" si="65"/>
        <v>-0.63611644620964469</v>
      </c>
    </row>
    <row r="294" spans="1:18" x14ac:dyDescent="0.25">
      <c r="A294" s="18">
        <f t="shared" ca="1" si="61"/>
        <v>43753</v>
      </c>
      <c r="B294" s="17">
        <f ca="1">+IFERROR(VLOOKUP(A294,BBG_UF!$A$2:$B$30,2,FALSE),B293)</f>
        <v>11</v>
      </c>
      <c r="C294" s="17">
        <f ca="1">+VLOOKUP(B294,BBG_UF!$B$2:$E$30,4,FALSE)</f>
        <v>-5.6348900274913643E-3</v>
      </c>
      <c r="D294" s="17">
        <v>292</v>
      </c>
      <c r="E294" s="17">
        <f t="shared" si="53"/>
        <v>262</v>
      </c>
      <c r="F294" s="17">
        <f t="shared" ca="1" si="56"/>
        <v>0.98725008497984201</v>
      </c>
      <c r="G294" s="2">
        <f t="shared" ca="1" si="54"/>
        <v>0.81491057646941967</v>
      </c>
      <c r="H294" s="28">
        <f t="shared" si="62"/>
        <v>43772</v>
      </c>
      <c r="I294" s="30">
        <v>292</v>
      </c>
      <c r="J294" s="17">
        <f t="shared" si="55"/>
        <v>262</v>
      </c>
      <c r="K294" s="27">
        <f t="shared" ca="1" si="57"/>
        <v>0.81661336258008188</v>
      </c>
      <c r="L294" s="34">
        <f t="shared" ca="1" si="58"/>
        <v>0.4562856523160031</v>
      </c>
      <c r="M294" s="29">
        <f t="shared" si="63"/>
        <v>43787</v>
      </c>
      <c r="N294" s="27">
        <v>292</v>
      </c>
      <c r="O294" s="17">
        <f t="shared" si="59"/>
        <v>262</v>
      </c>
      <c r="P294" s="27">
        <f t="shared" ca="1" si="64"/>
        <v>0.58011805132471017</v>
      </c>
      <c r="Q294" s="34">
        <f t="shared" ca="1" si="60"/>
        <v>0.28631306676294455</v>
      </c>
      <c r="R294" s="17">
        <f t="shared" ca="1" si="65"/>
        <v>-0.64730773749532844</v>
      </c>
    </row>
    <row r="295" spans="1:18" x14ac:dyDescent="0.25">
      <c r="A295" s="18">
        <f t="shared" ca="1" si="61"/>
        <v>43754</v>
      </c>
      <c r="B295" s="17">
        <f ca="1">+IFERROR(VLOOKUP(A295,BBG_UF!$A$2:$B$30,2,FALSE),B294)</f>
        <v>11</v>
      </c>
      <c r="C295" s="17">
        <f ca="1">+VLOOKUP(B295,BBG_UF!$B$2:$E$30,4,FALSE)</f>
        <v>-5.6348900274913643E-3</v>
      </c>
      <c r="D295" s="17">
        <v>293</v>
      </c>
      <c r="E295" s="17">
        <f t="shared" si="53"/>
        <v>263</v>
      </c>
      <c r="F295" s="17">
        <f t="shared" ca="1" si="56"/>
        <v>0.98161519495235061</v>
      </c>
      <c r="G295" s="2">
        <f t="shared" ca="1" si="54"/>
        <v>0.80929340691010865</v>
      </c>
      <c r="H295" s="28">
        <f t="shared" si="62"/>
        <v>43773</v>
      </c>
      <c r="I295" s="30">
        <v>293</v>
      </c>
      <c r="J295" s="17">
        <f t="shared" si="55"/>
        <v>263</v>
      </c>
      <c r="K295" s="27">
        <f t="shared" ca="1" si="57"/>
        <v>0.81083296033906527</v>
      </c>
      <c r="L295" s="34">
        <f t="shared" ca="1" si="58"/>
        <v>0.45122689786541675</v>
      </c>
      <c r="M295" s="29">
        <f t="shared" si="63"/>
        <v>43788</v>
      </c>
      <c r="N295" s="27">
        <v>293</v>
      </c>
      <c r="O295" s="17">
        <f t="shared" si="59"/>
        <v>263</v>
      </c>
      <c r="P295" s="27">
        <f t="shared" ca="1" si="64"/>
        <v>0.57545504702682593</v>
      </c>
      <c r="Q295" s="34">
        <f t="shared" ca="1" si="60"/>
        <v>0.28224308990136071</v>
      </c>
      <c r="R295" s="17">
        <f t="shared" ca="1" si="65"/>
        <v>-0.65849962880104584</v>
      </c>
    </row>
    <row r="296" spans="1:18" x14ac:dyDescent="0.25">
      <c r="A296" s="18">
        <f t="shared" ca="1" si="61"/>
        <v>43755</v>
      </c>
      <c r="B296" s="17">
        <f ca="1">+IFERROR(VLOOKUP(A296,BBG_UF!$A$2:$B$30,2,FALSE),B295)</f>
        <v>11</v>
      </c>
      <c r="C296" s="17">
        <f ca="1">+VLOOKUP(B296,BBG_UF!$B$2:$E$30,4,FALSE)</f>
        <v>-5.6348900274913643E-3</v>
      </c>
      <c r="D296" s="17">
        <v>294</v>
      </c>
      <c r="E296" s="17">
        <f t="shared" si="53"/>
        <v>264</v>
      </c>
      <c r="F296" s="17">
        <f t="shared" ca="1" si="56"/>
        <v>0.97598030492485921</v>
      </c>
      <c r="G296" s="2">
        <f t="shared" ca="1" si="54"/>
        <v>0.80367619106280774</v>
      </c>
      <c r="H296" s="28">
        <f t="shared" si="62"/>
        <v>43774</v>
      </c>
      <c r="I296" s="30">
        <v>294</v>
      </c>
      <c r="J296" s="17">
        <f t="shared" si="55"/>
        <v>264</v>
      </c>
      <c r="K296" s="27">
        <f t="shared" ca="1" si="57"/>
        <v>0.80505358526701176</v>
      </c>
      <c r="L296" s="34">
        <f t="shared" ca="1" si="58"/>
        <v>0.44616396021067811</v>
      </c>
      <c r="M296" s="29">
        <f t="shared" si="63"/>
        <v>43789</v>
      </c>
      <c r="N296" s="27">
        <v>294</v>
      </c>
      <c r="O296" s="17">
        <f t="shared" si="59"/>
        <v>264</v>
      </c>
      <c r="P296" s="27">
        <f t="shared" ca="1" si="64"/>
        <v>0.57079073973122652</v>
      </c>
      <c r="Q296" s="34">
        <f t="shared" ca="1" si="60"/>
        <v>0.2781672653075849</v>
      </c>
      <c r="R296" s="17">
        <f t="shared" ca="1" si="65"/>
        <v>-0.66969213058243326</v>
      </c>
    </row>
    <row r="297" spans="1:18" x14ac:dyDescent="0.25">
      <c r="A297" s="18">
        <f t="shared" ca="1" si="61"/>
        <v>43756</v>
      </c>
      <c r="B297" s="17">
        <f ca="1">+IFERROR(VLOOKUP(A297,BBG_UF!$A$2:$B$30,2,FALSE),B296)</f>
        <v>11</v>
      </c>
      <c r="C297" s="17">
        <f ca="1">+VLOOKUP(B297,BBG_UF!$B$2:$E$30,4,FALSE)</f>
        <v>-5.6348900274913643E-3</v>
      </c>
      <c r="D297" s="17">
        <v>295</v>
      </c>
      <c r="E297" s="17">
        <f t="shared" si="53"/>
        <v>265</v>
      </c>
      <c r="F297" s="17">
        <f t="shared" ca="1" si="56"/>
        <v>0.97034541489736781</v>
      </c>
      <c r="G297" s="2">
        <f t="shared" ca="1" si="54"/>
        <v>0.79805892945150159</v>
      </c>
      <c r="H297" s="28">
        <f t="shared" si="62"/>
        <v>43775</v>
      </c>
      <c r="I297" s="30">
        <v>295</v>
      </c>
      <c r="J297" s="17">
        <f t="shared" si="55"/>
        <v>265</v>
      </c>
      <c r="K297" s="27">
        <f t="shared" ca="1" si="57"/>
        <v>0.79927522691810826</v>
      </c>
      <c r="L297" s="34">
        <f t="shared" ca="1" si="58"/>
        <v>0.441096886708785</v>
      </c>
      <c r="M297" s="29">
        <f t="shared" si="63"/>
        <v>43790</v>
      </c>
      <c r="N297" s="27">
        <v>295</v>
      </c>
      <c r="O297" s="17">
        <f t="shared" si="59"/>
        <v>265</v>
      </c>
      <c r="P297" s="27">
        <f t="shared" ca="1" si="64"/>
        <v>0.56612514268873615</v>
      </c>
      <c r="Q297" s="34">
        <f t="shared" ca="1" si="60"/>
        <v>0.27408565918238897</v>
      </c>
      <c r="R297" s="17">
        <f t="shared" ca="1" si="65"/>
        <v>-0.68088525331111427</v>
      </c>
    </row>
    <row r="298" spans="1:18" x14ac:dyDescent="0.25">
      <c r="A298" s="18">
        <f t="shared" ca="1" si="61"/>
        <v>43757</v>
      </c>
      <c r="B298" s="17">
        <f ca="1">+IFERROR(VLOOKUP(A298,BBG_UF!$A$2:$B$30,2,FALSE),B297)</f>
        <v>11</v>
      </c>
      <c r="C298" s="17">
        <f ca="1">+VLOOKUP(B298,BBG_UF!$B$2:$E$30,4,FALSE)</f>
        <v>-5.6348900274913643E-3</v>
      </c>
      <c r="D298" s="17">
        <v>296</v>
      </c>
      <c r="E298" s="17">
        <f t="shared" si="53"/>
        <v>266</v>
      </c>
      <c r="F298" s="17">
        <f t="shared" ca="1" si="56"/>
        <v>0.96471052486987641</v>
      </c>
      <c r="G298" s="2">
        <f t="shared" ca="1" si="54"/>
        <v>0.79244162259232565</v>
      </c>
      <c r="H298" s="28">
        <f t="shared" si="62"/>
        <v>43776</v>
      </c>
      <c r="I298" s="30">
        <v>296</v>
      </c>
      <c r="J298" s="17">
        <f t="shared" si="55"/>
        <v>266</v>
      </c>
      <c r="K298" s="27">
        <f t="shared" ca="1" si="57"/>
        <v>0.79349787498778235</v>
      </c>
      <c r="L298" s="34">
        <f t="shared" ca="1" si="58"/>
        <v>0.4360257240046902</v>
      </c>
      <c r="M298" s="29">
        <f t="shared" si="63"/>
        <v>43791</v>
      </c>
      <c r="N298" s="27">
        <v>296</v>
      </c>
      <c r="O298" s="17">
        <f t="shared" si="59"/>
        <v>266</v>
      </c>
      <c r="P298" s="27">
        <f t="shared" ca="1" si="64"/>
        <v>0.56145826897111384</v>
      </c>
      <c r="Q298" s="34">
        <f t="shared" ca="1" si="60"/>
        <v>0.26999833673101459</v>
      </c>
      <c r="R298" s="17">
        <f t="shared" ca="1" si="65"/>
        <v>-0.69207900743473161</v>
      </c>
    </row>
    <row r="299" spans="1:18" x14ac:dyDescent="0.25">
      <c r="A299" s="18">
        <f t="shared" ca="1" si="61"/>
        <v>43758</v>
      </c>
      <c r="B299" s="17">
        <f ca="1">+IFERROR(VLOOKUP(A299,BBG_UF!$A$2:$B$30,2,FALSE),B298)</f>
        <v>11</v>
      </c>
      <c r="C299" s="17">
        <f ca="1">+VLOOKUP(B299,BBG_UF!$B$2:$E$30,4,FALSE)</f>
        <v>-5.6348900274913643E-3</v>
      </c>
      <c r="D299" s="17">
        <v>297</v>
      </c>
      <c r="E299" s="17">
        <f t="shared" si="53"/>
        <v>267</v>
      </c>
      <c r="F299" s="17">
        <f t="shared" ca="1" si="56"/>
        <v>0.95907563484238501</v>
      </c>
      <c r="G299" s="2">
        <f t="shared" ca="1" si="54"/>
        <v>0.78682427099374308</v>
      </c>
      <c r="H299" s="28">
        <f t="shared" si="62"/>
        <v>43777</v>
      </c>
      <c r="I299" s="30">
        <v>297</v>
      </c>
      <c r="J299" s="17">
        <f t="shared" si="55"/>
        <v>267</v>
      </c>
      <c r="K299" s="27">
        <f t="shared" ca="1" si="57"/>
        <v>0.78772151931016265</v>
      </c>
      <c r="L299" s="34">
        <f t="shared" ca="1" si="58"/>
        <v>0.43095051804448609</v>
      </c>
      <c r="M299" s="29">
        <f t="shared" si="63"/>
        <v>43792</v>
      </c>
      <c r="N299" s="27">
        <v>297</v>
      </c>
      <c r="O299" s="17">
        <f t="shared" si="59"/>
        <v>267</v>
      </c>
      <c r="P299" s="27">
        <f t="shared" ca="1" si="64"/>
        <v>0.55679013147409484</v>
      </c>
      <c r="Q299" s="34">
        <f t="shared" ca="1" si="60"/>
        <v>0.26590536218184579</v>
      </c>
      <c r="R299" s="17">
        <f t="shared" ca="1" si="65"/>
        <v>-0.70327340342890565</v>
      </c>
    </row>
    <row r="300" spans="1:18" x14ac:dyDescent="0.25">
      <c r="A300" s="18">
        <f t="shared" ca="1" si="61"/>
        <v>43759</v>
      </c>
      <c r="B300" s="17">
        <f ca="1">+IFERROR(VLOOKUP(A300,BBG_UF!$A$2:$B$30,2,FALSE),B299)</f>
        <v>11</v>
      </c>
      <c r="C300" s="17">
        <f ca="1">+VLOOKUP(B300,BBG_UF!$B$2:$E$30,4,FALSE)</f>
        <v>-5.6348900274913643E-3</v>
      </c>
      <c r="D300" s="17">
        <v>298</v>
      </c>
      <c r="E300" s="17">
        <f t="shared" si="53"/>
        <v>268</v>
      </c>
      <c r="F300" s="17">
        <f t="shared" ca="1" si="56"/>
        <v>0.9534407448148936</v>
      </c>
      <c r="G300" s="2">
        <f t="shared" ca="1" si="54"/>
        <v>0.78120687515647824</v>
      </c>
      <c r="H300" s="28">
        <f t="shared" si="62"/>
        <v>43778</v>
      </c>
      <c r="I300" s="30">
        <v>298</v>
      </c>
      <c r="J300" s="17">
        <f t="shared" si="55"/>
        <v>268</v>
      </c>
      <c r="K300" s="27">
        <f t="shared" ca="1" si="57"/>
        <v>0.78276224782071713</v>
      </c>
      <c r="L300" s="34">
        <f t="shared" ca="1" si="58"/>
        <v>0.42677578880461065</v>
      </c>
      <c r="M300" s="29">
        <f t="shared" si="63"/>
        <v>43793</v>
      </c>
      <c r="N300" s="27">
        <v>298</v>
      </c>
      <c r="O300" s="17">
        <f t="shared" si="59"/>
        <v>268</v>
      </c>
      <c r="P300" s="27">
        <f t="shared" ca="1" si="64"/>
        <v>0.55212074292023694</v>
      </c>
      <c r="Q300" s="34">
        <f t="shared" ca="1" si="60"/>
        <v>0.26180679880460411</v>
      </c>
      <c r="R300" s="17">
        <f t="shared" ca="1" si="65"/>
        <v>-0.71446845175726637</v>
      </c>
    </row>
    <row r="301" spans="1:18" x14ac:dyDescent="0.25">
      <c r="A301" s="18">
        <f t="shared" ca="1" si="61"/>
        <v>43760</v>
      </c>
      <c r="B301" s="17">
        <f ca="1">+IFERROR(VLOOKUP(A301,BBG_UF!$A$2:$B$30,2,FALSE),B300)</f>
        <v>11</v>
      </c>
      <c r="C301" s="17">
        <f ca="1">+VLOOKUP(B301,BBG_UF!$B$2:$E$30,4,FALSE)</f>
        <v>-5.6348900274913643E-3</v>
      </c>
      <c r="D301" s="17">
        <v>299</v>
      </c>
      <c r="E301" s="17">
        <f t="shared" si="53"/>
        <v>269</v>
      </c>
      <c r="F301" s="17">
        <f t="shared" ca="1" si="56"/>
        <v>0.9478058547874022</v>
      </c>
      <c r="G301" s="2">
        <f t="shared" ca="1" si="54"/>
        <v>0.77558943557398874</v>
      </c>
      <c r="H301" s="28">
        <f t="shared" si="62"/>
        <v>43779</v>
      </c>
      <c r="I301" s="30">
        <v>299</v>
      </c>
      <c r="J301" s="17">
        <f t="shared" si="55"/>
        <v>269</v>
      </c>
      <c r="K301" s="27">
        <f t="shared" ca="1" si="57"/>
        <v>0.77780362547282811</v>
      </c>
      <c r="L301" s="34">
        <f t="shared" ca="1" si="58"/>
        <v>0.42259606668862687</v>
      </c>
      <c r="M301" s="29">
        <f t="shared" si="63"/>
        <v>43794</v>
      </c>
      <c r="N301" s="27">
        <v>299</v>
      </c>
      <c r="O301" s="17">
        <f t="shared" si="59"/>
        <v>269</v>
      </c>
      <c r="P301" s="27">
        <f t="shared" ca="1" si="64"/>
        <v>0.54745011586200343</v>
      </c>
      <c r="Q301" s="34">
        <f t="shared" ca="1" si="60"/>
        <v>0.25770270892828667</v>
      </c>
      <c r="R301" s="17">
        <f t="shared" ca="1" si="65"/>
        <v>-0.72566416289143731</v>
      </c>
    </row>
    <row r="302" spans="1:18" x14ac:dyDescent="0.25">
      <c r="A302" s="18">
        <f t="shared" ca="1" si="61"/>
        <v>43761</v>
      </c>
      <c r="B302" s="17">
        <f ca="1">+IFERROR(VLOOKUP(A302,BBG_UF!$A$2:$B$30,2,FALSE),B301)</f>
        <v>11</v>
      </c>
      <c r="C302" s="17">
        <f ca="1">+VLOOKUP(B302,BBG_UF!$B$2:$E$30,4,FALSE)</f>
        <v>-5.6348900274913643E-3</v>
      </c>
      <c r="D302" s="17">
        <v>300</v>
      </c>
      <c r="E302" s="17">
        <f t="shared" si="53"/>
        <v>270</v>
      </c>
      <c r="F302" s="17">
        <f t="shared" ca="1" si="56"/>
        <v>0.9421709647599108</v>
      </c>
      <c r="G302" s="2">
        <f t="shared" ca="1" si="54"/>
        <v>0.76997195273227348</v>
      </c>
      <c r="H302" s="28">
        <f t="shared" si="62"/>
        <v>43780</v>
      </c>
      <c r="I302" s="30">
        <v>300</v>
      </c>
      <c r="J302" s="17">
        <f t="shared" si="55"/>
        <v>270</v>
      </c>
      <c r="K302" s="27">
        <f t="shared" ca="1" si="57"/>
        <v>0.77284564577505321</v>
      </c>
      <c r="L302" s="34">
        <f t="shared" ca="1" si="58"/>
        <v>0.41841140717293618</v>
      </c>
      <c r="M302" s="29">
        <f t="shared" si="63"/>
        <v>43795</v>
      </c>
      <c r="N302" s="27">
        <v>300</v>
      </c>
      <c r="O302" s="17">
        <f t="shared" si="59"/>
        <v>270</v>
      </c>
      <c r="P302" s="27">
        <f t="shared" ca="1" si="64"/>
        <v>0.54277826268438467</v>
      </c>
      <c r="Q302" s="34">
        <f t="shared" ca="1" si="60"/>
        <v>0.25359315395834992</v>
      </c>
      <c r="R302" s="17">
        <f t="shared" ca="1" si="65"/>
        <v>-0.73686054730703887</v>
      </c>
    </row>
    <row r="303" spans="1:18" x14ac:dyDescent="0.25">
      <c r="A303" s="18">
        <f t="shared" ca="1" si="61"/>
        <v>43762</v>
      </c>
      <c r="B303" s="17">
        <f ca="1">+IFERROR(VLOOKUP(A303,BBG_UF!$A$2:$B$30,2,FALSE),B302)</f>
        <v>11</v>
      </c>
      <c r="C303" s="17">
        <f ca="1">+VLOOKUP(B303,BBG_UF!$B$2:$E$30,4,FALSE)</f>
        <v>-5.6348900274913643E-3</v>
      </c>
      <c r="D303" s="17">
        <v>301</v>
      </c>
      <c r="E303" s="17">
        <f t="shared" si="53"/>
        <v>271</v>
      </c>
      <c r="F303" s="17">
        <f t="shared" ca="1" si="56"/>
        <v>0.9365360747324194</v>
      </c>
      <c r="G303" s="2">
        <f t="shared" ca="1" si="54"/>
        <v>0.76435442711021673</v>
      </c>
      <c r="H303" s="28">
        <f t="shared" si="62"/>
        <v>43781</v>
      </c>
      <c r="I303" s="30">
        <v>301</v>
      </c>
      <c r="J303" s="17">
        <f t="shared" si="55"/>
        <v>271</v>
      </c>
      <c r="K303" s="27">
        <f t="shared" ca="1" si="57"/>
        <v>0.76788830232224192</v>
      </c>
      <c r="L303" s="34">
        <f t="shared" ca="1" si="58"/>
        <v>0.41422186491504059</v>
      </c>
      <c r="M303" s="29">
        <f t="shared" si="63"/>
        <v>43796</v>
      </c>
      <c r="N303" s="27">
        <v>301</v>
      </c>
      <c r="O303" s="17">
        <f t="shared" si="59"/>
        <v>271</v>
      </c>
      <c r="P303" s="27">
        <f t="shared" ca="1" si="64"/>
        <v>0.53810519560791936</v>
      </c>
      <c r="Q303" s="34">
        <f t="shared" ca="1" si="60"/>
        <v>0.24947819439410313</v>
      </c>
      <c r="R303" s="17">
        <f t="shared" ca="1" si="65"/>
        <v>-0.7480576154716978</v>
      </c>
    </row>
    <row r="304" spans="1:18" x14ac:dyDescent="0.25">
      <c r="A304" s="18">
        <f t="shared" ca="1" si="61"/>
        <v>43763</v>
      </c>
      <c r="B304" s="17">
        <f ca="1">+IFERROR(VLOOKUP(A304,BBG_UF!$A$2:$B$30,2,FALSE),B303)</f>
        <v>11</v>
      </c>
      <c r="C304" s="17">
        <f ca="1">+VLOOKUP(B304,BBG_UF!$B$2:$E$30,4,FALSE)</f>
        <v>-5.6348900274913643E-3</v>
      </c>
      <c r="D304" s="17">
        <v>302</v>
      </c>
      <c r="E304" s="17">
        <f t="shared" si="53"/>
        <v>272</v>
      </c>
      <c r="F304" s="17">
        <f t="shared" ca="1" si="56"/>
        <v>0.930901184704928</v>
      </c>
      <c r="G304" s="2">
        <f t="shared" ca="1" si="54"/>
        <v>0.7587368591796898</v>
      </c>
      <c r="H304" s="28">
        <f t="shared" si="62"/>
        <v>43782</v>
      </c>
      <c r="I304" s="30">
        <v>302</v>
      </c>
      <c r="J304" s="17">
        <f t="shared" si="55"/>
        <v>272</v>
      </c>
      <c r="K304" s="27">
        <f t="shared" ca="1" si="57"/>
        <v>0.76293158879413281</v>
      </c>
      <c r="L304" s="34">
        <f t="shared" ca="1" si="58"/>
        <v>0.41002749376883207</v>
      </c>
      <c r="M304" s="29">
        <f t="shared" si="63"/>
        <v>43797</v>
      </c>
      <c r="N304" s="27">
        <v>302</v>
      </c>
      <c r="O304" s="17">
        <f t="shared" si="59"/>
        <v>272</v>
      </c>
      <c r="P304" s="27">
        <f t="shared" ca="1" si="64"/>
        <v>0.53343092669109937</v>
      </c>
      <c r="Q304" s="34">
        <f t="shared" ca="1" si="60"/>
        <v>0.24535788984489543</v>
      </c>
      <c r="R304" s="17">
        <f t="shared" ca="1" si="65"/>
        <v>-0.75925537786103448</v>
      </c>
    </row>
    <row r="305" spans="1:18" x14ac:dyDescent="0.25">
      <c r="A305" s="18">
        <f t="shared" ca="1" si="61"/>
        <v>43764</v>
      </c>
      <c r="B305" s="17">
        <f ca="1">+IFERROR(VLOOKUP(A305,BBG_UF!$A$2:$B$30,2,FALSE),B304)</f>
        <v>11</v>
      </c>
      <c r="C305" s="17">
        <f ca="1">+VLOOKUP(B305,BBG_UF!$B$2:$E$30,4,FALSE)</f>
        <v>-5.6348900274913643E-3</v>
      </c>
      <c r="D305" s="17">
        <v>303</v>
      </c>
      <c r="E305" s="17">
        <f t="shared" si="53"/>
        <v>273</v>
      </c>
      <c r="F305" s="17">
        <f t="shared" ca="1" si="56"/>
        <v>0.9252662946774366</v>
      </c>
      <c r="G305" s="2">
        <f t="shared" ca="1" si="54"/>
        <v>0.75311924940559183</v>
      </c>
      <c r="H305" s="28">
        <f t="shared" si="62"/>
        <v>43783</v>
      </c>
      <c r="I305" s="30">
        <v>303</v>
      </c>
      <c r="J305" s="17">
        <f t="shared" si="55"/>
        <v>273</v>
      </c>
      <c r="K305" s="27">
        <f t="shared" ca="1" si="57"/>
        <v>0.75797549895379501</v>
      </c>
      <c r="L305" s="34">
        <f t="shared" ca="1" si="58"/>
        <v>0.40582834679895891</v>
      </c>
      <c r="M305" s="29">
        <f t="shared" si="63"/>
        <v>43798</v>
      </c>
      <c r="N305" s="27">
        <v>303</v>
      </c>
      <c r="O305" s="17">
        <f t="shared" si="59"/>
        <v>273</v>
      </c>
      <c r="P305" s="27">
        <f t="shared" ca="1" si="64"/>
        <v>0.52875546783343985</v>
      </c>
      <c r="Q305" s="34">
        <f t="shared" ca="1" si="60"/>
        <v>0.2412322990469718</v>
      </c>
      <c r="R305" s="17">
        <f t="shared" ca="1" si="65"/>
        <v>-0.77045384495866287</v>
      </c>
    </row>
    <row r="306" spans="1:18" x14ac:dyDescent="0.25">
      <c r="A306" s="18">
        <f t="shared" ca="1" si="61"/>
        <v>43765</v>
      </c>
      <c r="B306" s="17">
        <f ca="1">+IFERROR(VLOOKUP(A306,BBG_UF!$A$2:$B$30,2,FALSE),B305)</f>
        <v>11</v>
      </c>
      <c r="C306" s="17">
        <f ca="1">+VLOOKUP(B306,BBG_UF!$B$2:$E$30,4,FALSE)</f>
        <v>-5.6348900274913643E-3</v>
      </c>
      <c r="D306" s="17">
        <v>304</v>
      </c>
      <c r="E306" s="17">
        <f t="shared" si="53"/>
        <v>274</v>
      </c>
      <c r="F306" s="17">
        <f t="shared" ca="1" si="56"/>
        <v>0.91963140464994519</v>
      </c>
      <c r="G306" s="2">
        <f t="shared" ca="1" si="54"/>
        <v>0.74750159824609341</v>
      </c>
      <c r="H306" s="28">
        <f t="shared" si="62"/>
        <v>43784</v>
      </c>
      <c r="I306" s="30">
        <v>304</v>
      </c>
      <c r="J306" s="17">
        <f t="shared" si="55"/>
        <v>274</v>
      </c>
      <c r="K306" s="27">
        <f t="shared" ca="1" si="57"/>
        <v>0.7530200266464413</v>
      </c>
      <c r="L306" s="34">
        <f t="shared" ca="1" si="58"/>
        <v>0.40162447629546116</v>
      </c>
      <c r="M306" s="29">
        <f t="shared" si="63"/>
        <v>43799</v>
      </c>
      <c r="N306" s="27">
        <v>304</v>
      </c>
      <c r="O306" s="17">
        <f t="shared" si="59"/>
        <v>274</v>
      </c>
      <c r="P306" s="27">
        <f t="shared" ca="1" si="64"/>
        <v>0.52407883077769901</v>
      </c>
      <c r="Q306" s="34">
        <f t="shared" ca="1" si="60"/>
        <v>0.23710147987888028</v>
      </c>
      <c r="R306" s="17">
        <f t="shared" ca="1" si="65"/>
        <v>-0.78165302724819696</v>
      </c>
    </row>
    <row r="307" spans="1:18" x14ac:dyDescent="0.25">
      <c r="A307" s="18">
        <f t="shared" ca="1" si="61"/>
        <v>43766</v>
      </c>
      <c r="B307" s="17">
        <f ca="1">+IFERROR(VLOOKUP(A307,BBG_UF!$A$2:$B$30,2,FALSE),B306)</f>
        <v>11</v>
      </c>
      <c r="C307" s="17">
        <f ca="1">+VLOOKUP(B307,BBG_UF!$B$2:$E$30,4,FALSE)</f>
        <v>-5.6348900274913643E-3</v>
      </c>
      <c r="D307" s="17">
        <v>305</v>
      </c>
      <c r="E307" s="17">
        <f t="shared" si="53"/>
        <v>275</v>
      </c>
      <c r="F307" s="17">
        <f t="shared" ca="1" si="56"/>
        <v>0.91399651462245379</v>
      </c>
      <c r="G307" s="2">
        <f t="shared" ca="1" si="54"/>
        <v>0.7418839061526421</v>
      </c>
      <c r="H307" s="28">
        <f t="shared" si="62"/>
        <v>43785</v>
      </c>
      <c r="I307" s="30">
        <v>305</v>
      </c>
      <c r="J307" s="17">
        <f t="shared" si="55"/>
        <v>275</v>
      </c>
      <c r="K307" s="27">
        <f t="shared" ca="1" si="57"/>
        <v>0.74806516579797677</v>
      </c>
      <c r="L307" s="34">
        <f t="shared" ca="1" si="58"/>
        <v>0.39741593378779655</v>
      </c>
      <c r="M307" s="29">
        <f t="shared" si="63"/>
        <v>43800</v>
      </c>
      <c r="N307" s="27">
        <v>305</v>
      </c>
      <c r="O307" s="17">
        <f t="shared" si="59"/>
        <v>275</v>
      </c>
      <c r="P307" s="27">
        <f t="shared" ca="1" si="64"/>
        <v>0.51940102711273672</v>
      </c>
      <c r="Q307" s="34">
        <f t="shared" ca="1" si="60"/>
        <v>0.2329654893773862</v>
      </c>
      <c r="R307" s="17">
        <f t="shared" ca="1" si="65"/>
        <v>-0.79285293519726352</v>
      </c>
    </row>
    <row r="308" spans="1:18" x14ac:dyDescent="0.25">
      <c r="A308" s="18">
        <f t="shared" ca="1" si="61"/>
        <v>43767</v>
      </c>
      <c r="B308" s="17">
        <f ca="1">+IFERROR(VLOOKUP(A308,BBG_UF!$A$2:$B$30,2,FALSE),B307)</f>
        <v>11</v>
      </c>
      <c r="C308" s="17">
        <f ca="1">+VLOOKUP(B308,BBG_UF!$B$2:$E$30,4,FALSE)</f>
        <v>-5.6348900274913643E-3</v>
      </c>
      <c r="D308" s="17">
        <v>306</v>
      </c>
      <c r="E308" s="17">
        <f t="shared" si="53"/>
        <v>276</v>
      </c>
      <c r="F308" s="17">
        <f t="shared" ca="1" si="56"/>
        <v>0.90836162459496239</v>
      </c>
      <c r="G308" s="2">
        <f t="shared" ca="1" si="54"/>
        <v>0.73626617357020163</v>
      </c>
      <c r="H308" s="28">
        <f t="shared" si="62"/>
        <v>43786</v>
      </c>
      <c r="I308" s="30">
        <v>306</v>
      </c>
      <c r="J308" s="17">
        <f t="shared" si="55"/>
        <v>276</v>
      </c>
      <c r="K308" s="27">
        <f t="shared" ca="1" si="57"/>
        <v>0.74311091041368016</v>
      </c>
      <c r="L308" s="34">
        <f t="shared" ca="1" si="58"/>
        <v>0.39320277005859006</v>
      </c>
      <c r="M308" s="29">
        <f t="shared" si="63"/>
        <v>43801</v>
      </c>
      <c r="N308" s="27">
        <v>306</v>
      </c>
      <c r="O308" s="17">
        <f t="shared" si="59"/>
        <v>276</v>
      </c>
      <c r="P308" s="27">
        <f t="shared" ca="1" si="64"/>
        <v>0.51472206827589817</v>
      </c>
      <c r="Q308" s="34">
        <f t="shared" ca="1" si="60"/>
        <v>0.22882438375266437</v>
      </c>
      <c r="R308" s="17">
        <f t="shared" ca="1" si="65"/>
        <v>-0.80405357930146693</v>
      </c>
    </row>
    <row r="309" spans="1:18" x14ac:dyDescent="0.25">
      <c r="A309" s="18">
        <f t="shared" ca="1" si="61"/>
        <v>43768</v>
      </c>
      <c r="B309" s="17">
        <f ca="1">+IFERROR(VLOOKUP(A309,BBG_UF!$A$2:$B$30,2,FALSE),B308)</f>
        <v>11</v>
      </c>
      <c r="C309" s="17">
        <f ca="1">+VLOOKUP(B309,BBG_UF!$B$2:$E$30,4,FALSE)</f>
        <v>-5.6348900274913643E-3</v>
      </c>
      <c r="D309" s="17">
        <v>307</v>
      </c>
      <c r="E309" s="17">
        <f t="shared" si="53"/>
        <v>277</v>
      </c>
      <c r="F309" s="17">
        <f t="shared" ca="1" si="56"/>
        <v>0.90272673456747099</v>
      </c>
      <c r="G309" s="2">
        <f t="shared" ca="1" si="54"/>
        <v>0.7306484009372517</v>
      </c>
      <c r="H309" s="28">
        <f t="shared" si="62"/>
        <v>43787</v>
      </c>
      <c r="I309" s="30">
        <v>307</v>
      </c>
      <c r="J309" s="17">
        <f t="shared" si="55"/>
        <v>277</v>
      </c>
      <c r="K309" s="27">
        <f t="shared" ca="1" si="57"/>
        <v>0.73815725457698966</v>
      </c>
      <c r="L309" s="34">
        <f t="shared" ca="1" si="58"/>
        <v>0.38898503515723026</v>
      </c>
      <c r="M309" s="29">
        <f t="shared" si="63"/>
        <v>43802</v>
      </c>
      <c r="N309" s="27">
        <v>307</v>
      </c>
      <c r="O309" s="17">
        <f t="shared" si="59"/>
        <v>277</v>
      </c>
      <c r="P309" s="27">
        <f t="shared" ca="1" si="64"/>
        <v>0.51004196555553405</v>
      </c>
      <c r="Q309" s="34">
        <f t="shared" ca="1" si="60"/>
        <v>0.22467821840319005</v>
      </c>
      <c r="R309" s="17">
        <f t="shared" ca="1" si="65"/>
        <v>-0.81525497004442116</v>
      </c>
    </row>
    <row r="310" spans="1:18" x14ac:dyDescent="0.25">
      <c r="A310" s="18">
        <f t="shared" ca="1" si="61"/>
        <v>43769</v>
      </c>
      <c r="B310" s="17">
        <f ca="1">+IFERROR(VLOOKUP(A310,BBG_UF!$A$2:$B$30,2,FALSE),B309)</f>
        <v>11</v>
      </c>
      <c r="C310" s="17">
        <f ca="1">+VLOOKUP(B310,BBG_UF!$B$2:$E$30,4,FALSE)</f>
        <v>-5.6348900274913643E-3</v>
      </c>
      <c r="D310" s="17">
        <v>308</v>
      </c>
      <c r="E310" s="17">
        <f t="shared" si="53"/>
        <v>278</v>
      </c>
      <c r="F310" s="17">
        <f t="shared" ca="1" si="56"/>
        <v>0.89709184453997959</v>
      </c>
      <c r="G310" s="2">
        <f t="shared" ca="1" si="54"/>
        <v>0.72503058868602099</v>
      </c>
      <c r="H310" s="28">
        <f t="shared" si="62"/>
        <v>43788</v>
      </c>
      <c r="I310" s="30">
        <v>308</v>
      </c>
      <c r="J310" s="17">
        <f t="shared" si="55"/>
        <v>278</v>
      </c>
      <c r="K310" s="27">
        <f t="shared" ca="1" si="57"/>
        <v>0.73320419244815582</v>
      </c>
      <c r="L310" s="34">
        <f t="shared" ca="1" si="58"/>
        <v>0.38476277841288425</v>
      </c>
      <c r="M310" s="29">
        <f t="shared" si="63"/>
        <v>43803</v>
      </c>
      <c r="N310" s="27">
        <v>308</v>
      </c>
      <c r="O310" s="17">
        <f t="shared" si="59"/>
        <v>278</v>
      </c>
      <c r="P310" s="27">
        <f t="shared" ca="1" si="64"/>
        <v>0.50536073009331495</v>
      </c>
      <c r="Q310" s="34">
        <f t="shared" ca="1" si="60"/>
        <v>0.22052704793022329</v>
      </c>
      <c r="R310" s="17">
        <f t="shared" ca="1" si="65"/>
        <v>-0.8264571179257274</v>
      </c>
    </row>
    <row r="311" spans="1:18" x14ac:dyDescent="0.25">
      <c r="A311" s="18">
        <f t="shared" ca="1" si="61"/>
        <v>43770</v>
      </c>
      <c r="B311" s="17">
        <f ca="1">+IFERROR(VLOOKUP(A311,BBG_UF!$A$2:$B$30,2,FALSE),B310)</f>
        <v>11</v>
      </c>
      <c r="C311" s="17">
        <f ca="1">+VLOOKUP(B311,BBG_UF!$B$2:$E$30,4,FALSE)</f>
        <v>-5.6348900274913643E-3</v>
      </c>
      <c r="D311" s="17">
        <v>309</v>
      </c>
      <c r="E311" s="17">
        <f t="shared" si="53"/>
        <v>279</v>
      </c>
      <c r="F311" s="17">
        <f t="shared" ca="1" si="56"/>
        <v>0.89145695451248819</v>
      </c>
      <c r="G311" s="2">
        <f t="shared" ca="1" si="54"/>
        <v>0.71941273724248378</v>
      </c>
      <c r="H311" s="28">
        <f t="shared" si="62"/>
        <v>43789</v>
      </c>
      <c r="I311" s="30">
        <v>309</v>
      </c>
      <c r="J311" s="17">
        <f t="shared" si="55"/>
        <v>279</v>
      </c>
      <c r="K311" s="27">
        <f t="shared" ca="1" si="57"/>
        <v>0.72825171826299884</v>
      </c>
      <c r="L311" s="34">
        <f t="shared" ca="1" si="58"/>
        <v>0.38053604844749095</v>
      </c>
      <c r="M311" s="29">
        <f t="shared" si="63"/>
        <v>43804</v>
      </c>
      <c r="N311" s="27">
        <v>309</v>
      </c>
      <c r="O311" s="17">
        <f t="shared" si="59"/>
        <v>279</v>
      </c>
      <c r="P311" s="27">
        <f t="shared" ca="1" si="64"/>
        <v>0.50067837288678652</v>
      </c>
      <c r="Q311" s="34">
        <f t="shared" ca="1" si="60"/>
        <v>0.21637092615238215</v>
      </c>
      <c r="R311" s="17">
        <f t="shared" ca="1" si="65"/>
        <v>-0.83766003342500284</v>
      </c>
    </row>
    <row r="312" spans="1:18" x14ac:dyDescent="0.25">
      <c r="A312" s="18">
        <f t="shared" ca="1" si="61"/>
        <v>43771</v>
      </c>
      <c r="B312" s="17">
        <f ca="1">+IFERROR(VLOOKUP(A312,BBG_UF!$A$2:$B$30,2,FALSE),B311)</f>
        <v>11</v>
      </c>
      <c r="C312" s="17">
        <f ca="1">+VLOOKUP(B312,BBG_UF!$B$2:$E$30,4,FALSE)</f>
        <v>-5.6348900274913643E-3</v>
      </c>
      <c r="D312" s="17">
        <v>310</v>
      </c>
      <c r="E312" s="17">
        <f t="shared" si="53"/>
        <v>280</v>
      </c>
      <c r="F312" s="17">
        <f t="shared" ca="1" si="56"/>
        <v>0.88582206448499679</v>
      </c>
      <c r="G312" s="2">
        <f t="shared" ca="1" si="54"/>
        <v>0.71379484702661489</v>
      </c>
      <c r="H312" s="28">
        <f t="shared" si="62"/>
        <v>43790</v>
      </c>
      <c r="I312" s="30">
        <v>310</v>
      </c>
      <c r="J312" s="17">
        <f t="shared" si="55"/>
        <v>280</v>
      </c>
      <c r="K312" s="27">
        <f t="shared" ca="1" si="57"/>
        <v>0.72329982633174117</v>
      </c>
      <c r="L312" s="34">
        <f t="shared" ca="1" si="58"/>
        <v>0.37630489318844734</v>
      </c>
      <c r="M312" s="29">
        <f t="shared" si="63"/>
        <v>43805</v>
      </c>
      <c r="N312" s="27">
        <v>310</v>
      </c>
      <c r="O312" s="17">
        <f t="shared" si="59"/>
        <v>280</v>
      </c>
      <c r="P312" s="27">
        <f t="shared" ca="1" si="64"/>
        <v>0.49599490479153879</v>
      </c>
      <c r="Q312" s="34">
        <f t="shared" ca="1" si="60"/>
        <v>0.21220990611933327</v>
      </c>
      <c r="R312" s="17">
        <f t="shared" ca="1" si="65"/>
        <v>-0.84886372702586144</v>
      </c>
    </row>
    <row r="313" spans="1:18" x14ac:dyDescent="0.25">
      <c r="A313" s="18">
        <f t="shared" ca="1" si="61"/>
        <v>43772</v>
      </c>
      <c r="B313" s="17">
        <f ca="1">+IFERROR(VLOOKUP(A313,BBG_UF!$A$2:$B$30,2,FALSE),B312)</f>
        <v>11</v>
      </c>
      <c r="C313" s="17">
        <f ca="1">+VLOOKUP(B313,BBG_UF!$B$2:$E$30,4,FALSE)</f>
        <v>-5.6348900274913643E-3</v>
      </c>
      <c r="D313" s="17">
        <v>311</v>
      </c>
      <c r="E313" s="17">
        <f t="shared" si="53"/>
        <v>281</v>
      </c>
      <c r="F313" s="17">
        <f t="shared" ca="1" si="56"/>
        <v>0.88018717445750538</v>
      </c>
      <c r="G313" s="2">
        <f t="shared" ca="1" si="54"/>
        <v>0.70817691845226816</v>
      </c>
      <c r="H313" s="28">
        <f t="shared" si="62"/>
        <v>43791</v>
      </c>
      <c r="I313" s="30">
        <v>311</v>
      </c>
      <c r="J313" s="17">
        <f t="shared" si="55"/>
        <v>281</v>
      </c>
      <c r="K313" s="27">
        <f t="shared" ca="1" si="57"/>
        <v>0.71834851103783715</v>
      </c>
      <c r="L313" s="34">
        <f t="shared" ca="1" si="58"/>
        <v>0.37206935988090972</v>
      </c>
      <c r="M313" s="29">
        <f t="shared" si="63"/>
        <v>43806</v>
      </c>
      <c r="N313" s="27">
        <v>311</v>
      </c>
      <c r="O313" s="17">
        <f t="shared" si="59"/>
        <v>281</v>
      </c>
      <c r="P313" s="27">
        <f t="shared" ca="1" si="64"/>
        <v>0.49131033652346295</v>
      </c>
      <c r="Q313" s="34">
        <f t="shared" ca="1" si="60"/>
        <v>0.20804404012555919</v>
      </c>
      <c r="R313" s="17">
        <f t="shared" ca="1" si="65"/>
        <v>-0.86006820926787242</v>
      </c>
    </row>
    <row r="314" spans="1:18" x14ac:dyDescent="0.25">
      <c r="A314" s="18">
        <f t="shared" ca="1" si="61"/>
        <v>43773</v>
      </c>
      <c r="B314" s="17">
        <f ca="1">+IFERROR(VLOOKUP(A314,BBG_UF!$A$2:$B$30,2,FALSE),B313)</f>
        <v>11</v>
      </c>
      <c r="C314" s="17">
        <f ca="1">+VLOOKUP(B314,BBG_UF!$B$2:$E$30,4,FALSE)</f>
        <v>-5.6348900274913643E-3</v>
      </c>
      <c r="D314" s="17">
        <v>312</v>
      </c>
      <c r="E314" s="17">
        <f t="shared" si="53"/>
        <v>282</v>
      </c>
      <c r="F314" s="17">
        <f t="shared" ca="1" si="56"/>
        <v>0.87455228443001398</v>
      </c>
      <c r="G314" s="2">
        <f t="shared" ca="1" si="54"/>
        <v>0.70255895192756956</v>
      </c>
      <c r="H314" s="28">
        <f t="shared" si="62"/>
        <v>43792</v>
      </c>
      <c r="I314" s="30">
        <v>312</v>
      </c>
      <c r="J314" s="17">
        <f t="shared" si="55"/>
        <v>282</v>
      </c>
      <c r="K314" s="27">
        <f t="shared" ca="1" si="57"/>
        <v>0.71339776683667133</v>
      </c>
      <c r="L314" s="34">
        <f t="shared" ca="1" si="58"/>
        <v>0.36782949509986218</v>
      </c>
      <c r="M314" s="29">
        <f t="shared" si="63"/>
        <v>43807</v>
      </c>
      <c r="N314" s="27">
        <v>312</v>
      </c>
      <c r="O314" s="17">
        <f t="shared" si="59"/>
        <v>282</v>
      </c>
      <c r="P314" s="27">
        <f t="shared" ca="1" si="64"/>
        <v>0.48662467866122083</v>
      </c>
      <c r="Q314" s="34">
        <f t="shared" ca="1" si="60"/>
        <v>0.20387337972391878</v>
      </c>
      <c r="R314" s="17">
        <f t="shared" ca="1" si="65"/>
        <v>-0.87127349059468173</v>
      </c>
    </row>
    <row r="315" spans="1:18" x14ac:dyDescent="0.25">
      <c r="A315" s="18">
        <f t="shared" ca="1" si="61"/>
        <v>43774</v>
      </c>
      <c r="B315" s="17">
        <f ca="1">+IFERROR(VLOOKUP(A315,BBG_UF!$A$2:$B$30,2,FALSE),B314)</f>
        <v>11</v>
      </c>
      <c r="C315" s="17">
        <f ca="1">+VLOOKUP(B315,BBG_UF!$B$2:$E$30,4,FALSE)</f>
        <v>-5.6348900274913643E-3</v>
      </c>
      <c r="D315" s="17">
        <v>313</v>
      </c>
      <c r="E315" s="17">
        <f t="shared" si="53"/>
        <v>283</v>
      </c>
      <c r="F315" s="17">
        <f t="shared" ca="1" si="56"/>
        <v>0.86891739440252258</v>
      </c>
      <c r="G315" s="2">
        <f t="shared" ca="1" si="54"/>
        <v>0.6969409478547911</v>
      </c>
      <c r="H315" s="28">
        <f t="shared" si="62"/>
        <v>43793</v>
      </c>
      <c r="I315" s="30">
        <v>313</v>
      </c>
      <c r="J315" s="17">
        <f t="shared" si="55"/>
        <v>283</v>
      </c>
      <c r="K315" s="27">
        <f t="shared" ca="1" si="57"/>
        <v>0.70844758825448562</v>
      </c>
      <c r="L315" s="34">
        <f t="shared" ca="1" si="58"/>
        <v>0.36358534476190019</v>
      </c>
      <c r="M315" s="29">
        <f t="shared" si="63"/>
        <v>43808</v>
      </c>
      <c r="N315" s="27">
        <v>313</v>
      </c>
      <c r="O315" s="17">
        <f t="shared" si="59"/>
        <v>283</v>
      </c>
      <c r="P315" s="27">
        <f t="shared" ca="1" si="64"/>
        <v>0.48193794164820702</v>
      </c>
      <c r="Q315" s="34">
        <f t="shared" ca="1" si="60"/>
        <v>0.19969797573849535</v>
      </c>
      <c r="R315" s="17">
        <f t="shared" ca="1" si="65"/>
        <v>-0.8824795815498554</v>
      </c>
    </row>
    <row r="316" spans="1:18" x14ac:dyDescent="0.25">
      <c r="A316" s="18">
        <f t="shared" ca="1" si="61"/>
        <v>43775</v>
      </c>
      <c r="B316" s="17">
        <f ca="1">+IFERROR(VLOOKUP(A316,BBG_UF!$A$2:$B$30,2,FALSE),B315)</f>
        <v>11</v>
      </c>
      <c r="C316" s="17">
        <f ca="1">+VLOOKUP(B316,BBG_UF!$B$2:$E$30,4,FALSE)</f>
        <v>-5.6348900274913643E-3</v>
      </c>
      <c r="D316" s="17">
        <v>314</v>
      </c>
      <c r="E316" s="17">
        <f t="shared" si="53"/>
        <v>284</v>
      </c>
      <c r="F316" s="17">
        <f t="shared" ca="1" si="56"/>
        <v>0.86328250437503118</v>
      </c>
      <c r="G316" s="2">
        <f t="shared" ca="1" si="54"/>
        <v>0.69132290663059581</v>
      </c>
      <c r="H316" s="28">
        <f t="shared" si="62"/>
        <v>43794</v>
      </c>
      <c r="I316" s="30">
        <v>314</v>
      </c>
      <c r="J316" s="17">
        <f t="shared" si="55"/>
        <v>284</v>
      </c>
      <c r="K316" s="27">
        <f t="shared" ca="1" si="57"/>
        <v>0.7034979698872772</v>
      </c>
      <c r="L316" s="34">
        <f t="shared" ca="1" si="58"/>
        <v>0.35933695413707573</v>
      </c>
      <c r="M316" s="29">
        <f t="shared" si="63"/>
        <v>43809</v>
      </c>
      <c r="N316" s="27">
        <v>314</v>
      </c>
      <c r="O316" s="17">
        <f t="shared" si="59"/>
        <v>284</v>
      </c>
      <c r="P316" s="27">
        <f t="shared" ca="1" si="64"/>
        <v>0.48695999078458474</v>
      </c>
      <c r="Q316" s="34">
        <f t="shared" ca="1" si="60"/>
        <v>0.20622540883774576</v>
      </c>
      <c r="R316" s="17">
        <f t="shared" ca="1" si="65"/>
        <v>-0.89368649261301059</v>
      </c>
    </row>
    <row r="317" spans="1:18" x14ac:dyDescent="0.25">
      <c r="A317" s="18">
        <f t="shared" ca="1" si="61"/>
        <v>43776</v>
      </c>
      <c r="B317" s="17">
        <f ca="1">+IFERROR(VLOOKUP(A317,BBG_UF!$A$2:$B$30,2,FALSE),B316)</f>
        <v>11</v>
      </c>
      <c r="C317" s="17">
        <f ca="1">+VLOOKUP(B317,BBG_UF!$B$2:$E$30,4,FALSE)</f>
        <v>-5.6348900274913643E-3</v>
      </c>
      <c r="D317" s="17">
        <v>315</v>
      </c>
      <c r="E317" s="17">
        <f t="shared" si="53"/>
        <v>285</v>
      </c>
      <c r="F317" s="17">
        <f t="shared" ca="1" si="56"/>
        <v>0.85764761434753978</v>
      </c>
      <c r="G317" s="2">
        <f t="shared" ca="1" si="54"/>
        <v>0.68570482864605098</v>
      </c>
      <c r="H317" s="28">
        <f t="shared" si="62"/>
        <v>43795</v>
      </c>
      <c r="I317" s="30">
        <v>315</v>
      </c>
      <c r="J317" s="17">
        <f t="shared" si="55"/>
        <v>285</v>
      </c>
      <c r="K317" s="27">
        <f t="shared" ca="1" si="57"/>
        <v>0.69854890639971601</v>
      </c>
      <c r="L317" s="34">
        <f t="shared" ca="1" si="58"/>
        <v>0.35508436785995912</v>
      </c>
      <c r="M317" s="29">
        <f t="shared" si="63"/>
        <v>43810</v>
      </c>
      <c r="N317" s="27">
        <v>315</v>
      </c>
      <c r="O317" s="17">
        <f t="shared" si="59"/>
        <v>285</v>
      </c>
      <c r="P317" s="27">
        <f t="shared" ca="1" si="64"/>
        <v>0.49197495799648194</v>
      </c>
      <c r="Q317" s="34">
        <f t="shared" ca="1" si="60"/>
        <v>0.21273437891194197</v>
      </c>
      <c r="R317" s="17">
        <f t="shared" ca="1" si="65"/>
        <v>-0.9048942343037325</v>
      </c>
    </row>
    <row r="318" spans="1:18" x14ac:dyDescent="0.25">
      <c r="A318" s="18">
        <f t="shared" ca="1" si="61"/>
        <v>43777</v>
      </c>
      <c r="B318" s="17">
        <f ca="1">+IFERROR(VLOOKUP(A318,BBG_UF!$A$2:$B$30,2,FALSE),B317)</f>
        <v>12</v>
      </c>
      <c r="C318" s="17">
        <f ca="1">+VLOOKUP(B318,BBG_UF!$B$2:$E$30,4,FALSE)</f>
        <v>-4.8669594084236141E-3</v>
      </c>
      <c r="D318" s="17">
        <v>316</v>
      </c>
      <c r="E318" s="17">
        <f t="shared" si="53"/>
        <v>286</v>
      </c>
      <c r="F318" s="17">
        <f t="shared" ca="1" si="56"/>
        <v>0.85201272432004838</v>
      </c>
      <c r="G318" s="2">
        <f t="shared" ca="1" si="54"/>
        <v>0.68008671428672707</v>
      </c>
      <c r="H318" s="28">
        <f t="shared" si="62"/>
        <v>43796</v>
      </c>
      <c r="I318" s="30">
        <v>316</v>
      </c>
      <c r="J318" s="17">
        <f t="shared" si="55"/>
        <v>286</v>
      </c>
      <c r="K318" s="27">
        <f t="shared" ca="1" si="57"/>
        <v>0.69360039252390671</v>
      </c>
      <c r="L318" s="34">
        <f t="shared" ca="1" si="58"/>
        <v>0.35082762994088923</v>
      </c>
      <c r="M318" s="29">
        <f t="shared" si="63"/>
        <v>43811</v>
      </c>
      <c r="N318" s="27">
        <v>316</v>
      </c>
      <c r="O318" s="17">
        <f t="shared" si="59"/>
        <v>286</v>
      </c>
      <c r="P318" s="27">
        <f t="shared" ca="1" si="64"/>
        <v>0.49698291051740923</v>
      </c>
      <c r="Q318" s="34">
        <f t="shared" ca="1" si="60"/>
        <v>0.21922507962917898</v>
      </c>
      <c r="R318" s="17">
        <f t="shared" ca="1" si="65"/>
        <v>-0.91610281712561914</v>
      </c>
    </row>
    <row r="319" spans="1:18" x14ac:dyDescent="0.25">
      <c r="A319" s="18">
        <f t="shared" ca="1" si="61"/>
        <v>43778</v>
      </c>
      <c r="B319" s="17">
        <f ca="1">+IFERROR(VLOOKUP(A319,BBG_UF!$A$2:$B$30,2,FALSE),B318)</f>
        <v>12</v>
      </c>
      <c r="C319" s="17">
        <f ca="1">+VLOOKUP(B319,BBG_UF!$B$2:$E$30,4,FALSE)</f>
        <v>-4.8669594084236141E-3</v>
      </c>
      <c r="D319" s="17">
        <v>317</v>
      </c>
      <c r="E319" s="17">
        <f t="shared" si="53"/>
        <v>287</v>
      </c>
      <c r="F319" s="17">
        <f t="shared" ca="1" si="56"/>
        <v>0.84714576491162474</v>
      </c>
      <c r="G319" s="2">
        <f t="shared" ca="1" si="54"/>
        <v>0.67531501836079122</v>
      </c>
      <c r="H319" s="28">
        <f t="shared" si="62"/>
        <v>43797</v>
      </c>
      <c r="I319" s="30">
        <v>317</v>
      </c>
      <c r="J319" s="17">
        <f t="shared" si="55"/>
        <v>287</v>
      </c>
      <c r="K319" s="27">
        <f t="shared" ca="1" si="57"/>
        <v>0.68865242305847629</v>
      </c>
      <c r="L319" s="34">
        <f t="shared" ca="1" si="58"/>
        <v>0.34656678377679234</v>
      </c>
      <c r="M319" s="29">
        <f t="shared" si="63"/>
        <v>43812</v>
      </c>
      <c r="N319" s="27">
        <v>317</v>
      </c>
      <c r="O319" s="17">
        <f t="shared" si="59"/>
        <v>287</v>
      </c>
      <c r="P319" s="27">
        <f t="shared" ca="1" si="64"/>
        <v>0.50198391473242965</v>
      </c>
      <c r="Q319" s="34">
        <f t="shared" ca="1" si="60"/>
        <v>0.22569770195837269</v>
      </c>
      <c r="R319" s="17">
        <f t="shared" ca="1" si="65"/>
        <v>-0.68568531961954449</v>
      </c>
    </row>
    <row r="320" spans="1:18" x14ac:dyDescent="0.25">
      <c r="A320" s="18">
        <f t="shared" ca="1" si="61"/>
        <v>43779</v>
      </c>
      <c r="B320" s="17">
        <f ca="1">+IFERROR(VLOOKUP(A320,BBG_UF!$A$2:$B$30,2,FALSE),B319)</f>
        <v>12</v>
      </c>
      <c r="C320" s="17">
        <f ca="1">+VLOOKUP(B320,BBG_UF!$B$2:$E$30,4,FALSE)</f>
        <v>-4.8669594084236141E-3</v>
      </c>
      <c r="D320" s="17">
        <v>318</v>
      </c>
      <c r="E320" s="17">
        <f t="shared" si="53"/>
        <v>288</v>
      </c>
      <c r="F320" s="17">
        <f t="shared" ca="1" si="56"/>
        <v>0.84227880550320111</v>
      </c>
      <c r="G320" s="2">
        <f t="shared" ca="1" si="54"/>
        <v>0.67054273052291613</v>
      </c>
      <c r="H320" s="28">
        <f t="shared" si="62"/>
        <v>43798</v>
      </c>
      <c r="I320" s="30">
        <v>318</v>
      </c>
      <c r="J320" s="17">
        <f t="shared" si="55"/>
        <v>288</v>
      </c>
      <c r="K320" s="27">
        <f t="shared" ca="1" si="57"/>
        <v>0.68370499286752806</v>
      </c>
      <c r="L320" s="34">
        <f t="shared" ca="1" si="58"/>
        <v>0.34230187216194308</v>
      </c>
      <c r="M320" s="29">
        <f t="shared" si="63"/>
        <v>43813</v>
      </c>
      <c r="N320" s="27">
        <v>318</v>
      </c>
      <c r="O320" s="17">
        <f t="shared" si="59"/>
        <v>288</v>
      </c>
      <c r="P320" s="27">
        <f t="shared" ca="1" si="64"/>
        <v>0.50697803619162374</v>
      </c>
      <c r="Q320" s="34">
        <f t="shared" ca="1" si="60"/>
        <v>0.23215243421603748</v>
      </c>
      <c r="R320" s="17">
        <f t="shared" ca="1" si="65"/>
        <v>-0.69536022540805931</v>
      </c>
    </row>
    <row r="321" spans="1:18" x14ac:dyDescent="0.25">
      <c r="A321" s="18">
        <f t="shared" ca="1" si="61"/>
        <v>43780</v>
      </c>
      <c r="B321" s="17">
        <f ca="1">+IFERROR(VLOOKUP(A321,BBG_UF!$A$2:$B$30,2,FALSE),B320)</f>
        <v>12</v>
      </c>
      <c r="C321" s="17">
        <f ca="1">+VLOOKUP(B321,BBG_UF!$B$2:$E$30,4,FALSE)</f>
        <v>-4.8669594084236141E-3</v>
      </c>
      <c r="D321" s="17">
        <v>319</v>
      </c>
      <c r="E321" s="17">
        <f t="shared" si="53"/>
        <v>289</v>
      </c>
      <c r="F321" s="17">
        <f t="shared" ca="1" si="56"/>
        <v>0.83741184609477748</v>
      </c>
      <c r="G321" s="2">
        <f t="shared" ca="1" si="54"/>
        <v>0.66576985691751633</v>
      </c>
      <c r="H321" s="28">
        <f t="shared" si="62"/>
        <v>43799</v>
      </c>
      <c r="I321" s="30">
        <v>319</v>
      </c>
      <c r="J321" s="17">
        <f t="shared" si="55"/>
        <v>289</v>
      </c>
      <c r="K321" s="27">
        <f t="shared" ca="1" si="57"/>
        <v>0.67875809687946509</v>
      </c>
      <c r="L321" s="34">
        <f t="shared" ca="1" si="58"/>
        <v>0.33803293729822464</v>
      </c>
      <c r="M321" s="29">
        <f t="shared" si="63"/>
        <v>43814</v>
      </c>
      <c r="N321" s="27">
        <v>319</v>
      </c>
      <c r="O321" s="17">
        <f t="shared" si="59"/>
        <v>289</v>
      </c>
      <c r="P321" s="27">
        <f t="shared" ca="1" si="64"/>
        <v>0.51196533962302782</v>
      </c>
      <c r="Q321" s="34">
        <f t="shared" ca="1" si="60"/>
        <v>0.23858946211223075</v>
      </c>
      <c r="R321" s="17">
        <f t="shared" ca="1" si="65"/>
        <v>-0.70503568899438207</v>
      </c>
    </row>
    <row r="322" spans="1:18" x14ac:dyDescent="0.25">
      <c r="A322" s="18">
        <f t="shared" ca="1" si="61"/>
        <v>43781</v>
      </c>
      <c r="B322" s="17">
        <f ca="1">+IFERROR(VLOOKUP(A322,BBG_UF!$A$2:$B$30,2,FALSE),B321)</f>
        <v>12</v>
      </c>
      <c r="C322" s="17">
        <f ca="1">+VLOOKUP(B322,BBG_UF!$B$2:$E$30,4,FALSE)</f>
        <v>-4.8669594084236141E-3</v>
      </c>
      <c r="D322" s="17">
        <v>320</v>
      </c>
      <c r="E322" s="17">
        <f t="shared" ref="E322:E385" si="66">+IF(D322-$W$5&lt;0,NA(),D322-$W$5)</f>
        <v>290</v>
      </c>
      <c r="F322" s="17">
        <f t="shared" ca="1" si="56"/>
        <v>0.83254488668635385</v>
      </c>
      <c r="G322" s="2">
        <f t="shared" ref="G322:G385" ca="1" si="67">++IF(E322&gt;0,((1+F322*D322/36000)/(1+$X$2*$W$5/36000)-1)*(36000/(D322-$W$5)),NA())</f>
        <v>0.66099640360422851</v>
      </c>
      <c r="H322" s="28">
        <f t="shared" si="62"/>
        <v>43800</v>
      </c>
      <c r="I322" s="30">
        <v>320</v>
      </c>
      <c r="J322" s="17">
        <f t="shared" ref="J322:J385" si="68">+IF(I322-$W$5&lt;0,NA(),I322-$W$5)</f>
        <v>290</v>
      </c>
      <c r="K322" s="27">
        <f t="shared" ca="1" si="57"/>
        <v>0.67381173008613515</v>
      </c>
      <c r="L322" s="34">
        <f t="shared" ca="1" si="58"/>
        <v>0.33376002080542538</v>
      </c>
      <c r="M322" s="29">
        <f t="shared" si="63"/>
        <v>43815</v>
      </c>
      <c r="N322" s="27">
        <v>320</v>
      </c>
      <c r="O322" s="17">
        <f t="shared" si="59"/>
        <v>290</v>
      </c>
      <c r="P322" s="27">
        <f t="shared" ca="1" si="64"/>
        <v>0.51694588894572735</v>
      </c>
      <c r="Q322" s="34">
        <f t="shared" ca="1" si="60"/>
        <v>0.24500896879557463</v>
      </c>
      <c r="R322" s="17">
        <f t="shared" ca="1" si="65"/>
        <v>-0.71471171818826562</v>
      </c>
    </row>
    <row r="323" spans="1:18" x14ac:dyDescent="0.25">
      <c r="A323" s="18">
        <f t="shared" ca="1" si="61"/>
        <v>43782</v>
      </c>
      <c r="B323" s="17">
        <f ca="1">+IFERROR(VLOOKUP(A323,BBG_UF!$A$2:$B$30,2,FALSE),B322)</f>
        <v>12</v>
      </c>
      <c r="C323" s="17">
        <f ca="1">+VLOOKUP(B323,BBG_UF!$B$2:$E$30,4,FALSE)</f>
        <v>-4.8669594084236141E-3</v>
      </c>
      <c r="D323" s="17">
        <v>321</v>
      </c>
      <c r="E323" s="17">
        <f t="shared" si="66"/>
        <v>291</v>
      </c>
      <c r="F323" s="17">
        <f t="shared" ref="F323:F386" ca="1" si="69">+F322+C322*1</f>
        <v>0.82767792727793021</v>
      </c>
      <c r="G323" s="2">
        <f t="shared" ca="1" si="67"/>
        <v>0.65622237655947735</v>
      </c>
      <c r="H323" s="28">
        <f t="shared" si="62"/>
        <v>43801</v>
      </c>
      <c r="I323" s="30">
        <v>321</v>
      </c>
      <c r="J323" s="17">
        <f t="shared" si="68"/>
        <v>291</v>
      </c>
      <c r="K323" s="27">
        <f t="shared" ref="K323:K386" ca="1" si="70">+((1+VLOOKUP(H323,$A$2:$F$930,6,FALSE)*($Y$3+I323)/36000)/(1+$Z$3*$Y$3/36000)-1)*36000/I323</f>
        <v>0.66886588754184306</v>
      </c>
      <c r="L323" s="34">
        <f t="shared" ref="L323:L386" ca="1" si="71">++IF(J323&gt;0,((1+K323*I323/36000)/(1+$X$3*$W$5/36000)-1)*(36000/(I323-$W$5)),NA())</f>
        <v>0.32948316373135017</v>
      </c>
      <c r="M323" s="29">
        <f t="shared" si="63"/>
        <v>43816</v>
      </c>
      <c r="N323" s="27">
        <v>321</v>
      </c>
      <c r="O323" s="17">
        <f t="shared" ref="O323:O386" si="72">+IF(N323-$W$5&lt;0,NA(),N323-$W$5)</f>
        <v>291</v>
      </c>
      <c r="P323" s="27">
        <f t="shared" ca="1" si="64"/>
        <v>0.52191974728223345</v>
      </c>
      <c r="Q323" s="34">
        <f t="shared" ref="Q323:Q386" ca="1" si="73">++IF(O323&gt;0,((1+P323*N323/36000)/(1+$X$4*$W$5/36000)-1)*(36000/(N323-$W$5)),NA())</f>
        <v>0.25141113489710187</v>
      </c>
      <c r="R323" s="17">
        <f t="shared" ca="1" si="65"/>
        <v>-0.72438832081944682</v>
      </c>
    </row>
    <row r="324" spans="1:18" x14ac:dyDescent="0.25">
      <c r="A324" s="18">
        <f t="shared" ref="A324:A387" ca="1" si="74">+A323+1</f>
        <v>43783</v>
      </c>
      <c r="B324" s="17">
        <f ca="1">+IFERROR(VLOOKUP(A324,BBG_UF!$A$2:$B$30,2,FALSE),B323)</f>
        <v>12</v>
      </c>
      <c r="C324" s="17">
        <f ca="1">+VLOOKUP(B324,BBG_UF!$B$2:$E$30,4,FALSE)</f>
        <v>-4.8669594084236141E-3</v>
      </c>
      <c r="D324" s="17">
        <v>322</v>
      </c>
      <c r="E324" s="17">
        <f t="shared" si="66"/>
        <v>292</v>
      </c>
      <c r="F324" s="17">
        <f t="shared" ca="1" si="69"/>
        <v>0.82281096786950658</v>
      </c>
      <c r="G324" s="2">
        <f t="shared" ca="1" si="67"/>
        <v>0.65144778167773687</v>
      </c>
      <c r="H324" s="28">
        <f t="shared" ref="H324:H387" si="75">+H323+1</f>
        <v>43802</v>
      </c>
      <c r="I324" s="30">
        <v>322</v>
      </c>
      <c r="J324" s="17">
        <f t="shared" si="68"/>
        <v>292</v>
      </c>
      <c r="K324" s="27">
        <f t="shared" ca="1" si="70"/>
        <v>0.66392056436223124</v>
      </c>
      <c r="L324" s="34">
        <f t="shared" ca="1" si="71"/>
        <v>0.32520240656134103</v>
      </c>
      <c r="M324" s="29">
        <f t="shared" ref="M324:M387" si="76">+M323+1</f>
        <v>43817</v>
      </c>
      <c r="N324" s="27">
        <v>322</v>
      </c>
      <c r="O324" s="17">
        <f t="shared" si="72"/>
        <v>292</v>
      </c>
      <c r="P324" s="27">
        <f t="shared" ref="P324:P387" ca="1" si="77">+((1+VLOOKUP(M324,$A$2:$F$930,6,FALSE)*($Y$4+N324)/36000)/(1+$Z$4*$Y$4/36000)-1)*36000/N324</f>
        <v>0.52688697697087727</v>
      </c>
      <c r="Q324" s="34">
        <f t="shared" ca="1" si="73"/>
        <v>0.257796138573475</v>
      </c>
      <c r="R324" s="17">
        <f t="shared" ref="R324:R387" ca="1" si="78">+((1+F324/100*D324/360)/(1+F323/100*D323/360)-1)*36000</f>
        <v>-0.73406550470966891</v>
      </c>
    </row>
    <row r="325" spans="1:18" x14ac:dyDescent="0.25">
      <c r="A325" s="18">
        <f t="shared" ca="1" si="74"/>
        <v>43784</v>
      </c>
      <c r="B325" s="17">
        <f ca="1">+IFERROR(VLOOKUP(A325,BBG_UF!$A$2:$B$30,2,FALSE),B324)</f>
        <v>12</v>
      </c>
      <c r="C325" s="17">
        <f ca="1">+VLOOKUP(B325,BBG_UF!$B$2:$E$30,4,FALSE)</f>
        <v>-4.8669594084236141E-3</v>
      </c>
      <c r="D325" s="17">
        <v>323</v>
      </c>
      <c r="E325" s="17">
        <f t="shared" si="66"/>
        <v>293</v>
      </c>
      <c r="F325" s="17">
        <f t="shared" ca="1" si="69"/>
        <v>0.81794400846108295</v>
      </c>
      <c r="G325" s="2">
        <f t="shared" ca="1" si="67"/>
        <v>0.64667262477301035</v>
      </c>
      <c r="H325" s="28">
        <f t="shared" si="75"/>
        <v>43803</v>
      </c>
      <c r="I325" s="30">
        <v>323</v>
      </c>
      <c r="J325" s="17">
        <f t="shared" si="68"/>
        <v>293</v>
      </c>
      <c r="K325" s="27">
        <f t="shared" ca="1" si="70"/>
        <v>0.65897575572350398</v>
      </c>
      <c r="L325" s="34">
        <f t="shared" ca="1" si="71"/>
        <v>0.32091778922814795</v>
      </c>
      <c r="M325" s="29">
        <f t="shared" si="76"/>
        <v>43818</v>
      </c>
      <c r="N325" s="27">
        <v>323</v>
      </c>
      <c r="O325" s="17">
        <f t="shared" si="72"/>
        <v>293</v>
      </c>
      <c r="P325" s="27">
        <f t="shared" ca="1" si="77"/>
        <v>0.53184763957809711</v>
      </c>
      <c r="Q325" s="34">
        <f t="shared" ca="1" si="73"/>
        <v>0.26416415554921097</v>
      </c>
      <c r="R325" s="17">
        <f t="shared" ca="1" si="78"/>
        <v>-0.74374327770465598</v>
      </c>
    </row>
    <row r="326" spans="1:18" x14ac:dyDescent="0.25">
      <c r="A326" s="18">
        <f t="shared" ca="1" si="74"/>
        <v>43785</v>
      </c>
      <c r="B326" s="17">
        <f ca="1">+IFERROR(VLOOKUP(A326,BBG_UF!$A$2:$B$30,2,FALSE),B325)</f>
        <v>12</v>
      </c>
      <c r="C326" s="17">
        <f ca="1">+VLOOKUP(B326,BBG_UF!$B$2:$E$30,4,FALSE)</f>
        <v>-4.8669594084236141E-3</v>
      </c>
      <c r="D326" s="17">
        <v>324</v>
      </c>
      <c r="E326" s="17">
        <f t="shared" si="66"/>
        <v>294</v>
      </c>
      <c r="F326" s="17">
        <f t="shared" ca="1" si="69"/>
        <v>0.81307704905265932</v>
      </c>
      <c r="G326" s="2">
        <f t="shared" ca="1" si="67"/>
        <v>0.64189691158028073</v>
      </c>
      <c r="H326" s="28">
        <f t="shared" si="75"/>
        <v>43804</v>
      </c>
      <c r="I326" s="30">
        <v>324</v>
      </c>
      <c r="J326" s="17">
        <f t="shared" si="68"/>
        <v>294</v>
      </c>
      <c r="K326" s="27">
        <f t="shared" ca="1" si="70"/>
        <v>0.65403145686139386</v>
      </c>
      <c r="L326" s="34">
        <f t="shared" ca="1" si="71"/>
        <v>0.31662935112119134</v>
      </c>
      <c r="M326" s="29">
        <f t="shared" si="76"/>
        <v>43819</v>
      </c>
      <c r="N326" s="27">
        <v>324</v>
      </c>
      <c r="O326" s="17">
        <f t="shared" si="72"/>
        <v>294</v>
      </c>
      <c r="P326" s="27">
        <f t="shared" ca="1" si="77"/>
        <v>0.53680179591015298</v>
      </c>
      <c r="Q326" s="34">
        <f t="shared" ca="1" si="73"/>
        <v>0.27051535915793534</v>
      </c>
      <c r="R326" s="17">
        <f t="shared" ca="1" si="78"/>
        <v>-0.75342164760217045</v>
      </c>
    </row>
    <row r="327" spans="1:18" x14ac:dyDescent="0.25">
      <c r="A327" s="18">
        <f t="shared" ca="1" si="74"/>
        <v>43786</v>
      </c>
      <c r="B327" s="17">
        <f ca="1">+IFERROR(VLOOKUP(A327,BBG_UF!$A$2:$B$30,2,FALSE),B326)</f>
        <v>12</v>
      </c>
      <c r="C327" s="17">
        <f ca="1">+VLOOKUP(B327,BBG_UF!$B$2:$E$30,4,FALSE)</f>
        <v>-4.8669594084236141E-3</v>
      </c>
      <c r="D327" s="17">
        <v>325</v>
      </c>
      <c r="E327" s="17">
        <f t="shared" si="66"/>
        <v>295</v>
      </c>
      <c r="F327" s="17">
        <f t="shared" ca="1" si="69"/>
        <v>0.80821008964423569</v>
      </c>
      <c r="G327" s="2">
        <f t="shared" ca="1" si="67"/>
        <v>0.63712064775668698</v>
      </c>
      <c r="H327" s="28">
        <f t="shared" si="75"/>
        <v>43805</v>
      </c>
      <c r="I327" s="30">
        <v>325</v>
      </c>
      <c r="J327" s="17">
        <f t="shared" si="68"/>
        <v>295</v>
      </c>
      <c r="K327" s="27">
        <f t="shared" ca="1" si="70"/>
        <v>0.64908766307024568</v>
      </c>
      <c r="L327" s="34">
        <f t="shared" ca="1" si="71"/>
        <v>0.31233713109579753</v>
      </c>
      <c r="M327" s="29">
        <f t="shared" si="76"/>
        <v>43820</v>
      </c>
      <c r="N327" s="27">
        <v>325</v>
      </c>
      <c r="O327" s="17">
        <f t="shared" si="72"/>
        <v>295</v>
      </c>
      <c r="P327" s="27">
        <f t="shared" ca="1" si="77"/>
        <v>0.54174950602504335</v>
      </c>
      <c r="Q327" s="34">
        <f t="shared" ca="1" si="73"/>
        <v>0.27684992038312273</v>
      </c>
      <c r="R327" s="17">
        <f t="shared" ca="1" si="78"/>
        <v>-0.76310062226792041</v>
      </c>
    </row>
    <row r="328" spans="1:18" x14ac:dyDescent="0.25">
      <c r="A328" s="18">
        <f t="shared" ca="1" si="74"/>
        <v>43787</v>
      </c>
      <c r="B328" s="17">
        <f ca="1">+IFERROR(VLOOKUP(A328,BBG_UF!$A$2:$B$30,2,FALSE),B327)</f>
        <v>12</v>
      </c>
      <c r="C328" s="17">
        <f ca="1">+VLOOKUP(B328,BBG_UF!$B$2:$E$30,4,FALSE)</f>
        <v>-4.8669594084236141E-3</v>
      </c>
      <c r="D328" s="17">
        <v>326</v>
      </c>
      <c r="E328" s="17">
        <f t="shared" si="66"/>
        <v>296</v>
      </c>
      <c r="F328" s="17">
        <f t="shared" ca="1" si="69"/>
        <v>0.80334313023581205</v>
      </c>
      <c r="G328" s="2">
        <f t="shared" ca="1" si="67"/>
        <v>0.63234383888292034</v>
      </c>
      <c r="H328" s="28">
        <f t="shared" si="75"/>
        <v>43806</v>
      </c>
      <c r="I328" s="30">
        <v>326</v>
      </c>
      <c r="J328" s="17">
        <f t="shared" si="68"/>
        <v>296</v>
      </c>
      <c r="K328" s="27">
        <f t="shared" ca="1" si="70"/>
        <v>0.64414436970219202</v>
      </c>
      <c r="L328" s="34">
        <f t="shared" ca="1" si="71"/>
        <v>0.30804116748222093</v>
      </c>
      <c r="M328" s="29">
        <f t="shared" si="76"/>
        <v>43821</v>
      </c>
      <c r="N328" s="27">
        <v>326</v>
      </c>
      <c r="O328" s="17">
        <f t="shared" si="72"/>
        <v>296</v>
      </c>
      <c r="P328" s="27">
        <f t="shared" ca="1" si="77"/>
        <v>0.54669082924368695</v>
      </c>
      <c r="Q328" s="34">
        <f t="shared" ca="1" si="73"/>
        <v>0.28316800789747126</v>
      </c>
      <c r="R328" s="17">
        <f t="shared" ca="1" si="78"/>
        <v>-0.77278020951565551</v>
      </c>
    </row>
    <row r="329" spans="1:18" x14ac:dyDescent="0.25">
      <c r="A329" s="18">
        <f t="shared" ca="1" si="74"/>
        <v>43788</v>
      </c>
      <c r="B329" s="17">
        <f ca="1">+IFERROR(VLOOKUP(A329,BBG_UF!$A$2:$B$30,2,FALSE),B328)</f>
        <v>12</v>
      </c>
      <c r="C329" s="17">
        <f ca="1">+VLOOKUP(B329,BBG_UF!$B$2:$E$30,4,FALSE)</f>
        <v>-4.8669594084236141E-3</v>
      </c>
      <c r="D329" s="17">
        <v>327</v>
      </c>
      <c r="E329" s="17">
        <f t="shared" si="66"/>
        <v>297</v>
      </c>
      <c r="F329" s="17">
        <f t="shared" ca="1" si="69"/>
        <v>0.79847617082738842</v>
      </c>
      <c r="G329" s="2">
        <f t="shared" ca="1" si="67"/>
        <v>0.62756649046459179</v>
      </c>
      <c r="H329" s="28">
        <f t="shared" si="75"/>
        <v>43807</v>
      </c>
      <c r="I329" s="30">
        <v>327</v>
      </c>
      <c r="J329" s="17">
        <f t="shared" si="68"/>
        <v>297</v>
      </c>
      <c r="K329" s="27">
        <f t="shared" ca="1" si="70"/>
        <v>0.63920157216617068</v>
      </c>
      <c r="L329" s="34">
        <f t="shared" ca="1" si="71"/>
        <v>0.30374149809448364</v>
      </c>
      <c r="M329" s="29">
        <f t="shared" si="76"/>
        <v>43822</v>
      </c>
      <c r="N329" s="27">
        <v>327</v>
      </c>
      <c r="O329" s="17">
        <f t="shared" si="72"/>
        <v>297</v>
      </c>
      <c r="P329" s="27">
        <f t="shared" ca="1" si="77"/>
        <v>0.55162582416153572</v>
      </c>
      <c r="Q329" s="34">
        <f t="shared" ca="1" si="73"/>
        <v>0.28946978810220819</v>
      </c>
      <c r="R329" s="17">
        <f t="shared" ca="1" si="78"/>
        <v>-0.7824604171631222</v>
      </c>
    </row>
    <row r="330" spans="1:18" x14ac:dyDescent="0.25">
      <c r="A330" s="18">
        <f t="shared" ca="1" si="74"/>
        <v>43789</v>
      </c>
      <c r="B330" s="17">
        <f ca="1">+IFERROR(VLOOKUP(A330,BBG_UF!$A$2:$B$30,2,FALSE),B329)</f>
        <v>12</v>
      </c>
      <c r="C330" s="17">
        <f ca="1">+VLOOKUP(B330,BBG_UF!$B$2:$E$30,4,FALSE)</f>
        <v>-4.8669594084236141E-3</v>
      </c>
      <c r="D330" s="17">
        <v>328</v>
      </c>
      <c r="E330" s="17">
        <f t="shared" si="66"/>
        <v>298</v>
      </c>
      <c r="F330" s="17">
        <f t="shared" ca="1" si="69"/>
        <v>0.79360921141896479</v>
      </c>
      <c r="G330" s="2">
        <f t="shared" ca="1" si="67"/>
        <v>0.62278860793330459</v>
      </c>
      <c r="H330" s="28">
        <f t="shared" si="75"/>
        <v>43808</v>
      </c>
      <c r="I330" s="30">
        <v>328</v>
      </c>
      <c r="J330" s="17">
        <f t="shared" si="68"/>
        <v>298</v>
      </c>
      <c r="K330" s="27">
        <f t="shared" ca="1" si="70"/>
        <v>0.6342592659271572</v>
      </c>
      <c r="L330" s="34">
        <f t="shared" ca="1" si="71"/>
        <v>0.29943816023903691</v>
      </c>
      <c r="M330" s="29">
        <f t="shared" si="76"/>
        <v>43823</v>
      </c>
      <c r="N330" s="27">
        <v>328</v>
      </c>
      <c r="O330" s="17">
        <f t="shared" si="72"/>
        <v>298</v>
      </c>
      <c r="P330" s="27">
        <f t="shared" ca="1" si="77"/>
        <v>0.55655454865936493</v>
      </c>
      <c r="Q330" s="34">
        <f t="shared" ca="1" si="73"/>
        <v>0.29575542516479941</v>
      </c>
      <c r="R330" s="17">
        <f t="shared" ca="1" si="78"/>
        <v>-0.79214125308002536</v>
      </c>
    </row>
    <row r="331" spans="1:18" x14ac:dyDescent="0.25">
      <c r="A331" s="18">
        <f t="shared" ca="1" si="74"/>
        <v>43790</v>
      </c>
      <c r="B331" s="17">
        <f ca="1">+IFERROR(VLOOKUP(A331,BBG_UF!$A$2:$B$30,2,FALSE),B330)</f>
        <v>12</v>
      </c>
      <c r="C331" s="17">
        <f ca="1">+VLOOKUP(B331,BBG_UF!$B$2:$E$30,4,FALSE)</f>
        <v>-4.8669594084236141E-3</v>
      </c>
      <c r="D331" s="17">
        <v>329</v>
      </c>
      <c r="E331" s="17">
        <f t="shared" si="66"/>
        <v>299</v>
      </c>
      <c r="F331" s="17">
        <f t="shared" ca="1" si="69"/>
        <v>0.78874225201054116</v>
      </c>
      <c r="G331" s="2">
        <f t="shared" ca="1" si="67"/>
        <v>0.6180101966480781</v>
      </c>
      <c r="H331" s="28">
        <f t="shared" si="75"/>
        <v>43809</v>
      </c>
      <c r="I331" s="30">
        <v>329</v>
      </c>
      <c r="J331" s="17">
        <f t="shared" si="68"/>
        <v>299</v>
      </c>
      <c r="K331" s="27">
        <f t="shared" ca="1" si="70"/>
        <v>0.63859926353573604</v>
      </c>
      <c r="L331" s="34">
        <f t="shared" ca="1" si="71"/>
        <v>0.3053107828887881</v>
      </c>
      <c r="M331" s="29">
        <f t="shared" si="76"/>
        <v>43824</v>
      </c>
      <c r="N331" s="27">
        <v>329</v>
      </c>
      <c r="O331" s="17">
        <f t="shared" si="72"/>
        <v>299</v>
      </c>
      <c r="P331" s="27">
        <f t="shared" ca="1" si="77"/>
        <v>0.56147705991425712</v>
      </c>
      <c r="Q331" s="34">
        <f t="shared" ca="1" si="73"/>
        <v>0.30202508105659759</v>
      </c>
      <c r="R331" s="17">
        <f t="shared" ca="1" si="78"/>
        <v>-0.80182272508011465</v>
      </c>
    </row>
    <row r="332" spans="1:18" x14ac:dyDescent="0.25">
      <c r="A332" s="18">
        <f t="shared" ca="1" si="74"/>
        <v>43791</v>
      </c>
      <c r="B332" s="17">
        <f ca="1">+IFERROR(VLOOKUP(A332,BBG_UF!$A$2:$B$30,2,FALSE),B331)</f>
        <v>12</v>
      </c>
      <c r="C332" s="17">
        <f ca="1">+VLOOKUP(B332,BBG_UF!$B$2:$E$30,4,FALSE)</f>
        <v>-4.8669594084236141E-3</v>
      </c>
      <c r="D332" s="17">
        <v>330</v>
      </c>
      <c r="E332" s="17">
        <f t="shared" si="66"/>
        <v>300</v>
      </c>
      <c r="F332" s="17">
        <f t="shared" ca="1" si="69"/>
        <v>0.78387529260211752</v>
      </c>
      <c r="G332" s="2">
        <f t="shared" ca="1" si="67"/>
        <v>0.61323126189647859</v>
      </c>
      <c r="H332" s="28">
        <f t="shared" si="75"/>
        <v>43810</v>
      </c>
      <c r="I332" s="30">
        <v>330</v>
      </c>
      <c r="J332" s="17">
        <f t="shared" si="68"/>
        <v>300</v>
      </c>
      <c r="K332" s="27">
        <f t="shared" ca="1" si="70"/>
        <v>0.64293667222743234</v>
      </c>
      <c r="L332" s="34">
        <f t="shared" ca="1" si="71"/>
        <v>0.31117025463890613</v>
      </c>
      <c r="M332" s="29">
        <f t="shared" si="76"/>
        <v>43825</v>
      </c>
      <c r="N332" s="27">
        <v>330</v>
      </c>
      <c r="O332" s="17">
        <f t="shared" si="72"/>
        <v>300</v>
      </c>
      <c r="P332" s="27">
        <f t="shared" ca="1" si="77"/>
        <v>0.56639341441023883</v>
      </c>
      <c r="Q332" s="34">
        <f t="shared" ca="1" si="73"/>
        <v>0.30827891558933729</v>
      </c>
      <c r="R332" s="17">
        <f t="shared" ca="1" si="78"/>
        <v>-0.81150484100911413</v>
      </c>
    </row>
    <row r="333" spans="1:18" x14ac:dyDescent="0.25">
      <c r="A333" s="18">
        <f t="shared" ca="1" si="74"/>
        <v>43792</v>
      </c>
      <c r="B333" s="17">
        <f ca="1">+IFERROR(VLOOKUP(A333,BBG_UF!$A$2:$B$30,2,FALSE),B332)</f>
        <v>12</v>
      </c>
      <c r="C333" s="17">
        <f ca="1">+VLOOKUP(B333,BBG_UF!$B$2:$E$30,4,FALSE)</f>
        <v>-4.8669594084236141E-3</v>
      </c>
      <c r="D333" s="17">
        <v>331</v>
      </c>
      <c r="E333" s="17">
        <f t="shared" si="66"/>
        <v>301</v>
      </c>
      <c r="F333" s="17">
        <f t="shared" ca="1" si="69"/>
        <v>0.77900833319369389</v>
      </c>
      <c r="G333" s="2">
        <f t="shared" ca="1" si="67"/>
        <v>0.60845180889575223</v>
      </c>
      <c r="H333" s="28">
        <f t="shared" si="75"/>
        <v>43811</v>
      </c>
      <c r="I333" s="30">
        <v>331</v>
      </c>
      <c r="J333" s="17">
        <f t="shared" si="68"/>
        <v>301</v>
      </c>
      <c r="K333" s="27">
        <f t="shared" ca="1" si="70"/>
        <v>0.64727151546684603</v>
      </c>
      <c r="L333" s="34">
        <f t="shared" ca="1" si="71"/>
        <v>0.31701670656158665</v>
      </c>
      <c r="M333" s="29">
        <f t="shared" si="76"/>
        <v>43826</v>
      </c>
      <c r="N333" s="27">
        <v>331</v>
      </c>
      <c r="O333" s="17">
        <f t="shared" si="72"/>
        <v>301</v>
      </c>
      <c r="P333" s="27">
        <f t="shared" ca="1" si="77"/>
        <v>0.57130366794875032</v>
      </c>
      <c r="Q333" s="34">
        <f t="shared" ca="1" si="73"/>
        <v>0.31451708645092941</v>
      </c>
      <c r="R333" s="17">
        <f t="shared" ca="1" si="78"/>
        <v>-0.82118760870875107</v>
      </c>
    </row>
    <row r="334" spans="1:18" x14ac:dyDescent="0.25">
      <c r="A334" s="18">
        <f t="shared" ca="1" si="74"/>
        <v>43793</v>
      </c>
      <c r="B334" s="17">
        <f ca="1">+IFERROR(VLOOKUP(A334,BBG_UF!$A$2:$B$30,2,FALSE),B333)</f>
        <v>12</v>
      </c>
      <c r="C334" s="17">
        <f ca="1">+VLOOKUP(B334,BBG_UF!$B$2:$E$30,4,FALSE)</f>
        <v>-4.8669594084236141E-3</v>
      </c>
      <c r="D334" s="17">
        <v>332</v>
      </c>
      <c r="E334" s="17">
        <f t="shared" si="66"/>
        <v>302</v>
      </c>
      <c r="F334" s="17">
        <f t="shared" ca="1" si="69"/>
        <v>0.77414137378527026</v>
      </c>
      <c r="G334" s="2">
        <f t="shared" ca="1" si="67"/>
        <v>0.60367184279404262</v>
      </c>
      <c r="H334" s="28">
        <f t="shared" si="75"/>
        <v>43812</v>
      </c>
      <c r="I334" s="30">
        <v>332</v>
      </c>
      <c r="J334" s="17">
        <f t="shared" si="68"/>
        <v>302</v>
      </c>
      <c r="K334" s="27">
        <f t="shared" ca="1" si="70"/>
        <v>0.65160381643567866</v>
      </c>
      <c r="L334" s="34">
        <f t="shared" ca="1" si="71"/>
        <v>0.32285026799273137</v>
      </c>
      <c r="M334" s="29">
        <f t="shared" si="76"/>
        <v>43827</v>
      </c>
      <c r="N334" s="27">
        <v>332</v>
      </c>
      <c r="O334" s="17">
        <f t="shared" si="72"/>
        <v>302</v>
      </c>
      <c r="P334" s="27">
        <f t="shared" ca="1" si="77"/>
        <v>0.5762078756589496</v>
      </c>
      <c r="Q334" s="34">
        <f t="shared" ca="1" si="73"/>
        <v>0.32073974924083565</v>
      </c>
      <c r="R334" s="17">
        <f t="shared" ca="1" si="78"/>
        <v>-0.83087103602874635</v>
      </c>
    </row>
    <row r="335" spans="1:18" x14ac:dyDescent="0.25">
      <c r="A335" s="18">
        <f t="shared" ca="1" si="74"/>
        <v>43794</v>
      </c>
      <c r="B335" s="17">
        <f ca="1">+IFERROR(VLOOKUP(A335,BBG_UF!$A$2:$B$30,2,FALSE),B334)</f>
        <v>12</v>
      </c>
      <c r="C335" s="17">
        <f ca="1">+VLOOKUP(B335,BBG_UF!$B$2:$E$30,4,FALSE)</f>
        <v>-4.8669594084236141E-3</v>
      </c>
      <c r="D335" s="17">
        <v>333</v>
      </c>
      <c r="E335" s="17">
        <f t="shared" si="66"/>
        <v>303</v>
      </c>
      <c r="F335" s="17">
        <f t="shared" ca="1" si="69"/>
        <v>0.76927441437684663</v>
      </c>
      <c r="G335" s="2">
        <f t="shared" ca="1" si="67"/>
        <v>0.5988913686715841</v>
      </c>
      <c r="H335" s="28">
        <f t="shared" si="75"/>
        <v>43813</v>
      </c>
      <c r="I335" s="30">
        <v>333</v>
      </c>
      <c r="J335" s="17">
        <f t="shared" si="68"/>
        <v>303</v>
      </c>
      <c r="K335" s="27">
        <f t="shared" ca="1" si="70"/>
        <v>0.65593359803734086</v>
      </c>
      <c r="L335" s="34">
        <f t="shared" ca="1" si="71"/>
        <v>0.32867106656104861</v>
      </c>
      <c r="M335" s="29">
        <f t="shared" si="76"/>
        <v>43828</v>
      </c>
      <c r="N335" s="27">
        <v>333</v>
      </c>
      <c r="O335" s="17">
        <f t="shared" si="72"/>
        <v>303</v>
      </c>
      <c r="P335" s="27">
        <f t="shared" ca="1" si="77"/>
        <v>0.58110609200773422</v>
      </c>
      <c r="Q335" s="34">
        <f t="shared" ca="1" si="73"/>
        <v>0.32694705750424108</v>
      </c>
      <c r="R335" s="17">
        <f t="shared" ca="1" si="78"/>
        <v>-0.84055513079883681</v>
      </c>
    </row>
    <row r="336" spans="1:18" x14ac:dyDescent="0.25">
      <c r="A336" s="18">
        <f t="shared" ca="1" si="74"/>
        <v>43795</v>
      </c>
      <c r="B336" s="17">
        <f ca="1">+IFERROR(VLOOKUP(A336,BBG_UF!$A$2:$B$30,2,FALSE),B335)</f>
        <v>12</v>
      </c>
      <c r="C336" s="17">
        <f ca="1">+VLOOKUP(B336,BBG_UF!$B$2:$E$30,4,FALSE)</f>
        <v>-4.8669594084236141E-3</v>
      </c>
      <c r="D336" s="17">
        <v>334</v>
      </c>
      <c r="E336" s="17">
        <f t="shared" si="66"/>
        <v>304</v>
      </c>
      <c r="F336" s="17">
        <f t="shared" ca="1" si="69"/>
        <v>0.76440745496842299</v>
      </c>
      <c r="G336" s="2">
        <f t="shared" ca="1" si="67"/>
        <v>0.59411039154176537</v>
      </c>
      <c r="H336" s="28">
        <f t="shared" si="75"/>
        <v>43814</v>
      </c>
      <c r="I336" s="30">
        <v>334</v>
      </c>
      <c r="J336" s="17">
        <f t="shared" si="68"/>
        <v>304</v>
      </c>
      <c r="K336" s="27">
        <f t="shared" ca="1" si="70"/>
        <v>0.66026088290083096</v>
      </c>
      <c r="L336" s="34">
        <f t="shared" ca="1" si="71"/>
        <v>0.33447922821581622</v>
      </c>
      <c r="M336" s="29">
        <f t="shared" si="76"/>
        <v>43829</v>
      </c>
      <c r="N336" s="27">
        <v>334</v>
      </c>
      <c r="O336" s="17">
        <f t="shared" si="72"/>
        <v>304</v>
      </c>
      <c r="P336" s="27">
        <f t="shared" ca="1" si="77"/>
        <v>0.58599837080972761</v>
      </c>
      <c r="Q336" s="34">
        <f t="shared" ca="1" si="73"/>
        <v>0.33313916276613081</v>
      </c>
      <c r="R336" s="17">
        <f t="shared" ca="1" si="78"/>
        <v>-0.85023990086874335</v>
      </c>
    </row>
    <row r="337" spans="1:18" x14ac:dyDescent="0.25">
      <c r="A337" s="18">
        <f t="shared" ca="1" si="74"/>
        <v>43796</v>
      </c>
      <c r="B337" s="17">
        <f ca="1">+IFERROR(VLOOKUP(A337,BBG_UF!$A$2:$B$30,2,FALSE),B336)</f>
        <v>12</v>
      </c>
      <c r="C337" s="17">
        <f ca="1">+VLOOKUP(B337,BBG_UF!$B$2:$E$30,4,FALSE)</f>
        <v>-4.8669594084236141E-3</v>
      </c>
      <c r="D337" s="17">
        <v>335</v>
      </c>
      <c r="E337" s="17">
        <f t="shared" si="66"/>
        <v>305</v>
      </c>
      <c r="F337" s="17">
        <f t="shared" ca="1" si="69"/>
        <v>0.75954049555999936</v>
      </c>
      <c r="G337" s="2">
        <f t="shared" ca="1" si="67"/>
        <v>0.58932891635217377</v>
      </c>
      <c r="H337" s="28">
        <f t="shared" si="75"/>
        <v>43815</v>
      </c>
      <c r="I337" s="30">
        <v>335</v>
      </c>
      <c r="J337" s="17">
        <f t="shared" si="68"/>
        <v>305</v>
      </c>
      <c r="K337" s="27">
        <f t="shared" ca="1" si="70"/>
        <v>0.66458569338502238</v>
      </c>
      <c r="L337" s="34">
        <f t="shared" ca="1" si="71"/>
        <v>0.34027487725454458</v>
      </c>
      <c r="M337" s="29">
        <f t="shared" si="76"/>
        <v>43830</v>
      </c>
      <c r="N337" s="27">
        <v>335</v>
      </c>
      <c r="O337" s="17">
        <f t="shared" si="72"/>
        <v>305</v>
      </c>
      <c r="P337" s="27">
        <f t="shared" ca="1" si="77"/>
        <v>0.59088476523699085</v>
      </c>
      <c r="Q337" s="34">
        <f t="shared" ca="1" si="73"/>
        <v>0.33931621456419853</v>
      </c>
      <c r="R337" s="17">
        <f t="shared" ca="1" si="78"/>
        <v>-0.85992535409218362</v>
      </c>
    </row>
    <row r="338" spans="1:18" x14ac:dyDescent="0.25">
      <c r="A338" s="18">
        <f t="shared" ca="1" si="74"/>
        <v>43797</v>
      </c>
      <c r="B338" s="17">
        <f ca="1">+IFERROR(VLOOKUP(A338,BBG_UF!$A$2:$B$30,2,FALSE),B337)</f>
        <v>12</v>
      </c>
      <c r="C338" s="17">
        <f ca="1">+VLOOKUP(B338,BBG_UF!$B$2:$E$30,4,FALSE)</f>
        <v>-4.8669594084236141E-3</v>
      </c>
      <c r="D338" s="17">
        <v>336</v>
      </c>
      <c r="E338" s="17">
        <f t="shared" si="66"/>
        <v>306</v>
      </c>
      <c r="F338" s="17">
        <f t="shared" ca="1" si="69"/>
        <v>0.75467353615157573</v>
      </c>
      <c r="G338" s="2">
        <f t="shared" ca="1" si="67"/>
        <v>0.58454694798572204</v>
      </c>
      <c r="H338" s="28">
        <f t="shared" si="75"/>
        <v>43816</v>
      </c>
      <c r="I338" s="30">
        <v>336</v>
      </c>
      <c r="J338" s="17">
        <f t="shared" si="68"/>
        <v>306</v>
      </c>
      <c r="K338" s="27">
        <f t="shared" ca="1" si="70"/>
        <v>0.66890805158258726</v>
      </c>
      <c r="L338" s="34">
        <f t="shared" ca="1" si="71"/>
        <v>0.34605813634993987</v>
      </c>
      <c r="M338" s="29">
        <f t="shared" si="76"/>
        <v>43831</v>
      </c>
      <c r="N338" s="27">
        <v>336</v>
      </c>
      <c r="O338" s="17">
        <f t="shared" si="72"/>
        <v>306</v>
      </c>
      <c r="P338" s="27">
        <f t="shared" ca="1" si="77"/>
        <v>0.59576532782855995</v>
      </c>
      <c r="Q338" s="34">
        <f t="shared" ca="1" si="73"/>
        <v>0.34547836048139674</v>
      </c>
      <c r="R338" s="17">
        <f t="shared" ca="1" si="78"/>
        <v>-0.86961149832287532</v>
      </c>
    </row>
    <row r="339" spans="1:18" x14ac:dyDescent="0.25">
      <c r="A339" s="18">
        <f t="shared" ca="1" si="74"/>
        <v>43798</v>
      </c>
      <c r="B339" s="17">
        <f ca="1">+IFERROR(VLOOKUP(A339,BBG_UF!$A$2:$B$30,2,FALSE),B338)</f>
        <v>12</v>
      </c>
      <c r="C339" s="17">
        <f ca="1">+VLOOKUP(B339,BBG_UF!$B$2:$E$30,4,FALSE)</f>
        <v>-4.8669594084236141E-3</v>
      </c>
      <c r="D339" s="17">
        <v>337</v>
      </c>
      <c r="E339" s="17">
        <f t="shared" si="66"/>
        <v>307</v>
      </c>
      <c r="F339" s="17">
        <f t="shared" ca="1" si="69"/>
        <v>0.7498065767431521</v>
      </c>
      <c r="G339" s="2">
        <f t="shared" ca="1" si="67"/>
        <v>0.5797644912617802</v>
      </c>
      <c r="H339" s="28">
        <f t="shared" si="75"/>
        <v>43817</v>
      </c>
      <c r="I339" s="30">
        <v>337</v>
      </c>
      <c r="J339" s="17">
        <f t="shared" si="68"/>
        <v>307</v>
      </c>
      <c r="K339" s="27">
        <f t="shared" ca="1" si="70"/>
        <v>0.67322797932397027</v>
      </c>
      <c r="L339" s="34">
        <f t="shared" ca="1" si="71"/>
        <v>0.35182912657639309</v>
      </c>
      <c r="M339" s="29">
        <f t="shared" si="76"/>
        <v>43832</v>
      </c>
      <c r="N339" s="27">
        <v>337</v>
      </c>
      <c r="O339" s="17">
        <f t="shared" si="72"/>
        <v>307</v>
      </c>
      <c r="P339" s="27">
        <f t="shared" ca="1" si="77"/>
        <v>0.60064011049993393</v>
      </c>
      <c r="Q339" s="34">
        <f t="shared" ca="1" si="73"/>
        <v>0.35162574617785114</v>
      </c>
      <c r="R339" s="17">
        <f t="shared" ca="1" si="78"/>
        <v>-0.87929834138655849</v>
      </c>
    </row>
    <row r="340" spans="1:18" x14ac:dyDescent="0.25">
      <c r="A340" s="18">
        <f t="shared" ca="1" si="74"/>
        <v>43799</v>
      </c>
      <c r="B340" s="17">
        <f ca="1">+IFERROR(VLOOKUP(A340,BBG_UF!$A$2:$B$30,2,FALSE),B339)</f>
        <v>12</v>
      </c>
      <c r="C340" s="17">
        <f ca="1">+VLOOKUP(B340,BBG_UF!$B$2:$E$30,4,FALSE)</f>
        <v>-4.8669594084236141E-3</v>
      </c>
      <c r="D340" s="17">
        <v>338</v>
      </c>
      <c r="E340" s="17">
        <f t="shared" si="66"/>
        <v>308</v>
      </c>
      <c r="F340" s="17">
        <f t="shared" ca="1" si="69"/>
        <v>0.74493961733472847</v>
      </c>
      <c r="G340" s="2">
        <f t="shared" ca="1" si="67"/>
        <v>0.57498155093702508</v>
      </c>
      <c r="H340" s="28">
        <f t="shared" si="75"/>
        <v>43818</v>
      </c>
      <c r="I340" s="30">
        <v>338</v>
      </c>
      <c r="J340" s="17">
        <f t="shared" si="68"/>
        <v>308</v>
      </c>
      <c r="K340" s="27">
        <f t="shared" ca="1" si="70"/>
        <v>0.67754549818124443</v>
      </c>
      <c r="L340" s="34">
        <f t="shared" ca="1" si="71"/>
        <v>0.35758796743584836</v>
      </c>
      <c r="M340" s="29">
        <f t="shared" si="76"/>
        <v>43833</v>
      </c>
      <c r="N340" s="27">
        <v>338</v>
      </c>
      <c r="O340" s="17">
        <f t="shared" si="72"/>
        <v>308</v>
      </c>
      <c r="P340" s="27">
        <f t="shared" ca="1" si="77"/>
        <v>0.60550916455215575</v>
      </c>
      <c r="Q340" s="34">
        <f t="shared" ca="1" si="73"/>
        <v>0.35775851542191967</v>
      </c>
      <c r="R340" s="17">
        <f t="shared" ca="1" si="78"/>
        <v>-0.88898589117292204</v>
      </c>
    </row>
    <row r="341" spans="1:18" x14ac:dyDescent="0.25">
      <c r="A341" s="18">
        <f t="shared" ca="1" si="74"/>
        <v>43800</v>
      </c>
      <c r="B341" s="17">
        <f ca="1">+IFERROR(VLOOKUP(A341,BBG_UF!$A$2:$B$30,2,FALSE),B340)</f>
        <v>12</v>
      </c>
      <c r="C341" s="17">
        <f ca="1">+VLOOKUP(B341,BBG_UF!$B$2:$E$30,4,FALSE)</f>
        <v>-4.8669594084236141E-3</v>
      </c>
      <c r="D341" s="17">
        <v>339</v>
      </c>
      <c r="E341" s="17">
        <f t="shared" si="66"/>
        <v>309</v>
      </c>
      <c r="F341" s="17">
        <f t="shared" ca="1" si="69"/>
        <v>0.74007265792630483</v>
      </c>
      <c r="G341" s="2">
        <f t="shared" ca="1" si="67"/>
        <v>0.57019813170663614</v>
      </c>
      <c r="H341" s="28">
        <f t="shared" si="75"/>
        <v>43819</v>
      </c>
      <c r="I341" s="30">
        <v>339</v>
      </c>
      <c r="J341" s="17">
        <f t="shared" si="68"/>
        <v>309</v>
      </c>
      <c r="K341" s="27">
        <f t="shared" ca="1" si="70"/>
        <v>0.68186062947199144</v>
      </c>
      <c r="L341" s="34">
        <f t="shared" ca="1" si="71"/>
        <v>0.36333477688329929</v>
      </c>
      <c r="M341" s="29">
        <f t="shared" si="76"/>
        <v>43834</v>
      </c>
      <c r="N341" s="27">
        <v>339</v>
      </c>
      <c r="O341" s="17">
        <f t="shared" si="72"/>
        <v>309</v>
      </c>
      <c r="P341" s="27">
        <f t="shared" ca="1" si="77"/>
        <v>0.61037254068097013</v>
      </c>
      <c r="Q341" s="34">
        <f t="shared" ca="1" si="73"/>
        <v>0.36387681012090706</v>
      </c>
      <c r="R341" s="17">
        <f t="shared" ca="1" si="78"/>
        <v>-0.89867415552369323</v>
      </c>
    </row>
    <row r="342" spans="1:18" x14ac:dyDescent="0.25">
      <c r="A342" s="18">
        <f t="shared" ca="1" si="74"/>
        <v>43801</v>
      </c>
      <c r="B342" s="17">
        <f ca="1">+IFERROR(VLOOKUP(A342,BBG_UF!$A$2:$B$30,2,FALSE),B341)</f>
        <v>12</v>
      </c>
      <c r="C342" s="17">
        <f ca="1">+VLOOKUP(B342,BBG_UF!$B$2:$E$30,4,FALSE)</f>
        <v>-4.8669594084236141E-3</v>
      </c>
      <c r="D342" s="17">
        <v>340</v>
      </c>
      <c r="E342" s="17">
        <f t="shared" si="66"/>
        <v>310</v>
      </c>
      <c r="F342" s="17">
        <f t="shared" ca="1" si="69"/>
        <v>0.7352056985178812</v>
      </c>
      <c r="G342" s="2">
        <f t="shared" ca="1" si="67"/>
        <v>0.56541423820520964</v>
      </c>
      <c r="H342" s="28">
        <f t="shared" si="75"/>
        <v>43820</v>
      </c>
      <c r="I342" s="30">
        <v>340</v>
      </c>
      <c r="J342" s="17">
        <f t="shared" si="68"/>
        <v>310</v>
      </c>
      <c r="K342" s="27">
        <f t="shared" ca="1" si="70"/>
        <v>0.6861733942629985</v>
      </c>
      <c r="L342" s="34">
        <f t="shared" ca="1" si="71"/>
        <v>0.36906967135184254</v>
      </c>
      <c r="M342" s="29">
        <f t="shared" si="76"/>
        <v>43835</v>
      </c>
      <c r="N342" s="27">
        <v>340</v>
      </c>
      <c r="O342" s="17">
        <f t="shared" si="72"/>
        <v>310</v>
      </c>
      <c r="P342" s="27">
        <f t="shared" ca="1" si="77"/>
        <v>0.61523028898570131</v>
      </c>
      <c r="Q342" s="34">
        <f t="shared" ca="1" si="73"/>
        <v>0.36998077035105592</v>
      </c>
      <c r="R342" s="17">
        <f t="shared" ca="1" si="78"/>
        <v>-0.90836314227260573</v>
      </c>
    </row>
    <row r="343" spans="1:18" x14ac:dyDescent="0.25">
      <c r="A343" s="18">
        <f t="shared" ca="1" si="74"/>
        <v>43802</v>
      </c>
      <c r="B343" s="17">
        <f ca="1">+IFERROR(VLOOKUP(A343,BBG_UF!$A$2:$B$30,2,FALSE),B342)</f>
        <v>12</v>
      </c>
      <c r="C343" s="17">
        <f ca="1">+VLOOKUP(B343,BBG_UF!$B$2:$E$30,4,FALSE)</f>
        <v>-4.8669594084236141E-3</v>
      </c>
      <c r="D343" s="17">
        <v>341</v>
      </c>
      <c r="E343" s="17">
        <f t="shared" si="66"/>
        <v>311</v>
      </c>
      <c r="F343" s="17">
        <f t="shared" ca="1" si="69"/>
        <v>0.73033873910945757</v>
      </c>
      <c r="G343" s="2">
        <f t="shared" ca="1" si="67"/>
        <v>0.56062987500765604</v>
      </c>
      <c r="H343" s="28">
        <f t="shared" si="75"/>
        <v>43821</v>
      </c>
      <c r="I343" s="30">
        <v>341</v>
      </c>
      <c r="J343" s="17">
        <f t="shared" si="68"/>
        <v>311</v>
      </c>
      <c r="K343" s="27">
        <f t="shared" ca="1" si="70"/>
        <v>0.6904838133738409</v>
      </c>
      <c r="L343" s="34">
        <f t="shared" ca="1" si="71"/>
        <v>0.37479276577688903</v>
      </c>
      <c r="M343" s="29">
        <f t="shared" si="76"/>
        <v>43836</v>
      </c>
      <c r="N343" s="27">
        <v>341</v>
      </c>
      <c r="O343" s="17">
        <f t="shared" si="72"/>
        <v>311</v>
      </c>
      <c r="P343" s="27">
        <f t="shared" ca="1" si="77"/>
        <v>0.62008245897799819</v>
      </c>
      <c r="Q343" s="34">
        <f t="shared" ca="1" si="73"/>
        <v>0.3760705343869854</v>
      </c>
      <c r="R343" s="17">
        <f t="shared" ca="1" si="78"/>
        <v>-0.91805285931734204</v>
      </c>
    </row>
    <row r="344" spans="1:18" x14ac:dyDescent="0.25">
      <c r="A344" s="18">
        <f t="shared" ca="1" si="74"/>
        <v>43803</v>
      </c>
      <c r="B344" s="17">
        <f ca="1">+IFERROR(VLOOKUP(A344,BBG_UF!$A$2:$B$30,2,FALSE),B343)</f>
        <v>12</v>
      </c>
      <c r="C344" s="17">
        <f ca="1">+VLOOKUP(B344,BBG_UF!$B$2:$E$30,4,FALSE)</f>
        <v>-4.8669594084236141E-3</v>
      </c>
      <c r="D344" s="17">
        <v>342</v>
      </c>
      <c r="E344" s="17">
        <f t="shared" si="66"/>
        <v>312</v>
      </c>
      <c r="F344" s="17">
        <f t="shared" ca="1" si="69"/>
        <v>0.72547177970103394</v>
      </c>
      <c r="G344" s="2">
        <f t="shared" ca="1" si="67"/>
        <v>0.55584504663030998</v>
      </c>
      <c r="H344" s="28">
        <f t="shared" si="75"/>
        <v>43822</v>
      </c>
      <c r="I344" s="30">
        <v>342</v>
      </c>
      <c r="J344" s="17">
        <f t="shared" si="68"/>
        <v>312</v>
      </c>
      <c r="K344" s="27">
        <f t="shared" ca="1" si="70"/>
        <v>0.6947919073807306</v>
      </c>
      <c r="L344" s="34">
        <f t="shared" ca="1" si="71"/>
        <v>0.38050417362044653</v>
      </c>
      <c r="M344" s="29">
        <f t="shared" si="76"/>
        <v>43837</v>
      </c>
      <c r="N344" s="27">
        <v>342</v>
      </c>
      <c r="O344" s="17">
        <f t="shared" si="72"/>
        <v>312</v>
      </c>
      <c r="P344" s="27">
        <f t="shared" ca="1" si="77"/>
        <v>0.62492909959044907</v>
      </c>
      <c r="Q344" s="34">
        <f t="shared" ca="1" si="73"/>
        <v>0.38214623873058862</v>
      </c>
      <c r="R344" s="17">
        <f t="shared" ca="1" si="78"/>
        <v>-0.92774331449163583</v>
      </c>
    </row>
    <row r="345" spans="1:18" x14ac:dyDescent="0.25">
      <c r="A345" s="18">
        <f t="shared" ca="1" si="74"/>
        <v>43804</v>
      </c>
      <c r="B345" s="17">
        <f ca="1">+IFERROR(VLOOKUP(A345,BBG_UF!$A$2:$B$30,2,FALSE),B344)</f>
        <v>12</v>
      </c>
      <c r="C345" s="17">
        <f ca="1">+VLOOKUP(B345,BBG_UF!$B$2:$E$30,4,FALSE)</f>
        <v>-4.8669594084236141E-3</v>
      </c>
      <c r="D345" s="17">
        <v>343</v>
      </c>
      <c r="E345" s="17">
        <f t="shared" si="66"/>
        <v>313</v>
      </c>
      <c r="F345" s="17">
        <f t="shared" ca="1" si="69"/>
        <v>0.7206048202926103</v>
      </c>
      <c r="G345" s="2">
        <f t="shared" ca="1" si="67"/>
        <v>0.55105975753178915</v>
      </c>
      <c r="H345" s="28">
        <f t="shared" si="75"/>
        <v>43823</v>
      </c>
      <c r="I345" s="30">
        <v>343</v>
      </c>
      <c r="J345" s="17">
        <f t="shared" si="68"/>
        <v>313</v>
      </c>
      <c r="K345" s="27">
        <f t="shared" ca="1" si="70"/>
        <v>0.69909769661980736</v>
      </c>
      <c r="L345" s="34">
        <f t="shared" ca="1" si="71"/>
        <v>0.38620400689442719</v>
      </c>
      <c r="M345" s="29">
        <f t="shared" si="76"/>
        <v>43838</v>
      </c>
      <c r="N345" s="27">
        <v>343</v>
      </c>
      <c r="O345" s="17">
        <f t="shared" si="72"/>
        <v>313</v>
      </c>
      <c r="P345" s="27">
        <f t="shared" ca="1" si="77"/>
        <v>0.62977025918493057</v>
      </c>
      <c r="Q345" s="34">
        <f t="shared" ca="1" si="73"/>
        <v>0.38820801813927436</v>
      </c>
      <c r="R345" s="17">
        <f t="shared" ca="1" si="78"/>
        <v>-0.93743451566519198</v>
      </c>
    </row>
    <row r="346" spans="1:18" x14ac:dyDescent="0.25">
      <c r="A346" s="18">
        <f t="shared" ca="1" si="74"/>
        <v>43805</v>
      </c>
      <c r="B346" s="17">
        <f ca="1">+IFERROR(VLOOKUP(A346,BBG_UF!$A$2:$B$30,2,FALSE),B345)</f>
        <v>12</v>
      </c>
      <c r="C346" s="17">
        <f ca="1">+VLOOKUP(B346,BBG_UF!$B$2:$E$30,4,FALSE)</f>
        <v>-4.8669594084236141E-3</v>
      </c>
      <c r="D346" s="17">
        <v>344</v>
      </c>
      <c r="E346" s="17">
        <f t="shared" si="66"/>
        <v>314</v>
      </c>
      <c r="F346" s="17">
        <f t="shared" ca="1" si="69"/>
        <v>0.71573786088418667</v>
      </c>
      <c r="G346" s="2">
        <f t="shared" ca="1" si="67"/>
        <v>0.54627401211386284</v>
      </c>
      <c r="H346" s="28">
        <f t="shared" si="75"/>
        <v>43824</v>
      </c>
      <c r="I346" s="30">
        <v>344</v>
      </c>
      <c r="J346" s="17">
        <f t="shared" si="68"/>
        <v>314</v>
      </c>
      <c r="K346" s="27">
        <f t="shared" ca="1" si="70"/>
        <v>0.70340120119081351</v>
      </c>
      <c r="L346" s="34">
        <f t="shared" ca="1" si="71"/>
        <v>0.39189237618394163</v>
      </c>
      <c r="M346" s="29">
        <f t="shared" si="76"/>
        <v>43839</v>
      </c>
      <c r="N346" s="27">
        <v>344</v>
      </c>
      <c r="O346" s="17">
        <f t="shared" si="72"/>
        <v>314</v>
      </c>
      <c r="P346" s="27">
        <f t="shared" ca="1" si="77"/>
        <v>0.63460598556106429</v>
      </c>
      <c r="Q346" s="34">
        <f t="shared" ca="1" si="73"/>
        <v>0.39425600565382218</v>
      </c>
      <c r="R346" s="17">
        <f t="shared" ca="1" si="78"/>
        <v>-0.94712647070771538</v>
      </c>
    </row>
    <row r="347" spans="1:18" x14ac:dyDescent="0.25">
      <c r="A347" s="18">
        <f t="shared" ca="1" si="74"/>
        <v>43806</v>
      </c>
      <c r="B347" s="17">
        <f ca="1">+IFERROR(VLOOKUP(A347,BBG_UF!$A$2:$B$30,2,FALSE),B346)</f>
        <v>12</v>
      </c>
      <c r="C347" s="17">
        <f ca="1">+VLOOKUP(B347,BBG_UF!$B$2:$E$30,4,FALSE)</f>
        <v>-4.8669594084236141E-3</v>
      </c>
      <c r="D347" s="17">
        <v>345</v>
      </c>
      <c r="E347" s="17">
        <f t="shared" si="66"/>
        <v>315</v>
      </c>
      <c r="F347" s="17">
        <f t="shared" ca="1" si="69"/>
        <v>0.71087090147576304</v>
      </c>
      <c r="G347" s="2">
        <f t="shared" ca="1" si="67"/>
        <v>0.5414878147224047</v>
      </c>
      <c r="H347" s="28">
        <f t="shared" si="75"/>
        <v>43825</v>
      </c>
      <c r="I347" s="30">
        <v>345</v>
      </c>
      <c r="J347" s="17">
        <f t="shared" si="68"/>
        <v>315</v>
      </c>
      <c r="K347" s="27">
        <f t="shared" ca="1" si="70"/>
        <v>0.707702440960428</v>
      </c>
      <c r="L347" s="34">
        <f t="shared" ca="1" si="71"/>
        <v>0.39756939066976876</v>
      </c>
      <c r="M347" s="29">
        <f t="shared" si="76"/>
        <v>43840</v>
      </c>
      <c r="N347" s="27">
        <v>345</v>
      </c>
      <c r="O347" s="17">
        <f t="shared" si="72"/>
        <v>315</v>
      </c>
      <c r="P347" s="27">
        <f t="shared" ca="1" si="77"/>
        <v>0.63874242563398831</v>
      </c>
      <c r="Q347" s="34">
        <f t="shared" ca="1" si="73"/>
        <v>0.39953232965796054</v>
      </c>
      <c r="R347" s="17">
        <f t="shared" ca="1" si="78"/>
        <v>-0.95681918749290773</v>
      </c>
    </row>
    <row r="348" spans="1:18" x14ac:dyDescent="0.25">
      <c r="A348" s="18">
        <f t="shared" ca="1" si="74"/>
        <v>43807</v>
      </c>
      <c r="B348" s="17">
        <f ca="1">+IFERROR(VLOOKUP(A348,BBG_UF!$A$2:$B$30,2,FALSE),B347)</f>
        <v>12</v>
      </c>
      <c r="C348" s="17">
        <f ca="1">+VLOOKUP(B348,BBG_UF!$B$2:$E$30,4,FALSE)</f>
        <v>-4.8669594084236141E-3</v>
      </c>
      <c r="D348" s="17">
        <v>346</v>
      </c>
      <c r="E348" s="17">
        <f t="shared" si="66"/>
        <v>316</v>
      </c>
      <c r="F348" s="17">
        <f t="shared" ca="1" si="69"/>
        <v>0.70600394206733941</v>
      </c>
      <c r="G348" s="2">
        <f t="shared" ca="1" si="67"/>
        <v>0.53670116964832792</v>
      </c>
      <c r="H348" s="28">
        <f t="shared" si="75"/>
        <v>43826</v>
      </c>
      <c r="I348" s="30">
        <v>346</v>
      </c>
      <c r="J348" s="17">
        <f t="shared" si="68"/>
        <v>316</v>
      </c>
      <c r="K348" s="27">
        <f t="shared" ca="1" si="70"/>
        <v>0.71200143556565709</v>
      </c>
      <c r="L348" s="34">
        <f t="shared" ca="1" si="71"/>
        <v>0.4032351581506779</v>
      </c>
      <c r="M348" s="29">
        <f t="shared" si="76"/>
        <v>43841</v>
      </c>
      <c r="N348" s="27">
        <v>346</v>
      </c>
      <c r="O348" s="17">
        <f t="shared" si="72"/>
        <v>316</v>
      </c>
      <c r="P348" s="27">
        <f t="shared" ca="1" si="77"/>
        <v>0.642873886257606</v>
      </c>
      <c r="Q348" s="34">
        <f t="shared" ca="1" si="73"/>
        <v>0.40479593293781208</v>
      </c>
      <c r="R348" s="17">
        <f t="shared" ca="1" si="78"/>
        <v>-0.96651267387048989</v>
      </c>
    </row>
    <row r="349" spans="1:18" x14ac:dyDescent="0.25">
      <c r="A349" s="18">
        <f t="shared" ca="1" si="74"/>
        <v>43808</v>
      </c>
      <c r="B349" s="17">
        <f ca="1">+IFERROR(VLOOKUP(A349,BBG_UF!$A$2:$B$30,2,FALSE),B348)</f>
        <v>13</v>
      </c>
      <c r="C349" s="17">
        <f ca="1">+VLOOKUP(B349,BBG_UF!$B$2:$E$30,4,FALSE)</f>
        <v>3.916636435825193E-3</v>
      </c>
      <c r="D349" s="17">
        <v>347</v>
      </c>
      <c r="E349" s="17">
        <f t="shared" si="66"/>
        <v>317</v>
      </c>
      <c r="F349" s="17">
        <f t="shared" ca="1" si="69"/>
        <v>0.70113698265891577</v>
      </c>
      <c r="G349" s="2">
        <f t="shared" ca="1" si="67"/>
        <v>0.53191408112837668</v>
      </c>
      <c r="H349" s="28">
        <f t="shared" si="75"/>
        <v>43827</v>
      </c>
      <c r="I349" s="30">
        <v>347</v>
      </c>
      <c r="J349" s="17">
        <f t="shared" si="68"/>
        <v>317</v>
      </c>
      <c r="K349" s="27">
        <f t="shared" ca="1" si="70"/>
        <v>0.71629820441714398</v>
      </c>
      <c r="L349" s="34">
        <f t="shared" ca="1" si="71"/>
        <v>0.40888978506522655</v>
      </c>
      <c r="M349" s="29">
        <f t="shared" si="76"/>
        <v>43842</v>
      </c>
      <c r="N349" s="27">
        <v>347</v>
      </c>
      <c r="O349" s="17">
        <f t="shared" si="72"/>
        <v>317</v>
      </c>
      <c r="P349" s="27">
        <f t="shared" ca="1" si="77"/>
        <v>0.64700041048186518</v>
      </c>
      <c r="Q349" s="34">
        <f t="shared" ca="1" si="73"/>
        <v>0.41004693587872981</v>
      </c>
      <c r="R349" s="17">
        <f t="shared" ca="1" si="78"/>
        <v>-0.97620693772615397</v>
      </c>
    </row>
    <row r="350" spans="1:18" x14ac:dyDescent="0.25">
      <c r="A350" s="18">
        <f t="shared" ca="1" si="74"/>
        <v>43809</v>
      </c>
      <c r="B350" s="17">
        <f ca="1">+IFERROR(VLOOKUP(A350,BBG_UF!$A$2:$B$30,2,FALSE),B349)</f>
        <v>13</v>
      </c>
      <c r="C350" s="17">
        <f ca="1">+VLOOKUP(B350,BBG_UF!$B$2:$E$30,4,FALSE)</f>
        <v>3.916636435825193E-3</v>
      </c>
      <c r="D350" s="17">
        <v>348</v>
      </c>
      <c r="E350" s="17">
        <f t="shared" si="66"/>
        <v>318</v>
      </c>
      <c r="F350" s="17">
        <f t="shared" ca="1" si="69"/>
        <v>0.70505361909474096</v>
      </c>
      <c r="G350" s="2">
        <f t="shared" ca="1" si="67"/>
        <v>0.53671898470159907</v>
      </c>
      <c r="H350" s="28">
        <f t="shared" si="75"/>
        <v>43828</v>
      </c>
      <c r="I350" s="30">
        <v>348</v>
      </c>
      <c r="J350" s="17">
        <f t="shared" si="68"/>
        <v>318</v>
      </c>
      <c r="K350" s="27">
        <f t="shared" ca="1" si="70"/>
        <v>0.72059276670239769</v>
      </c>
      <c r="L350" s="34">
        <f t="shared" ca="1" si="71"/>
        <v>0.41453337651307226</v>
      </c>
      <c r="M350" s="29">
        <f t="shared" si="76"/>
        <v>43843</v>
      </c>
      <c r="N350" s="27">
        <v>348</v>
      </c>
      <c r="O350" s="17">
        <f t="shared" si="72"/>
        <v>318</v>
      </c>
      <c r="P350" s="27">
        <f t="shared" ca="1" si="77"/>
        <v>0.65112204086197867</v>
      </c>
      <c r="Q350" s="34">
        <f t="shared" ca="1" si="73"/>
        <v>0.41528545735188593</v>
      </c>
      <c r="R350" s="17">
        <f t="shared" ca="1" si="78"/>
        <v>2.0502703631493091</v>
      </c>
    </row>
    <row r="351" spans="1:18" x14ac:dyDescent="0.25">
      <c r="A351" s="18">
        <f t="shared" ca="1" si="74"/>
        <v>43810</v>
      </c>
      <c r="B351" s="17">
        <f ca="1">+IFERROR(VLOOKUP(A351,BBG_UF!$A$2:$B$30,2,FALSE),B350)</f>
        <v>13</v>
      </c>
      <c r="C351" s="17">
        <f ca="1">+VLOOKUP(B351,BBG_UF!$B$2:$E$30,4,FALSE)</f>
        <v>3.916636435825193E-3</v>
      </c>
      <c r="D351" s="17">
        <v>349</v>
      </c>
      <c r="E351" s="17">
        <f t="shared" si="66"/>
        <v>319</v>
      </c>
      <c r="F351" s="17">
        <f t="shared" ca="1" si="69"/>
        <v>0.70897025553056614</v>
      </c>
      <c r="G351" s="2">
        <f t="shared" ca="1" si="67"/>
        <v>0.5415182686058142</v>
      </c>
      <c r="H351" s="28">
        <f t="shared" si="75"/>
        <v>43829</v>
      </c>
      <c r="I351" s="30">
        <v>349</v>
      </c>
      <c r="J351" s="17">
        <f t="shared" si="68"/>
        <v>319</v>
      </c>
      <c r="K351" s="27">
        <f t="shared" ca="1" si="70"/>
        <v>0.72488514138905946</v>
      </c>
      <c r="L351" s="34">
        <f t="shared" ca="1" si="71"/>
        <v>0.42016603627600846</v>
      </c>
      <c r="M351" s="29">
        <f t="shared" si="76"/>
        <v>43844</v>
      </c>
      <c r="N351" s="27">
        <v>349</v>
      </c>
      <c r="O351" s="17">
        <f t="shared" si="72"/>
        <v>319</v>
      </c>
      <c r="P351" s="27">
        <f t="shared" ca="1" si="77"/>
        <v>0.65523881946532903</v>
      </c>
      <c r="Q351" s="34">
        <f t="shared" ca="1" si="73"/>
        <v>0.42051161473780502</v>
      </c>
      <c r="R351" s="17">
        <f t="shared" ca="1" si="78"/>
        <v>2.0579338493469379</v>
      </c>
    </row>
    <row r="352" spans="1:18" x14ac:dyDescent="0.25">
      <c r="A352" s="18">
        <f t="shared" ca="1" si="74"/>
        <v>43811</v>
      </c>
      <c r="B352" s="17">
        <f ca="1">+IFERROR(VLOOKUP(A352,BBG_UF!$A$2:$B$30,2,FALSE),B351)</f>
        <v>13</v>
      </c>
      <c r="C352" s="17">
        <f ca="1">+VLOOKUP(B352,BBG_UF!$B$2:$E$30,4,FALSE)</f>
        <v>3.916636435825193E-3</v>
      </c>
      <c r="D352" s="17">
        <v>350</v>
      </c>
      <c r="E352" s="17">
        <f t="shared" si="66"/>
        <v>320</v>
      </c>
      <c r="F352" s="17">
        <f t="shared" ca="1" si="69"/>
        <v>0.71288689196639132</v>
      </c>
      <c r="G352" s="2">
        <f t="shared" ca="1" si="67"/>
        <v>0.54631198552546889</v>
      </c>
      <c r="H352" s="28">
        <f t="shared" si="75"/>
        <v>43830</v>
      </c>
      <c r="I352" s="30">
        <v>350</v>
      </c>
      <c r="J352" s="17">
        <f t="shared" si="68"/>
        <v>320</v>
      </c>
      <c r="K352" s="27">
        <f t="shared" ca="1" si="70"/>
        <v>0.72917534722797428</v>
      </c>
      <c r="L352" s="34">
        <f t="shared" ca="1" si="71"/>
        <v>0.4257878668386561</v>
      </c>
      <c r="M352" s="29">
        <f t="shared" si="76"/>
        <v>43845</v>
      </c>
      <c r="N352" s="27">
        <v>350</v>
      </c>
      <c r="O352" s="17">
        <f t="shared" si="72"/>
        <v>320</v>
      </c>
      <c r="P352" s="27">
        <f t="shared" ca="1" si="77"/>
        <v>0.65935078787861956</v>
      </c>
      <c r="Q352" s="34">
        <f t="shared" ca="1" si="73"/>
        <v>0.42572552394987973</v>
      </c>
      <c r="R352" s="17">
        <f t="shared" ca="1" si="78"/>
        <v>2.0655960163677989</v>
      </c>
    </row>
    <row r="353" spans="1:18" x14ac:dyDescent="0.25">
      <c r="A353" s="18">
        <f t="shared" ca="1" si="74"/>
        <v>43812</v>
      </c>
      <c r="B353" s="17">
        <f ca="1">+IFERROR(VLOOKUP(A353,BBG_UF!$A$2:$B$30,2,FALSE),B352)</f>
        <v>13</v>
      </c>
      <c r="C353" s="17">
        <f ca="1">+VLOOKUP(B353,BBG_UF!$B$2:$E$30,4,FALSE)</f>
        <v>3.916636435825193E-3</v>
      </c>
      <c r="D353" s="17">
        <v>351</v>
      </c>
      <c r="E353" s="17">
        <f t="shared" si="66"/>
        <v>321</v>
      </c>
      <c r="F353" s="17">
        <f t="shared" ca="1" si="69"/>
        <v>0.71680352840221651</v>
      </c>
      <c r="G353" s="2">
        <f t="shared" ca="1" si="67"/>
        <v>0.55110018748845635</v>
      </c>
      <c r="H353" s="28">
        <f t="shared" si="75"/>
        <v>43831</v>
      </c>
      <c r="I353" s="30">
        <v>351</v>
      </c>
      <c r="J353" s="17">
        <f t="shared" si="68"/>
        <v>321</v>
      </c>
      <c r="K353" s="27">
        <f t="shared" ca="1" si="70"/>
        <v>0.73346340275630229</v>
      </c>
      <c r="L353" s="34">
        <f t="shared" ca="1" si="71"/>
        <v>0.43139896940841982</v>
      </c>
      <c r="M353" s="29">
        <f t="shared" si="76"/>
        <v>43846</v>
      </c>
      <c r="N353" s="27">
        <v>351</v>
      </c>
      <c r="O353" s="17">
        <f t="shared" si="72"/>
        <v>321</v>
      </c>
      <c r="P353" s="27">
        <f t="shared" ca="1" si="77"/>
        <v>0.66345798721454063</v>
      </c>
      <c r="Q353" s="34">
        <f t="shared" ca="1" si="73"/>
        <v>0.43092729945692493</v>
      </c>
      <c r="R353" s="17">
        <f t="shared" ca="1" si="78"/>
        <v>2.0732568594556966</v>
      </c>
    </row>
    <row r="354" spans="1:18" x14ac:dyDescent="0.25">
      <c r="A354" s="18">
        <f t="shared" ca="1" si="74"/>
        <v>43813</v>
      </c>
      <c r="B354" s="17">
        <f ca="1">+IFERROR(VLOOKUP(A354,BBG_UF!$A$2:$B$30,2,FALSE),B353)</f>
        <v>13</v>
      </c>
      <c r="C354" s="17">
        <f ca="1">+VLOOKUP(B354,BBG_UF!$B$2:$E$30,4,FALSE)</f>
        <v>3.916636435825193E-3</v>
      </c>
      <c r="D354" s="17">
        <v>352</v>
      </c>
      <c r="E354" s="17">
        <f t="shared" si="66"/>
        <v>322</v>
      </c>
      <c r="F354" s="17">
        <f t="shared" ca="1" si="69"/>
        <v>0.72072016483804169</v>
      </c>
      <c r="G354" s="2">
        <f t="shared" ca="1" si="67"/>
        <v>0.55588292587636035</v>
      </c>
      <c r="H354" s="28">
        <f t="shared" si="75"/>
        <v>43832</v>
      </c>
      <c r="I354" s="30">
        <v>352</v>
      </c>
      <c r="J354" s="17">
        <f t="shared" si="68"/>
        <v>322</v>
      </c>
      <c r="K354" s="27">
        <f t="shared" ca="1" si="70"/>
        <v>0.73774932630053169</v>
      </c>
      <c r="L354" s="34">
        <f t="shared" ca="1" si="71"/>
        <v>0.43699944393556883</v>
      </c>
      <c r="M354" s="29">
        <f t="shared" si="76"/>
        <v>43847</v>
      </c>
      <c r="N354" s="27">
        <v>352</v>
      </c>
      <c r="O354" s="17">
        <f t="shared" si="72"/>
        <v>322</v>
      </c>
      <c r="P354" s="27">
        <f t="shared" ca="1" si="77"/>
        <v>0.66756045811866049</v>
      </c>
      <c r="Q354" s="34">
        <f t="shared" ca="1" si="73"/>
        <v>0.43611705430595643</v>
      </c>
      <c r="R354" s="17">
        <f t="shared" ca="1" si="78"/>
        <v>2.0809163738784164</v>
      </c>
    </row>
    <row r="355" spans="1:18" x14ac:dyDescent="0.25">
      <c r="A355" s="18">
        <f t="shared" ca="1" si="74"/>
        <v>43814</v>
      </c>
      <c r="B355" s="17">
        <f ca="1">+IFERROR(VLOOKUP(A355,BBG_UF!$A$2:$B$30,2,FALSE),B354)</f>
        <v>13</v>
      </c>
      <c r="C355" s="17">
        <f ca="1">+VLOOKUP(B355,BBG_UF!$B$2:$E$30,4,FALSE)</f>
        <v>3.916636435825193E-3</v>
      </c>
      <c r="D355" s="17">
        <v>353</v>
      </c>
      <c r="E355" s="17">
        <f t="shared" si="66"/>
        <v>323</v>
      </c>
      <c r="F355" s="17">
        <f t="shared" ca="1" si="69"/>
        <v>0.72463680127386687</v>
      </c>
      <c r="G355" s="2">
        <f t="shared" ca="1" si="67"/>
        <v>0.56066025143443554</v>
      </c>
      <c r="H355" s="28">
        <f t="shared" si="75"/>
        <v>43833</v>
      </c>
      <c r="I355" s="30">
        <v>353</v>
      </c>
      <c r="J355" s="17">
        <f t="shared" si="68"/>
        <v>323</v>
      </c>
      <c r="K355" s="27">
        <f t="shared" ca="1" si="70"/>
        <v>0.74203313597952991</v>
      </c>
      <c r="L355" s="34">
        <f t="shared" ca="1" si="71"/>
        <v>0.44258938913257301</v>
      </c>
      <c r="M355" s="29">
        <f t="shared" si="76"/>
        <v>43848</v>
      </c>
      <c r="N355" s="27">
        <v>353</v>
      </c>
      <c r="O355" s="17">
        <f t="shared" si="72"/>
        <v>323</v>
      </c>
      <c r="P355" s="27">
        <f t="shared" ca="1" si="77"/>
        <v>0.67165824077595215</v>
      </c>
      <c r="Q355" s="34">
        <f t="shared" ca="1" si="73"/>
        <v>0.4412949001439278</v>
      </c>
      <c r="R355" s="17">
        <f t="shared" ca="1" si="78"/>
        <v>2.088574554879763</v>
      </c>
    </row>
    <row r="356" spans="1:18" x14ac:dyDescent="0.25">
      <c r="A356" s="18">
        <f t="shared" ca="1" si="74"/>
        <v>43815</v>
      </c>
      <c r="B356" s="17">
        <f ca="1">+IFERROR(VLOOKUP(A356,BBG_UF!$A$2:$B$30,2,FALSE),B355)</f>
        <v>13</v>
      </c>
      <c r="C356" s="17">
        <f ca="1">+VLOOKUP(B356,BBG_UF!$B$2:$E$30,4,FALSE)</f>
        <v>3.916636435825193E-3</v>
      </c>
      <c r="D356" s="17">
        <v>354</v>
      </c>
      <c r="E356" s="17">
        <f t="shared" si="66"/>
        <v>324</v>
      </c>
      <c r="F356" s="17">
        <f t="shared" ca="1" si="69"/>
        <v>0.72855343770969205</v>
      </c>
      <c r="G356" s="2">
        <f t="shared" ca="1" si="67"/>
        <v>0.56543221428147683</v>
      </c>
      <c r="H356" s="28">
        <f t="shared" si="75"/>
        <v>43834</v>
      </c>
      <c r="I356" s="30">
        <v>354</v>
      </c>
      <c r="J356" s="17">
        <f t="shared" si="68"/>
        <v>324</v>
      </c>
      <c r="K356" s="27">
        <f t="shared" ca="1" si="70"/>
        <v>0.74631484970740924</v>
      </c>
      <c r="L356" s="34">
        <f t="shared" ca="1" si="71"/>
        <v>0.44816890249325486</v>
      </c>
      <c r="M356" s="29">
        <f t="shared" si="76"/>
        <v>43849</v>
      </c>
      <c r="N356" s="27">
        <v>354</v>
      </c>
      <c r="O356" s="17">
        <f t="shared" si="72"/>
        <v>324</v>
      </c>
      <c r="P356" s="27">
        <f t="shared" ca="1" si="77"/>
        <v>0.67575137491732062</v>
      </c>
      <c r="Q356" s="34">
        <f t="shared" ca="1" si="73"/>
        <v>0.44646094723946012</v>
      </c>
      <c r="R356" s="17">
        <f t="shared" ca="1" si="78"/>
        <v>2.096231397759496</v>
      </c>
    </row>
    <row r="357" spans="1:18" x14ac:dyDescent="0.25">
      <c r="A357" s="18">
        <f t="shared" ca="1" si="74"/>
        <v>43816</v>
      </c>
      <c r="B357" s="17">
        <f ca="1">+IFERROR(VLOOKUP(A357,BBG_UF!$A$2:$B$30,2,FALSE),B356)</f>
        <v>13</v>
      </c>
      <c r="C357" s="17">
        <f ca="1">+VLOOKUP(B357,BBG_UF!$B$2:$E$30,4,FALSE)</f>
        <v>3.916636435825193E-3</v>
      </c>
      <c r="D357" s="17">
        <v>355</v>
      </c>
      <c r="E357" s="17">
        <f t="shared" si="66"/>
        <v>325</v>
      </c>
      <c r="F357" s="17">
        <f t="shared" ca="1" si="69"/>
        <v>0.73247007414551724</v>
      </c>
      <c r="G357" s="2">
        <f t="shared" ca="1" si="67"/>
        <v>0.57019886391945651</v>
      </c>
      <c r="H357" s="28">
        <f t="shared" si="75"/>
        <v>43835</v>
      </c>
      <c r="I357" s="30">
        <v>355</v>
      </c>
      <c r="J357" s="17">
        <f t="shared" si="68"/>
        <v>325</v>
      </c>
      <c r="K357" s="27">
        <f t="shared" ca="1" si="70"/>
        <v>0.75059448519643257</v>
      </c>
      <c r="L357" s="34">
        <f t="shared" ca="1" si="71"/>
        <v>0.4537380803114634</v>
      </c>
      <c r="M357" s="29">
        <f t="shared" si="76"/>
        <v>43850</v>
      </c>
      <c r="N357" s="27">
        <v>355</v>
      </c>
      <c r="O357" s="17">
        <f t="shared" si="72"/>
        <v>325</v>
      </c>
      <c r="P357" s="27">
        <f t="shared" ca="1" si="77"/>
        <v>0.67983989982602189</v>
      </c>
      <c r="Q357" s="34">
        <f t="shared" ca="1" si="73"/>
        <v>0.45161530450404652</v>
      </c>
      <c r="R357" s="17">
        <f t="shared" ca="1" si="78"/>
        <v>2.1038868977854008</v>
      </c>
    </row>
    <row r="358" spans="1:18" x14ac:dyDescent="0.25">
      <c r="A358" s="18">
        <f t="shared" ca="1" si="74"/>
        <v>43817</v>
      </c>
      <c r="B358" s="17">
        <f ca="1">+IFERROR(VLOOKUP(A358,BBG_UF!$A$2:$B$30,2,FALSE),B357)</f>
        <v>13</v>
      </c>
      <c r="C358" s="17">
        <f ca="1">+VLOOKUP(B358,BBG_UF!$B$2:$E$30,4,FALSE)</f>
        <v>3.916636435825193E-3</v>
      </c>
      <c r="D358" s="17">
        <v>356</v>
      </c>
      <c r="E358" s="17">
        <f t="shared" si="66"/>
        <v>326</v>
      </c>
      <c r="F358" s="17">
        <f t="shared" ca="1" si="69"/>
        <v>0.73638671058134242</v>
      </c>
      <c r="G358" s="2">
        <f t="shared" ca="1" si="67"/>
        <v>0.57496024924293676</v>
      </c>
      <c r="H358" s="28">
        <f t="shared" si="75"/>
        <v>43836</v>
      </c>
      <c r="I358" s="30">
        <v>356</v>
      </c>
      <c r="J358" s="17">
        <f t="shared" si="68"/>
        <v>326</v>
      </c>
      <c r="K358" s="27">
        <f t="shared" ca="1" si="70"/>
        <v>0.7548720599598262</v>
      </c>
      <c r="L358" s="34">
        <f t="shared" ca="1" si="71"/>
        <v>0.45929701769955272</v>
      </c>
      <c r="M358" s="29">
        <f t="shared" si="76"/>
        <v>43851</v>
      </c>
      <c r="N358" s="27">
        <v>356</v>
      </c>
      <c r="O358" s="17">
        <f t="shared" si="72"/>
        <v>326</v>
      </c>
      <c r="P358" s="27">
        <f t="shared" ca="1" si="77"/>
        <v>0.68392385434385927</v>
      </c>
      <c r="Q358" s="34">
        <f t="shared" ca="1" si="73"/>
        <v>0.4567580795127939</v>
      </c>
      <c r="R358" s="17">
        <f t="shared" ca="1" si="78"/>
        <v>2.1115410502012821</v>
      </c>
    </row>
    <row r="359" spans="1:18" x14ac:dyDescent="0.25">
      <c r="A359" s="18">
        <f t="shared" ca="1" si="74"/>
        <v>43818</v>
      </c>
      <c r="B359" s="17">
        <f ca="1">+IFERROR(VLOOKUP(A359,BBG_UF!$A$2:$B$30,2,FALSE),B358)</f>
        <v>13</v>
      </c>
      <c r="C359" s="17">
        <f ca="1">+VLOOKUP(B359,BBG_UF!$B$2:$E$30,4,FALSE)</f>
        <v>3.916636435825193E-3</v>
      </c>
      <c r="D359" s="17">
        <v>357</v>
      </c>
      <c r="E359" s="17">
        <f t="shared" si="66"/>
        <v>327</v>
      </c>
      <c r="F359" s="17">
        <f t="shared" ca="1" si="69"/>
        <v>0.7403033470171676</v>
      </c>
      <c r="G359" s="2">
        <f t="shared" ca="1" si="67"/>
        <v>0.57971641854835632</v>
      </c>
      <c r="H359" s="28">
        <f t="shared" si="75"/>
        <v>43837</v>
      </c>
      <c r="I359" s="30">
        <v>357</v>
      </c>
      <c r="J359" s="17">
        <f t="shared" si="68"/>
        <v>327</v>
      </c>
      <c r="K359" s="27">
        <f t="shared" ca="1" si="70"/>
        <v>0.75914759131463461</v>
      </c>
      <c r="L359" s="34">
        <f t="shared" ca="1" si="71"/>
        <v>0.46484580860642305</v>
      </c>
      <c r="M359" s="29">
        <f t="shared" si="76"/>
        <v>43852</v>
      </c>
      <c r="N359" s="27">
        <v>357</v>
      </c>
      <c r="O359" s="17">
        <f t="shared" si="72"/>
        <v>327</v>
      </c>
      <c r="P359" s="27">
        <f t="shared" ca="1" si="77"/>
        <v>0.68800327687747853</v>
      </c>
      <c r="Q359" s="34">
        <f t="shared" ca="1" si="73"/>
        <v>0.46188937852488143</v>
      </c>
      <c r="R359" s="17">
        <f t="shared" ca="1" si="78"/>
        <v>2.1191938503068997</v>
      </c>
    </row>
    <row r="360" spans="1:18" x14ac:dyDescent="0.25">
      <c r="A360" s="18">
        <f t="shared" ca="1" si="74"/>
        <v>43819</v>
      </c>
      <c r="B360" s="17">
        <f ca="1">+IFERROR(VLOOKUP(A360,BBG_UF!$A$2:$B$30,2,FALSE),B359)</f>
        <v>13</v>
      </c>
      <c r="C360" s="17">
        <f ca="1">+VLOOKUP(B360,BBG_UF!$B$2:$E$30,4,FALSE)</f>
        <v>3.916636435825193E-3</v>
      </c>
      <c r="D360" s="17">
        <v>358</v>
      </c>
      <c r="E360" s="17">
        <f t="shared" si="66"/>
        <v>328</v>
      </c>
      <c r="F360" s="17">
        <f t="shared" ca="1" si="69"/>
        <v>0.74421998345299278</v>
      </c>
      <c r="G360" s="2">
        <f t="shared" ca="1" si="67"/>
        <v>0.58446741954319736</v>
      </c>
      <c r="H360" s="28">
        <f t="shared" si="75"/>
        <v>43838</v>
      </c>
      <c r="I360" s="30">
        <v>358</v>
      </c>
      <c r="J360" s="17">
        <f t="shared" si="68"/>
        <v>328</v>
      </c>
      <c r="K360" s="27">
        <f t="shared" ca="1" si="70"/>
        <v>0.76342109638439359</v>
      </c>
      <c r="L360" s="34">
        <f t="shared" ca="1" si="71"/>
        <v>0.47038454583525624</v>
      </c>
      <c r="M360" s="29">
        <f t="shared" si="76"/>
        <v>43853</v>
      </c>
      <c r="N360" s="27">
        <v>358</v>
      </c>
      <c r="O360" s="17">
        <f t="shared" si="72"/>
        <v>328</v>
      </c>
      <c r="P360" s="27">
        <f t="shared" ca="1" si="77"/>
        <v>0.69207820540444576</v>
      </c>
      <c r="Q360" s="34">
        <f t="shared" ca="1" si="73"/>
        <v>0.46700930650379041</v>
      </c>
      <c r="R360" s="17">
        <f t="shared" ca="1" si="78"/>
        <v>2.1268452933700388</v>
      </c>
    </row>
    <row r="361" spans="1:18" x14ac:dyDescent="0.25">
      <c r="A361" s="18">
        <f t="shared" ca="1" si="74"/>
        <v>43820</v>
      </c>
      <c r="B361" s="17">
        <f ca="1">+IFERROR(VLOOKUP(A361,BBG_UF!$A$2:$B$30,2,FALSE),B360)</f>
        <v>13</v>
      </c>
      <c r="C361" s="17">
        <f ca="1">+VLOOKUP(B361,BBG_UF!$B$2:$E$30,4,FALSE)</f>
        <v>3.916636435825193E-3</v>
      </c>
      <c r="D361" s="17">
        <v>359</v>
      </c>
      <c r="E361" s="17">
        <f t="shared" si="66"/>
        <v>329</v>
      </c>
      <c r="F361" s="17">
        <f t="shared" ca="1" si="69"/>
        <v>0.74813661988881797</v>
      </c>
      <c r="G361" s="2">
        <f t="shared" ca="1" si="67"/>
        <v>0.5892132993549607</v>
      </c>
      <c r="H361" s="28">
        <f t="shared" si="75"/>
        <v>43839</v>
      </c>
      <c r="I361" s="30">
        <v>359</v>
      </c>
      <c r="J361" s="17">
        <f t="shared" si="68"/>
        <v>329</v>
      </c>
      <c r="K361" s="27">
        <f t="shared" ca="1" si="70"/>
        <v>0.76769259210186946</v>
      </c>
      <c r="L361" s="34">
        <f t="shared" ca="1" si="71"/>
        <v>0.47591332106097656</v>
      </c>
      <c r="M361" s="29">
        <f t="shared" si="76"/>
        <v>43854</v>
      </c>
      <c r="N361" s="27">
        <v>359</v>
      </c>
      <c r="O361" s="17">
        <f t="shared" si="72"/>
        <v>329</v>
      </c>
      <c r="P361" s="27">
        <f t="shared" ca="1" si="77"/>
        <v>0.69614867747911213</v>
      </c>
      <c r="Q361" s="34">
        <f t="shared" ca="1" si="73"/>
        <v>0.47211796713670512</v>
      </c>
      <c r="R361" s="17">
        <f t="shared" ca="1" si="78"/>
        <v>2.1344953746904594</v>
      </c>
    </row>
    <row r="362" spans="1:18" x14ac:dyDescent="0.25">
      <c r="A362" s="18">
        <f t="shared" ca="1" si="74"/>
        <v>43821</v>
      </c>
      <c r="B362" s="17">
        <f ca="1">+IFERROR(VLOOKUP(A362,BBG_UF!$A$2:$B$30,2,FALSE),B361)</f>
        <v>13</v>
      </c>
      <c r="C362" s="17">
        <f ca="1">+VLOOKUP(B362,BBG_UF!$B$2:$E$30,4,FALSE)</f>
        <v>3.916636435825193E-3</v>
      </c>
      <c r="D362" s="17">
        <v>360</v>
      </c>
      <c r="E362" s="17">
        <f t="shared" si="66"/>
        <v>330</v>
      </c>
      <c r="F362" s="17">
        <f t="shared" ca="1" si="69"/>
        <v>0.75205325632464315</v>
      </c>
      <c r="G362" s="2">
        <f t="shared" ca="1" si="67"/>
        <v>0.59395410453978348</v>
      </c>
      <c r="H362" s="28">
        <f t="shared" si="75"/>
        <v>43840</v>
      </c>
      <c r="I362" s="30">
        <v>360</v>
      </c>
      <c r="J362" s="17">
        <f t="shared" si="68"/>
        <v>330</v>
      </c>
      <c r="K362" s="27">
        <f t="shared" ca="1" si="70"/>
        <v>0.77129605538768242</v>
      </c>
      <c r="L362" s="34">
        <f t="shared" ca="1" si="71"/>
        <v>0.48070802000487495</v>
      </c>
      <c r="M362" s="29">
        <f t="shared" si="76"/>
        <v>43855</v>
      </c>
      <c r="N362" s="27">
        <v>360</v>
      </c>
      <c r="O362" s="17">
        <f t="shared" si="72"/>
        <v>330</v>
      </c>
      <c r="P362" s="27">
        <f t="shared" ca="1" si="77"/>
        <v>0.70021473023857972</v>
      </c>
      <c r="Q362" s="34">
        <f t="shared" ca="1" si="73"/>
        <v>0.47721546285401928</v>
      </c>
      <c r="R362" s="17">
        <f t="shared" ca="1" si="78"/>
        <v>2.1421440895199595</v>
      </c>
    </row>
    <row r="363" spans="1:18" x14ac:dyDescent="0.25">
      <c r="A363" s="18">
        <f t="shared" ca="1" si="74"/>
        <v>43822</v>
      </c>
      <c r="B363" s="17">
        <f ca="1">+IFERROR(VLOOKUP(A363,BBG_UF!$A$2:$B$30,2,FALSE),B362)</f>
        <v>13</v>
      </c>
      <c r="C363" s="17">
        <f ca="1">+VLOOKUP(B363,BBG_UF!$B$2:$E$30,4,FALSE)</f>
        <v>3.916636435825193E-3</v>
      </c>
      <c r="D363" s="17">
        <v>361</v>
      </c>
      <c r="E363" s="17">
        <f t="shared" si="66"/>
        <v>331</v>
      </c>
      <c r="F363" s="17">
        <f t="shared" ca="1" si="69"/>
        <v>0.75596989276046833</v>
      </c>
      <c r="G363" s="2">
        <f t="shared" ca="1" si="67"/>
        <v>0.5986898810913357</v>
      </c>
      <c r="H363" s="28">
        <f t="shared" si="75"/>
        <v>43841</v>
      </c>
      <c r="I363" s="30">
        <v>361</v>
      </c>
      <c r="J363" s="17">
        <f t="shared" si="68"/>
        <v>331</v>
      </c>
      <c r="K363" s="27">
        <f t="shared" ca="1" si="70"/>
        <v>0.77489772761023068</v>
      </c>
      <c r="L363" s="34">
        <f t="shared" ca="1" si="71"/>
        <v>0.48549350272296038</v>
      </c>
      <c r="M363" s="29">
        <f t="shared" si="76"/>
        <v>43856</v>
      </c>
      <c r="N363" s="27">
        <v>361</v>
      </c>
      <c r="O363" s="17">
        <f t="shared" si="72"/>
        <v>331</v>
      </c>
      <c r="P363" s="27">
        <f t="shared" ca="1" si="77"/>
        <v>0.70427640040845985</v>
      </c>
      <c r="Q363" s="34">
        <f t="shared" ca="1" si="73"/>
        <v>0.48230189484839392</v>
      </c>
      <c r="R363" s="17">
        <f t="shared" ca="1" si="78"/>
        <v>2.1497914331822798</v>
      </c>
    </row>
    <row r="364" spans="1:18" x14ac:dyDescent="0.25">
      <c r="A364" s="18">
        <f t="shared" ca="1" si="74"/>
        <v>43823</v>
      </c>
      <c r="B364" s="17">
        <f ca="1">+IFERROR(VLOOKUP(A364,BBG_UF!$A$2:$B$30,2,FALSE),B363)</f>
        <v>13</v>
      </c>
      <c r="C364" s="17">
        <f ca="1">+VLOOKUP(B364,BBG_UF!$B$2:$E$30,4,FALSE)</f>
        <v>3.916636435825193E-3</v>
      </c>
      <c r="D364" s="17">
        <v>362</v>
      </c>
      <c r="E364" s="17">
        <f t="shared" si="66"/>
        <v>332</v>
      </c>
      <c r="F364" s="17">
        <f t="shared" ca="1" si="69"/>
        <v>0.75988652919629351</v>
      </c>
      <c r="G364" s="2">
        <f t="shared" ca="1" si="67"/>
        <v>0.60342067444902647</v>
      </c>
      <c r="H364" s="28">
        <f t="shared" si="75"/>
        <v>43842</v>
      </c>
      <c r="I364" s="30">
        <v>362</v>
      </c>
      <c r="J364" s="17">
        <f t="shared" si="68"/>
        <v>332</v>
      </c>
      <c r="K364" s="27">
        <f t="shared" ca="1" si="70"/>
        <v>0.77849762361255759</v>
      </c>
      <c r="L364" s="34">
        <f t="shared" ca="1" si="71"/>
        <v>0.49026985249438199</v>
      </c>
      <c r="M364" s="29">
        <f t="shared" si="76"/>
        <v>43857</v>
      </c>
      <c r="N364" s="27">
        <v>362</v>
      </c>
      <c r="O364" s="17">
        <f t="shared" si="72"/>
        <v>332</v>
      </c>
      <c r="P364" s="27">
        <f t="shared" ca="1" si="77"/>
        <v>0.70833372430853359</v>
      </c>
      <c r="Q364" s="34">
        <f t="shared" ca="1" si="73"/>
        <v>0.4873773630931329</v>
      </c>
      <c r="R364" s="17">
        <f t="shared" ca="1" si="78"/>
        <v>2.1574374009452058</v>
      </c>
    </row>
    <row r="365" spans="1:18" x14ac:dyDescent="0.25">
      <c r="A365" s="18">
        <f t="shared" ca="1" si="74"/>
        <v>43824</v>
      </c>
      <c r="B365" s="17">
        <f ca="1">+IFERROR(VLOOKUP(A365,BBG_UF!$A$2:$B$30,2,FALSE),B364)</f>
        <v>13</v>
      </c>
      <c r="C365" s="17">
        <f ca="1">+VLOOKUP(B365,BBG_UF!$B$2:$E$30,4,FALSE)</f>
        <v>3.916636435825193E-3</v>
      </c>
      <c r="D365" s="17">
        <v>363</v>
      </c>
      <c r="E365" s="17">
        <f t="shared" si="66"/>
        <v>333</v>
      </c>
      <c r="F365" s="17">
        <f t="shared" ca="1" si="69"/>
        <v>0.7638031656321187</v>
      </c>
      <c r="G365" s="2">
        <f t="shared" ca="1" si="67"/>
        <v>0.60814652950649428</v>
      </c>
      <c r="H365" s="28">
        <f t="shared" si="75"/>
        <v>43843</v>
      </c>
      <c r="I365" s="30">
        <v>363</v>
      </c>
      <c r="J365" s="17">
        <f t="shared" si="68"/>
        <v>333</v>
      </c>
      <c r="K365" s="27">
        <f t="shared" ca="1" si="70"/>
        <v>0.78209575807421372</v>
      </c>
      <c r="L365" s="34">
        <f t="shared" ca="1" si="71"/>
        <v>0.49503715159796241</v>
      </c>
      <c r="M365" s="29">
        <f t="shared" si="76"/>
        <v>43858</v>
      </c>
      <c r="N365" s="27">
        <v>363</v>
      </c>
      <c r="O365" s="17">
        <f t="shared" si="72"/>
        <v>333</v>
      </c>
      <c r="P365" s="27">
        <f t="shared" ca="1" si="77"/>
        <v>0.7123867378584301</v>
      </c>
      <c r="Q365" s="34">
        <f t="shared" ca="1" si="73"/>
        <v>0.49244196636082732</v>
      </c>
      <c r="R365" s="17">
        <f t="shared" ca="1" si="78"/>
        <v>2.1650819881005035</v>
      </c>
    </row>
    <row r="366" spans="1:18" x14ac:dyDescent="0.25">
      <c r="A366" s="18">
        <f t="shared" ca="1" si="74"/>
        <v>43825</v>
      </c>
      <c r="B366" s="17">
        <f ca="1">+IFERROR(VLOOKUP(A366,BBG_UF!$A$2:$B$30,2,FALSE),B365)</f>
        <v>13</v>
      </c>
      <c r="C366" s="17">
        <f ca="1">+VLOOKUP(B366,BBG_UF!$B$2:$E$30,4,FALSE)</f>
        <v>3.916636435825193E-3</v>
      </c>
      <c r="D366" s="17">
        <v>364</v>
      </c>
      <c r="E366" s="17">
        <f t="shared" si="66"/>
        <v>334</v>
      </c>
      <c r="F366" s="17">
        <f t="shared" ca="1" si="69"/>
        <v>0.76771980206794388</v>
      </c>
      <c r="G366" s="2">
        <f t="shared" ca="1" si="67"/>
        <v>0.6128674906197531</v>
      </c>
      <c r="H366" s="28">
        <f t="shared" si="75"/>
        <v>43844</v>
      </c>
      <c r="I366" s="30">
        <v>364</v>
      </c>
      <c r="J366" s="17">
        <f t="shared" si="68"/>
        <v>334</v>
      </c>
      <c r="K366" s="27">
        <f t="shared" ca="1" si="70"/>
        <v>0.78569214551334698</v>
      </c>
      <c r="L366" s="34">
        <f t="shared" ca="1" si="71"/>
        <v>0.49979548132707752</v>
      </c>
      <c r="M366" s="29">
        <f t="shared" si="76"/>
        <v>43859</v>
      </c>
      <c r="N366" s="27">
        <v>364</v>
      </c>
      <c r="O366" s="17">
        <f t="shared" si="72"/>
        <v>334</v>
      </c>
      <c r="P366" s="27">
        <f t="shared" ca="1" si="77"/>
        <v>0.71643547658296969</v>
      </c>
      <c r="Q366" s="34">
        <f t="shared" ca="1" si="73"/>
        <v>0.49749580224106749</v>
      </c>
      <c r="R366" s="17">
        <f t="shared" ca="1" si="78"/>
        <v>2.1727251899559263</v>
      </c>
    </row>
    <row r="367" spans="1:18" x14ac:dyDescent="0.25">
      <c r="A367" s="18">
        <f t="shared" ca="1" si="74"/>
        <v>43826</v>
      </c>
      <c r="B367" s="17">
        <f ca="1">+IFERROR(VLOOKUP(A367,BBG_UF!$A$2:$B$30,2,FALSE),B366)</f>
        <v>13</v>
      </c>
      <c r="C367" s="17">
        <f ca="1">+VLOOKUP(B367,BBG_UF!$B$2:$E$30,4,FALSE)</f>
        <v>3.916636435825193E-3</v>
      </c>
      <c r="D367" s="17">
        <v>365</v>
      </c>
      <c r="E367" s="17">
        <f t="shared" si="66"/>
        <v>335</v>
      </c>
      <c r="F367" s="17">
        <f t="shared" ca="1" si="69"/>
        <v>0.77163643850376906</v>
      </c>
      <c r="G367" s="2">
        <f t="shared" ca="1" si="67"/>
        <v>0.61758360161516879</v>
      </c>
      <c r="H367" s="28">
        <f t="shared" si="75"/>
        <v>43845</v>
      </c>
      <c r="I367" s="30">
        <v>365</v>
      </c>
      <c r="J367" s="17">
        <f t="shared" si="68"/>
        <v>335</v>
      </c>
      <c r="K367" s="27">
        <f t="shared" ca="1" si="70"/>
        <v>0.78928680028906884</v>
      </c>
      <c r="L367" s="34">
        <f t="shared" ca="1" si="71"/>
        <v>0.50454492200453138</v>
      </c>
      <c r="M367" s="29">
        <f t="shared" si="76"/>
        <v>43860</v>
      </c>
      <c r="N367" s="27">
        <v>365</v>
      </c>
      <c r="O367" s="17">
        <f t="shared" si="72"/>
        <v>335</v>
      </c>
      <c r="P367" s="27">
        <f t="shared" ca="1" si="77"/>
        <v>0.7204799756177469</v>
      </c>
      <c r="Q367" s="34">
        <f t="shared" ca="1" si="73"/>
        <v>0.50253896715821866</v>
      </c>
      <c r="R367" s="17">
        <f t="shared" ca="1" si="78"/>
        <v>2.1803670018112342</v>
      </c>
    </row>
    <row r="368" spans="1:18" x14ac:dyDescent="0.25">
      <c r="A368" s="18">
        <f t="shared" ca="1" si="74"/>
        <v>43827</v>
      </c>
      <c r="B368" s="17">
        <f ca="1">+IFERROR(VLOOKUP(A368,BBG_UF!$A$2:$B$30,2,FALSE),B367)</f>
        <v>13</v>
      </c>
      <c r="C368" s="17">
        <f ca="1">+VLOOKUP(B368,BBG_UF!$B$2:$E$30,4,FALSE)</f>
        <v>3.916636435825193E-3</v>
      </c>
      <c r="D368" s="17">
        <v>366</v>
      </c>
      <c r="E368" s="17">
        <f t="shared" si="66"/>
        <v>336</v>
      </c>
      <c r="F368" s="17">
        <f t="shared" ca="1" si="69"/>
        <v>0.77555307493959424</v>
      </c>
      <c r="G368" s="2">
        <f t="shared" ca="1" si="67"/>
        <v>0.62229490579734126</v>
      </c>
      <c r="H368" s="28">
        <f t="shared" si="75"/>
        <v>43846</v>
      </c>
      <c r="I368" s="30">
        <v>366</v>
      </c>
      <c r="J368" s="17">
        <f t="shared" si="68"/>
        <v>336</v>
      </c>
      <c r="K368" s="27">
        <f t="shared" ca="1" si="70"/>
        <v>0.79287973660351641</v>
      </c>
      <c r="L368" s="34">
        <f t="shared" ca="1" si="71"/>
        <v>0.50928555299683298</v>
      </c>
      <c r="M368" s="29">
        <f t="shared" si="76"/>
        <v>43861</v>
      </c>
      <c r="N368" s="27">
        <v>366</v>
      </c>
      <c r="O368" s="17">
        <f t="shared" si="72"/>
        <v>336</v>
      </c>
      <c r="P368" s="27">
        <f t="shared" ca="1" si="77"/>
        <v>0.72452026971427352</v>
      </c>
      <c r="Q368" s="34">
        <f t="shared" ca="1" si="73"/>
        <v>0.50757155638873697</v>
      </c>
      <c r="R368" s="17">
        <f t="shared" ca="1" si="78"/>
        <v>2.1880074189661869</v>
      </c>
    </row>
    <row r="369" spans="1:18" x14ac:dyDescent="0.25">
      <c r="A369" s="18">
        <f t="shared" ca="1" si="74"/>
        <v>43828</v>
      </c>
      <c r="B369" s="17">
        <f ca="1">+IFERROR(VLOOKUP(A369,BBG_UF!$A$2:$B$30,2,FALSE),B368)</f>
        <v>13</v>
      </c>
      <c r="C369" s="17">
        <f ca="1">+VLOOKUP(B369,BBG_UF!$B$2:$E$30,4,FALSE)</f>
        <v>3.916636435825193E-3</v>
      </c>
      <c r="D369" s="17">
        <v>367</v>
      </c>
      <c r="E369" s="17">
        <f t="shared" si="66"/>
        <v>337</v>
      </c>
      <c r="F369" s="17">
        <f t="shared" ca="1" si="69"/>
        <v>0.77946971137541943</v>
      </c>
      <c r="G369" s="2">
        <f t="shared" ca="1" si="67"/>
        <v>0.62700144595691676</v>
      </c>
      <c r="H369" s="28">
        <f t="shared" si="75"/>
        <v>43847</v>
      </c>
      <c r="I369" s="30">
        <v>367</v>
      </c>
      <c r="J369" s="17">
        <f t="shared" si="68"/>
        <v>337</v>
      </c>
      <c r="K369" s="27">
        <f t="shared" ca="1" si="70"/>
        <v>0.79647096850407861</v>
      </c>
      <c r="L369" s="34">
        <f t="shared" ca="1" si="71"/>
        <v>0.51401745272845556</v>
      </c>
      <c r="M369" s="29">
        <f t="shared" si="76"/>
        <v>43862</v>
      </c>
      <c r="N369" s="27">
        <v>367</v>
      </c>
      <c r="O369" s="17">
        <f t="shared" si="72"/>
        <v>337</v>
      </c>
      <c r="P369" s="27">
        <f t="shared" ca="1" si="77"/>
        <v>0.7285563932453637</v>
      </c>
      <c r="Q369" s="34">
        <f t="shared" ca="1" si="73"/>
        <v>0.51259366407820084</v>
      </c>
      <c r="R369" s="17">
        <f t="shared" ca="1" si="78"/>
        <v>2.1956464367125506</v>
      </c>
    </row>
    <row r="370" spans="1:18" x14ac:dyDescent="0.25">
      <c r="A370" s="18">
        <f t="shared" ca="1" si="74"/>
        <v>43829</v>
      </c>
      <c r="B370" s="17">
        <f ca="1">+IFERROR(VLOOKUP(A370,BBG_UF!$A$2:$B$30,2,FALSE),B369)</f>
        <v>13</v>
      </c>
      <c r="C370" s="17">
        <f ca="1">+VLOOKUP(B370,BBG_UF!$B$2:$E$30,4,FALSE)</f>
        <v>3.916636435825193E-3</v>
      </c>
      <c r="D370" s="17">
        <v>368</v>
      </c>
      <c r="E370" s="17">
        <f t="shared" si="66"/>
        <v>338</v>
      </c>
      <c r="F370" s="17">
        <f t="shared" ca="1" si="69"/>
        <v>0.78338634781124461</v>
      </c>
      <c r="G370" s="2">
        <f t="shared" ca="1" si="67"/>
        <v>0.63170326437811919</v>
      </c>
      <c r="H370" s="28">
        <f t="shared" si="75"/>
        <v>43848</v>
      </c>
      <c r="I370" s="30">
        <v>368</v>
      </c>
      <c r="J370" s="17">
        <f t="shared" si="68"/>
        <v>338</v>
      </c>
      <c r="K370" s="27">
        <f t="shared" ca="1" si="70"/>
        <v>0.80006050988541266</v>
      </c>
      <c r="L370" s="34">
        <f t="shared" ca="1" si="71"/>
        <v>0.51874069869584283</v>
      </c>
      <c r="M370" s="29">
        <f t="shared" si="76"/>
        <v>43863</v>
      </c>
      <c r="N370" s="27">
        <v>368</v>
      </c>
      <c r="O370" s="17">
        <f t="shared" si="72"/>
        <v>338</v>
      </c>
      <c r="P370" s="27">
        <f t="shared" ca="1" si="77"/>
        <v>0.73258838021021377</v>
      </c>
      <c r="Q370" s="34">
        <f t="shared" ca="1" si="73"/>
        <v>0.51760538325806316</v>
      </c>
      <c r="R370" s="17">
        <f t="shared" ca="1" si="78"/>
        <v>2.2032840503660722</v>
      </c>
    </row>
    <row r="371" spans="1:18" x14ac:dyDescent="0.25">
      <c r="A371" s="18">
        <f t="shared" ca="1" si="74"/>
        <v>43830</v>
      </c>
      <c r="B371" s="17">
        <f ca="1">+IFERROR(VLOOKUP(A371,BBG_UF!$A$2:$B$30,2,FALSE),B370)</f>
        <v>13</v>
      </c>
      <c r="C371" s="17">
        <f ca="1">+VLOOKUP(B371,BBG_UF!$B$2:$E$30,4,FALSE)</f>
        <v>3.916636435825193E-3</v>
      </c>
      <c r="D371" s="17">
        <v>369</v>
      </c>
      <c r="E371" s="17">
        <f t="shared" si="66"/>
        <v>339</v>
      </c>
      <c r="F371" s="17">
        <f t="shared" ca="1" si="69"/>
        <v>0.78730298424706979</v>
      </c>
      <c r="G371" s="2">
        <f t="shared" ca="1" si="67"/>
        <v>0.63640040284619703</v>
      </c>
      <c r="H371" s="28">
        <f t="shared" si="75"/>
        <v>43849</v>
      </c>
      <c r="I371" s="30">
        <v>369</v>
      </c>
      <c r="J371" s="17">
        <f t="shared" si="68"/>
        <v>339</v>
      </c>
      <c r="K371" s="27">
        <f t="shared" ca="1" si="70"/>
        <v>0.80364837449162019</v>
      </c>
      <c r="L371" s="34">
        <f t="shared" ca="1" si="71"/>
        <v>0.52345536748095578</v>
      </c>
      <c r="M371" s="29">
        <f t="shared" si="76"/>
        <v>43864</v>
      </c>
      <c r="N371" s="27">
        <v>369</v>
      </c>
      <c r="O371" s="17">
        <f t="shared" si="72"/>
        <v>339</v>
      </c>
      <c r="P371" s="27">
        <f t="shared" ca="1" si="77"/>
        <v>0.73661626423942195</v>
      </c>
      <c r="Q371" s="34">
        <f t="shared" ca="1" si="73"/>
        <v>0.52260680586201402</v>
      </c>
      <c r="R371" s="17">
        <f t="shared" ca="1" si="78"/>
        <v>2.2109202552504925</v>
      </c>
    </row>
    <row r="372" spans="1:18" x14ac:dyDescent="0.25">
      <c r="A372" s="18">
        <f t="shared" ca="1" si="74"/>
        <v>43831</v>
      </c>
      <c r="B372" s="17">
        <f ca="1">+IFERROR(VLOOKUP(A372,BBG_UF!$A$2:$B$30,2,FALSE),B371)</f>
        <v>13</v>
      </c>
      <c r="C372" s="17">
        <f ca="1">+VLOOKUP(B372,BBG_UF!$B$2:$E$30,4,FALSE)</f>
        <v>3.916636435825193E-3</v>
      </c>
      <c r="D372" s="17">
        <v>370</v>
      </c>
      <c r="E372" s="17">
        <f t="shared" si="66"/>
        <v>340</v>
      </c>
      <c r="F372" s="17">
        <f t="shared" ca="1" si="69"/>
        <v>0.79121962068289498</v>
      </c>
      <c r="G372" s="2">
        <f t="shared" ca="1" si="67"/>
        <v>0.64109290265492458</v>
      </c>
      <c r="H372" s="28">
        <f t="shared" si="75"/>
        <v>43850</v>
      </c>
      <c r="I372" s="30">
        <v>370</v>
      </c>
      <c r="J372" s="17">
        <f t="shared" si="68"/>
        <v>340</v>
      </c>
      <c r="K372" s="27">
        <f t="shared" ca="1" si="70"/>
        <v>0.80723457591815395</v>
      </c>
      <c r="L372" s="34">
        <f t="shared" ca="1" si="71"/>
        <v>0.52816153476483785</v>
      </c>
      <c r="M372" s="29">
        <f t="shared" si="76"/>
        <v>43865</v>
      </c>
      <c r="N372" s="27">
        <v>370</v>
      </c>
      <c r="O372" s="17">
        <f t="shared" si="72"/>
        <v>340</v>
      </c>
      <c r="P372" s="27">
        <f t="shared" ca="1" si="77"/>
        <v>0.74064007859999059</v>
      </c>
      <c r="Q372" s="34">
        <f t="shared" ca="1" si="73"/>
        <v>0.52759802274216994</v>
      </c>
      <c r="R372" s="17">
        <f t="shared" ca="1" si="78"/>
        <v>2.2185550466575776</v>
      </c>
    </row>
    <row r="373" spans="1:18" x14ac:dyDescent="0.25">
      <c r="A373" s="18">
        <f t="shared" ca="1" si="74"/>
        <v>43832</v>
      </c>
      <c r="B373" s="17">
        <f ca="1">+IFERROR(VLOOKUP(A373,BBG_UF!$A$2:$B$30,2,FALSE),B372)</f>
        <v>13</v>
      </c>
      <c r="C373" s="17">
        <f ca="1">+VLOOKUP(B373,BBG_UF!$B$2:$E$30,4,FALSE)</f>
        <v>3.916636435825193E-3</v>
      </c>
      <c r="D373" s="17">
        <v>371</v>
      </c>
      <c r="E373" s="17">
        <f t="shared" si="66"/>
        <v>341</v>
      </c>
      <c r="F373" s="17">
        <f t="shared" ca="1" si="69"/>
        <v>0.79513625711872016</v>
      </c>
      <c r="G373" s="2">
        <f t="shared" ca="1" si="67"/>
        <v>0.64578080461355158</v>
      </c>
      <c r="H373" s="28">
        <f t="shared" si="75"/>
        <v>43851</v>
      </c>
      <c r="I373" s="30">
        <v>371</v>
      </c>
      <c r="J373" s="17">
        <f t="shared" si="68"/>
        <v>341</v>
      </c>
      <c r="K373" s="27">
        <f t="shared" ca="1" si="70"/>
        <v>0.81081912761388431</v>
      </c>
      <c r="L373" s="34">
        <f t="shared" ca="1" si="71"/>
        <v>0.53285927534073152</v>
      </c>
      <c r="M373" s="29">
        <f t="shared" si="76"/>
        <v>43866</v>
      </c>
      <c r="N373" s="27">
        <v>371</v>
      </c>
      <c r="O373" s="17">
        <f t="shared" si="72"/>
        <v>341</v>
      </c>
      <c r="P373" s="27">
        <f t="shared" ca="1" si="77"/>
        <v>0.744659856200378</v>
      </c>
      <c r="Q373" s="34">
        <f t="shared" ca="1" si="73"/>
        <v>0.53257912368500437</v>
      </c>
      <c r="R373" s="17">
        <f t="shared" ca="1" si="78"/>
        <v>2.2261884199190618</v>
      </c>
    </row>
    <row r="374" spans="1:18" x14ac:dyDescent="0.25">
      <c r="A374" s="18">
        <f t="shared" ca="1" si="74"/>
        <v>43833</v>
      </c>
      <c r="B374" s="17">
        <f ca="1">+IFERROR(VLOOKUP(A374,BBG_UF!$A$2:$B$30,2,FALSE),B373)</f>
        <v>13</v>
      </c>
      <c r="C374" s="17">
        <f ca="1">+VLOOKUP(B374,BBG_UF!$B$2:$E$30,4,FALSE)</f>
        <v>3.916636435825193E-3</v>
      </c>
      <c r="D374" s="17">
        <v>372</v>
      </c>
      <c r="E374" s="17">
        <f t="shared" si="66"/>
        <v>342</v>
      </c>
      <c r="F374" s="17">
        <f t="shared" ca="1" si="69"/>
        <v>0.79905289355454534</v>
      </c>
      <c r="G374" s="2">
        <f t="shared" ca="1" si="67"/>
        <v>0.65046414905416639</v>
      </c>
      <c r="H374" s="28">
        <f t="shared" si="75"/>
        <v>43852</v>
      </c>
      <c r="I374" s="30">
        <v>372</v>
      </c>
      <c r="J374" s="17">
        <f t="shared" si="68"/>
        <v>342</v>
      </c>
      <c r="K374" s="27">
        <f t="shared" ca="1" si="70"/>
        <v>0.81440204288309215</v>
      </c>
      <c r="L374" s="34">
        <f t="shared" ca="1" si="71"/>
        <v>0.53754866312710459</v>
      </c>
      <c r="M374" s="29">
        <f t="shared" si="76"/>
        <v>43867</v>
      </c>
      <c r="N374" s="27">
        <v>372</v>
      </c>
      <c r="O374" s="17">
        <f t="shared" si="72"/>
        <v>342</v>
      </c>
      <c r="P374" s="27">
        <f t="shared" ca="1" si="77"/>
        <v>0.74867562959503708</v>
      </c>
      <c r="Q374" s="34">
        <f t="shared" ca="1" si="73"/>
        <v>0.53755019742678611</v>
      </c>
      <c r="R374" s="17">
        <f t="shared" ca="1" si="78"/>
        <v>2.2338203703666792</v>
      </c>
    </row>
    <row r="375" spans="1:18" x14ac:dyDescent="0.25">
      <c r="A375" s="18">
        <f t="shared" ca="1" si="74"/>
        <v>43834</v>
      </c>
      <c r="B375" s="17">
        <f ca="1">+IFERROR(VLOOKUP(A375,BBG_UF!$A$2:$B$30,2,FALSE),B374)</f>
        <v>13</v>
      </c>
      <c r="C375" s="17">
        <f ca="1">+VLOOKUP(B375,BBG_UF!$B$2:$E$30,4,FALSE)</f>
        <v>3.916636435825193E-3</v>
      </c>
      <c r="D375" s="17">
        <v>373</v>
      </c>
      <c r="E375" s="17">
        <f t="shared" si="66"/>
        <v>343</v>
      </c>
      <c r="F375" s="17">
        <f t="shared" ca="1" si="69"/>
        <v>0.80296952999037052</v>
      </c>
      <c r="G375" s="2">
        <f t="shared" ca="1" si="67"/>
        <v>0.65514297583837278</v>
      </c>
      <c r="H375" s="28">
        <f t="shared" si="75"/>
        <v>43853</v>
      </c>
      <c r="I375" s="30">
        <v>373</v>
      </c>
      <c r="J375" s="17">
        <f t="shared" si="68"/>
        <v>343</v>
      </c>
      <c r="K375" s="27">
        <f t="shared" ca="1" si="70"/>
        <v>0.81798333488742758</v>
      </c>
      <c r="L375" s="34">
        <f t="shared" ca="1" si="71"/>
        <v>0.542229771180472</v>
      </c>
      <c r="M375" s="29">
        <f t="shared" si="76"/>
        <v>43868</v>
      </c>
      <c r="N375" s="27">
        <v>373</v>
      </c>
      <c r="O375" s="17">
        <f t="shared" si="72"/>
        <v>343</v>
      </c>
      <c r="P375" s="27">
        <f t="shared" ca="1" si="77"/>
        <v>0.75268743098939728</v>
      </c>
      <c r="Q375" s="34">
        <f t="shared" ca="1" si="73"/>
        <v>0.54251133166895893</v>
      </c>
      <c r="R375" s="17">
        <f t="shared" ca="1" si="78"/>
        <v>2.2414508932842026</v>
      </c>
    </row>
    <row r="376" spans="1:18" x14ac:dyDescent="0.25">
      <c r="A376" s="18">
        <f t="shared" ca="1" si="74"/>
        <v>43835</v>
      </c>
      <c r="B376" s="17">
        <f ca="1">+IFERROR(VLOOKUP(A376,BBG_UF!$A$2:$B$30,2,FALSE),B375)</f>
        <v>13</v>
      </c>
      <c r="C376" s="17">
        <f ca="1">+VLOOKUP(B376,BBG_UF!$B$2:$E$30,4,FALSE)</f>
        <v>3.916636435825193E-3</v>
      </c>
      <c r="D376" s="17">
        <v>374</v>
      </c>
      <c r="E376" s="17">
        <f t="shared" si="66"/>
        <v>344</v>
      </c>
      <c r="F376" s="17">
        <f t="shared" ca="1" si="69"/>
        <v>0.80688616642619571</v>
      </c>
      <c r="G376" s="2">
        <f t="shared" ca="1" si="67"/>
        <v>0.65981732436440665</v>
      </c>
      <c r="H376" s="28">
        <f t="shared" si="75"/>
        <v>43854</v>
      </c>
      <c r="I376" s="30">
        <v>374</v>
      </c>
      <c r="J376" s="17">
        <f t="shared" si="68"/>
        <v>344</v>
      </c>
      <c r="K376" s="27">
        <f t="shared" ca="1" si="70"/>
        <v>0.82156301664768938</v>
      </c>
      <c r="L376" s="34">
        <f t="shared" ca="1" si="71"/>
        <v>0.54690267170778395</v>
      </c>
      <c r="M376" s="29">
        <f t="shared" si="76"/>
        <v>43869</v>
      </c>
      <c r="N376" s="27">
        <v>374</v>
      </c>
      <c r="O376" s="17">
        <f t="shared" si="72"/>
        <v>344</v>
      </c>
      <c r="P376" s="27">
        <f t="shared" ca="1" si="77"/>
        <v>0.7511636937125119</v>
      </c>
      <c r="Q376" s="34">
        <f t="shared" ca="1" si="73"/>
        <v>0.54146430066319384</v>
      </c>
      <c r="R376" s="17">
        <f t="shared" ca="1" si="78"/>
        <v>2.2490799840353404</v>
      </c>
    </row>
    <row r="377" spans="1:18" x14ac:dyDescent="0.25">
      <c r="A377" s="18">
        <f t="shared" ca="1" si="74"/>
        <v>43836</v>
      </c>
      <c r="B377" s="17">
        <f ca="1">+IFERROR(VLOOKUP(A377,BBG_UF!$A$2:$B$30,2,FALSE),B376)</f>
        <v>13</v>
      </c>
      <c r="C377" s="17">
        <f ca="1">+VLOOKUP(B377,BBG_UF!$B$2:$E$30,4,FALSE)</f>
        <v>3.916636435825193E-3</v>
      </c>
      <c r="D377" s="17">
        <v>375</v>
      </c>
      <c r="E377" s="17">
        <f t="shared" si="66"/>
        <v>345</v>
      </c>
      <c r="F377" s="17">
        <f t="shared" ca="1" si="69"/>
        <v>0.81080280286202089</v>
      </c>
      <c r="G377" s="2">
        <f t="shared" ca="1" si="67"/>
        <v>0.66448723357359718</v>
      </c>
      <c r="H377" s="28">
        <f t="shared" si="75"/>
        <v>43855</v>
      </c>
      <c r="I377" s="30">
        <v>375</v>
      </c>
      <c r="J377" s="17">
        <f t="shared" si="68"/>
        <v>345</v>
      </c>
      <c r="K377" s="27">
        <f t="shared" ca="1" si="70"/>
        <v>0.82514110104585114</v>
      </c>
      <c r="L377" s="34">
        <f t="shared" ca="1" si="71"/>
        <v>0.55156743607883263</v>
      </c>
      <c r="M377" s="29">
        <f t="shared" si="76"/>
        <v>43870</v>
      </c>
      <c r="N377" s="27">
        <v>375</v>
      </c>
      <c r="O377" s="17">
        <f t="shared" si="72"/>
        <v>345</v>
      </c>
      <c r="P377" s="27">
        <f t="shared" ca="1" si="77"/>
        <v>0.74963850630562945</v>
      </c>
      <c r="Q377" s="34">
        <f t="shared" ca="1" si="73"/>
        <v>0.54041295707705983</v>
      </c>
      <c r="R377" s="17">
        <f t="shared" ca="1" si="78"/>
        <v>2.2567076379358397</v>
      </c>
    </row>
    <row r="378" spans="1:18" x14ac:dyDescent="0.25">
      <c r="A378" s="18">
        <f t="shared" ca="1" si="74"/>
        <v>43837</v>
      </c>
      <c r="B378" s="17">
        <f ca="1">+IFERROR(VLOOKUP(A378,BBG_UF!$A$2:$B$30,2,FALSE),B377)</f>
        <v>13</v>
      </c>
      <c r="C378" s="17">
        <f ca="1">+VLOOKUP(B378,BBG_UF!$B$2:$E$30,4,FALSE)</f>
        <v>3.916636435825193E-3</v>
      </c>
      <c r="D378" s="17">
        <v>376</v>
      </c>
      <c r="E378" s="17">
        <f t="shared" si="66"/>
        <v>346</v>
      </c>
      <c r="F378" s="17">
        <f t="shared" ca="1" si="69"/>
        <v>0.81471943929784607</v>
      </c>
      <c r="G378" s="2">
        <f t="shared" ca="1" si="67"/>
        <v>0.66915274195715413</v>
      </c>
      <c r="H378" s="28">
        <f t="shared" si="75"/>
        <v>43856</v>
      </c>
      <c r="I378" s="30">
        <v>376</v>
      </c>
      <c r="J378" s="17">
        <f t="shared" si="68"/>
        <v>346</v>
      </c>
      <c r="K378" s="27">
        <f t="shared" ca="1" si="70"/>
        <v>0.82871760082682333</v>
      </c>
      <c r="L378" s="34">
        <f t="shared" ca="1" si="71"/>
        <v>0.55622413483834843</v>
      </c>
      <c r="M378" s="29">
        <f t="shared" si="76"/>
        <v>43871</v>
      </c>
      <c r="N378" s="27">
        <v>376</v>
      </c>
      <c r="O378" s="17">
        <f t="shared" si="72"/>
        <v>346</v>
      </c>
      <c r="P378" s="27">
        <f t="shared" ca="1" si="77"/>
        <v>0.74811188033895715</v>
      </c>
      <c r="Q378" s="34">
        <f t="shared" ca="1" si="73"/>
        <v>0.53935733830294164</v>
      </c>
      <c r="R378" s="17">
        <f t="shared" ca="1" si="78"/>
        <v>2.2643338503094412</v>
      </c>
    </row>
    <row r="379" spans="1:18" x14ac:dyDescent="0.25">
      <c r="A379" s="18">
        <f t="shared" ca="1" si="74"/>
        <v>43838</v>
      </c>
      <c r="B379" s="17">
        <f ca="1">+IFERROR(VLOOKUP(A379,BBG_UF!$A$2:$B$30,2,FALSE),B378)</f>
        <v>13</v>
      </c>
      <c r="C379" s="17">
        <f ca="1">+VLOOKUP(B379,BBG_UF!$B$2:$E$30,4,FALSE)</f>
        <v>3.916636435825193E-3</v>
      </c>
      <c r="D379" s="17">
        <v>377</v>
      </c>
      <c r="E379" s="17">
        <f t="shared" si="66"/>
        <v>347</v>
      </c>
      <c r="F379" s="17">
        <f t="shared" ca="1" si="69"/>
        <v>0.81863607573367125</v>
      </c>
      <c r="G379" s="2">
        <f t="shared" ca="1" si="67"/>
        <v>0.67381388756253802</v>
      </c>
      <c r="H379" s="28">
        <f t="shared" si="75"/>
        <v>43857</v>
      </c>
      <c r="I379" s="30">
        <v>377</v>
      </c>
      <c r="J379" s="17">
        <f t="shared" si="68"/>
        <v>347</v>
      </c>
      <c r="K379" s="27">
        <f t="shared" ca="1" si="70"/>
        <v>0.8322925286002707</v>
      </c>
      <c r="L379" s="34">
        <f t="shared" ca="1" si="71"/>
        <v>0.56087283771779706</v>
      </c>
      <c r="M379" s="29">
        <f t="shared" si="76"/>
        <v>43872</v>
      </c>
      <c r="N379" s="27">
        <v>377</v>
      </c>
      <c r="O379" s="17">
        <f t="shared" si="72"/>
        <v>347</v>
      </c>
      <c r="P379" s="27">
        <f t="shared" ca="1" si="77"/>
        <v>0.74658382725994143</v>
      </c>
      <c r="Q379" s="34">
        <f t="shared" ca="1" si="73"/>
        <v>0.53829748130209543</v>
      </c>
      <c r="R379" s="17">
        <f t="shared" ca="1" si="78"/>
        <v>2.2719586165038663</v>
      </c>
    </row>
    <row r="380" spans="1:18" x14ac:dyDescent="0.25">
      <c r="A380" s="18">
        <f t="shared" ca="1" si="74"/>
        <v>43839</v>
      </c>
      <c r="B380" s="17">
        <f ca="1">+IFERROR(VLOOKUP(A380,BBG_UF!$A$2:$B$30,2,FALSE),B379)</f>
        <v>14</v>
      </c>
      <c r="C380" s="17">
        <f ca="1">+VLOOKUP(B380,BBG_UF!$B$2:$E$30,4,FALSE)</f>
        <v>3.2833704296796559E-3</v>
      </c>
      <c r="D380" s="17">
        <v>378</v>
      </c>
      <c r="E380" s="17">
        <f t="shared" si="66"/>
        <v>348</v>
      </c>
      <c r="F380" s="17">
        <f t="shared" ca="1" si="69"/>
        <v>0.82255271216949644</v>
      </c>
      <c r="G380" s="2">
        <f t="shared" ca="1" si="67"/>
        <v>0.67847070799992881</v>
      </c>
      <c r="H380" s="28">
        <f t="shared" si="75"/>
        <v>43858</v>
      </c>
      <c r="I380" s="30">
        <v>378</v>
      </c>
      <c r="J380" s="17">
        <f t="shared" si="68"/>
        <v>348</v>
      </c>
      <c r="K380" s="27">
        <f t="shared" ca="1" si="70"/>
        <v>0.83586589684246448</v>
      </c>
      <c r="L380" s="34">
        <f t="shared" ca="1" si="71"/>
        <v>0.56551361364720232</v>
      </c>
      <c r="M380" s="29">
        <f t="shared" si="76"/>
        <v>43873</v>
      </c>
      <c r="N380" s="27">
        <v>378</v>
      </c>
      <c r="O380" s="17">
        <f t="shared" si="72"/>
        <v>348</v>
      </c>
      <c r="P380" s="27">
        <f t="shared" ca="1" si="77"/>
        <v>0.74505435839478629</v>
      </c>
      <c r="Q380" s="34">
        <f t="shared" ca="1" si="73"/>
        <v>0.5372334226108898</v>
      </c>
      <c r="R380" s="17">
        <f t="shared" ca="1" si="78"/>
        <v>2.2795819318508492</v>
      </c>
    </row>
    <row r="381" spans="1:18" x14ac:dyDescent="0.25">
      <c r="A381" s="18">
        <f t="shared" ca="1" si="74"/>
        <v>43840</v>
      </c>
      <c r="B381" s="17">
        <f ca="1">+IFERROR(VLOOKUP(A381,BBG_UF!$A$2:$B$30,2,FALSE),B380)</f>
        <v>14</v>
      </c>
      <c r="C381" s="17">
        <f ca="1">+VLOOKUP(B381,BBG_UF!$B$2:$E$30,4,FALSE)</f>
        <v>3.2833704296796559E-3</v>
      </c>
      <c r="D381" s="17">
        <v>379</v>
      </c>
      <c r="E381" s="17">
        <f t="shared" si="66"/>
        <v>349</v>
      </c>
      <c r="F381" s="17">
        <f t="shared" ca="1" si="69"/>
        <v>0.82583608259917607</v>
      </c>
      <c r="G381" s="2">
        <f t="shared" ca="1" si="67"/>
        <v>0.68243695594863585</v>
      </c>
      <c r="H381" s="28">
        <f t="shared" si="75"/>
        <v>43859</v>
      </c>
      <c r="I381" s="30">
        <v>379</v>
      </c>
      <c r="J381" s="17">
        <f t="shared" si="68"/>
        <v>349</v>
      </c>
      <c r="K381" s="27">
        <f t="shared" ca="1" si="70"/>
        <v>0.83943771789797927</v>
      </c>
      <c r="L381" s="34">
        <f t="shared" ca="1" si="71"/>
        <v>0.57014653076655852</v>
      </c>
      <c r="M381" s="29">
        <f t="shared" si="76"/>
        <v>43874</v>
      </c>
      <c r="N381" s="27">
        <v>379</v>
      </c>
      <c r="O381" s="17">
        <f t="shared" si="72"/>
        <v>349</v>
      </c>
      <c r="P381" s="27">
        <f t="shared" ca="1" si="77"/>
        <v>0.74352348495032661</v>
      </c>
      <c r="Q381" s="34">
        <f t="shared" ca="1" si="73"/>
        <v>0.5361651983470983</v>
      </c>
      <c r="R381" s="17">
        <f t="shared" ca="1" si="78"/>
        <v>2.0492511257668156</v>
      </c>
    </row>
    <row r="382" spans="1:18" x14ac:dyDescent="0.25">
      <c r="A382" s="18">
        <f t="shared" ca="1" si="74"/>
        <v>43841</v>
      </c>
      <c r="B382" s="17">
        <f ca="1">+IFERROR(VLOOKUP(A382,BBG_UF!$A$2:$B$30,2,FALSE),B381)</f>
        <v>14</v>
      </c>
      <c r="C382" s="17">
        <f ca="1">+VLOOKUP(B382,BBG_UF!$B$2:$E$30,4,FALSE)</f>
        <v>3.2833704296796559E-3</v>
      </c>
      <c r="D382" s="17">
        <v>380</v>
      </c>
      <c r="E382" s="17">
        <f t="shared" si="66"/>
        <v>350</v>
      </c>
      <c r="F382" s="17">
        <f t="shared" ca="1" si="69"/>
        <v>0.8291194530288557</v>
      </c>
      <c r="G382" s="2">
        <f t="shared" ca="1" si="67"/>
        <v>0.6863992630815855</v>
      </c>
      <c r="H382" s="28">
        <f t="shared" si="75"/>
        <v>43860</v>
      </c>
      <c r="I382" s="30">
        <v>380</v>
      </c>
      <c r="J382" s="17">
        <f t="shared" si="68"/>
        <v>350</v>
      </c>
      <c r="K382" s="27">
        <f t="shared" ca="1" si="70"/>
        <v>0.84300800398144682</v>
      </c>
      <c r="L382" s="34">
        <f t="shared" ca="1" si="71"/>
        <v>0.57477165643707195</v>
      </c>
      <c r="M382" s="29">
        <f t="shared" si="76"/>
        <v>43875</v>
      </c>
      <c r="N382" s="27">
        <v>380</v>
      </c>
      <c r="O382" s="17">
        <f t="shared" si="72"/>
        <v>350</v>
      </c>
      <c r="P382" s="27">
        <f t="shared" ca="1" si="77"/>
        <v>0.74199121801532542</v>
      </c>
      <c r="Q382" s="34">
        <f t="shared" ca="1" si="73"/>
        <v>0.53509284421560621</v>
      </c>
      <c r="R382" s="17">
        <f t="shared" ca="1" si="78"/>
        <v>2.0556446218513713</v>
      </c>
    </row>
    <row r="383" spans="1:18" x14ac:dyDescent="0.25">
      <c r="A383" s="18">
        <f t="shared" ca="1" si="74"/>
        <v>43842</v>
      </c>
      <c r="B383" s="17">
        <f ca="1">+IFERROR(VLOOKUP(A383,BBG_UF!$A$2:$B$30,2,FALSE),B382)</f>
        <v>14</v>
      </c>
      <c r="C383" s="17">
        <f ca="1">+VLOOKUP(B383,BBG_UF!$B$2:$E$30,4,FALSE)</f>
        <v>3.2833704296796559E-3</v>
      </c>
      <c r="D383" s="17">
        <v>381</v>
      </c>
      <c r="E383" s="17">
        <f t="shared" si="66"/>
        <v>351</v>
      </c>
      <c r="F383" s="17">
        <f t="shared" ca="1" si="69"/>
        <v>0.83240282345853533</v>
      </c>
      <c r="G383" s="2">
        <f t="shared" ca="1" si="67"/>
        <v>0.69035766308087276</v>
      </c>
      <c r="H383" s="28">
        <f t="shared" si="75"/>
        <v>43861</v>
      </c>
      <c r="I383" s="30">
        <v>381</v>
      </c>
      <c r="J383" s="17">
        <f t="shared" si="68"/>
        <v>351</v>
      </c>
      <c r="K383" s="27">
        <f t="shared" ca="1" si="70"/>
        <v>0.84657676717921904</v>
      </c>
      <c r="L383" s="34">
        <f t="shared" ca="1" si="71"/>
        <v>0.57938905725229972</v>
      </c>
      <c r="M383" s="29">
        <f t="shared" si="76"/>
        <v>43876</v>
      </c>
      <c r="N383" s="27">
        <v>381</v>
      </c>
      <c r="O383" s="17">
        <f t="shared" si="72"/>
        <v>351</v>
      </c>
      <c r="P383" s="27">
        <f t="shared" ca="1" si="77"/>
        <v>0.74045756856214884</v>
      </c>
      <c r="Q383" s="34">
        <f t="shared" ca="1" si="73"/>
        <v>0.53401639551442792</v>
      </c>
      <c r="R383" s="17">
        <f t="shared" ca="1" si="78"/>
        <v>2.062037017248386</v>
      </c>
    </row>
    <row r="384" spans="1:18" x14ac:dyDescent="0.25">
      <c r="A384" s="18">
        <f t="shared" ca="1" si="74"/>
        <v>43843</v>
      </c>
      <c r="B384" s="17">
        <f ca="1">+IFERROR(VLOOKUP(A384,BBG_UF!$A$2:$B$30,2,FALSE),B383)</f>
        <v>14</v>
      </c>
      <c r="C384" s="17">
        <f ca="1">+VLOOKUP(B384,BBG_UF!$B$2:$E$30,4,FALSE)</f>
        <v>3.2833704296796559E-3</v>
      </c>
      <c r="D384" s="17">
        <v>382</v>
      </c>
      <c r="E384" s="17">
        <f t="shared" si="66"/>
        <v>352</v>
      </c>
      <c r="F384" s="17">
        <f t="shared" ca="1" si="69"/>
        <v>0.83568619388821497</v>
      </c>
      <c r="G384" s="2">
        <f t="shared" ca="1" si="67"/>
        <v>0.69431218924602278</v>
      </c>
      <c r="H384" s="28">
        <f t="shared" si="75"/>
        <v>43862</v>
      </c>
      <c r="I384" s="30">
        <v>382</v>
      </c>
      <c r="J384" s="17">
        <f t="shared" si="68"/>
        <v>352</v>
      </c>
      <c r="K384" s="27">
        <f t="shared" ca="1" si="70"/>
        <v>0.85014401945119433</v>
      </c>
      <c r="L384" s="34">
        <f t="shared" ca="1" si="71"/>
        <v>0.583998799049122</v>
      </c>
      <c r="M384" s="29">
        <f t="shared" si="76"/>
        <v>43877</v>
      </c>
      <c r="N384" s="27">
        <v>382</v>
      </c>
      <c r="O384" s="17">
        <f t="shared" si="72"/>
        <v>352</v>
      </c>
      <c r="P384" s="27">
        <f t="shared" ca="1" si="77"/>
        <v>0.73892254744822805</v>
      </c>
      <c r="Q384" s="34">
        <f t="shared" ca="1" si="73"/>
        <v>0.53293588714041873</v>
      </c>
      <c r="R384" s="17">
        <f t="shared" ca="1" si="78"/>
        <v>2.0684283087124555</v>
      </c>
    </row>
    <row r="385" spans="1:18" x14ac:dyDescent="0.25">
      <c r="A385" s="18">
        <f t="shared" ca="1" si="74"/>
        <v>43844</v>
      </c>
      <c r="B385" s="17">
        <f ca="1">+IFERROR(VLOOKUP(A385,BBG_UF!$A$2:$B$30,2,FALSE),B384)</f>
        <v>14</v>
      </c>
      <c r="C385" s="17">
        <f ca="1">+VLOOKUP(B385,BBG_UF!$B$2:$E$30,4,FALSE)</f>
        <v>3.2833704296796559E-3</v>
      </c>
      <c r="D385" s="17">
        <v>383</v>
      </c>
      <c r="E385" s="17">
        <f t="shared" si="66"/>
        <v>353</v>
      </c>
      <c r="F385" s="17">
        <f t="shared" ca="1" si="69"/>
        <v>0.8389695643178946</v>
      </c>
      <c r="G385" s="2">
        <f t="shared" ca="1" si="67"/>
        <v>0.69826287449907121</v>
      </c>
      <c r="H385" s="28">
        <f t="shared" si="75"/>
        <v>43863</v>
      </c>
      <c r="I385" s="30">
        <v>383</v>
      </c>
      <c r="J385" s="17">
        <f t="shared" si="68"/>
        <v>353</v>
      </c>
      <c r="K385" s="27">
        <f t="shared" ca="1" si="70"/>
        <v>0.8537097726323003</v>
      </c>
      <c r="L385" s="34">
        <f t="shared" ca="1" si="71"/>
        <v>0.58860094691836951</v>
      </c>
      <c r="M385" s="29">
        <f t="shared" si="76"/>
        <v>43878</v>
      </c>
      <c r="N385" s="27">
        <v>383</v>
      </c>
      <c r="O385" s="17">
        <f t="shared" si="72"/>
        <v>353</v>
      </c>
      <c r="P385" s="27">
        <f t="shared" ca="1" si="77"/>
        <v>0.7373861654177043</v>
      </c>
      <c r="Q385" s="34">
        <f t="shared" ca="1" si="73"/>
        <v>0.53185135359511548</v>
      </c>
      <c r="R385" s="17">
        <f t="shared" ca="1" si="78"/>
        <v>2.0748184929342273</v>
      </c>
    </row>
    <row r="386" spans="1:18" x14ac:dyDescent="0.25">
      <c r="A386" s="18">
        <f t="shared" ca="1" si="74"/>
        <v>43845</v>
      </c>
      <c r="B386" s="17">
        <f ca="1">+IFERROR(VLOOKUP(A386,BBG_UF!$A$2:$B$30,2,FALSE),B385)</f>
        <v>14</v>
      </c>
      <c r="C386" s="17">
        <f ca="1">+VLOOKUP(B386,BBG_UF!$B$2:$E$30,4,FALSE)</f>
        <v>3.2833704296796559E-3</v>
      </c>
      <c r="D386" s="17">
        <v>384</v>
      </c>
      <c r="E386" s="17">
        <f t="shared" ref="E386:E449" si="79">+IF(D386-$W$5&lt;0,NA(),D386-$W$5)</f>
        <v>354</v>
      </c>
      <c r="F386" s="17">
        <f t="shared" ca="1" si="69"/>
        <v>0.84225293474757423</v>
      </c>
      <c r="G386" s="2">
        <f t="shared" ref="G386:G449" ca="1" si="80">++IF(E386&gt;0,((1+F386*D386/36000)/(1+$X$2*$W$5/36000)-1)*(36000/(D386-$W$5)),NA())</f>
        <v>0.70220975139018804</v>
      </c>
      <c r="H386" s="28">
        <f t="shared" si="75"/>
        <v>43864</v>
      </c>
      <c r="I386" s="30">
        <v>384</v>
      </c>
      <c r="J386" s="17">
        <f t="shared" ref="J386:J449" si="81">+IF(I386-$W$5&lt;0,NA(),I386-$W$5)</f>
        <v>354</v>
      </c>
      <c r="K386" s="27">
        <f t="shared" ca="1" si="70"/>
        <v>0.85727403843412209</v>
      </c>
      <c r="L386" s="34">
        <f t="shared" ca="1" si="71"/>
        <v>0.59319556521527028</v>
      </c>
      <c r="M386" s="29">
        <f t="shared" si="76"/>
        <v>43879</v>
      </c>
      <c r="N386" s="27">
        <v>384</v>
      </c>
      <c r="O386" s="17">
        <f t="shared" si="72"/>
        <v>354</v>
      </c>
      <c r="P386" s="27">
        <f t="shared" ca="1" si="77"/>
        <v>0.73584843310269676</v>
      </c>
      <c r="Q386" s="34">
        <f t="shared" ca="1" si="73"/>
        <v>0.53076282899009419</v>
      </c>
      <c r="R386" s="17">
        <f t="shared" ca="1" si="78"/>
        <v>2.0812075666603036</v>
      </c>
    </row>
    <row r="387" spans="1:18" x14ac:dyDescent="0.25">
      <c r="A387" s="18">
        <f t="shared" ca="1" si="74"/>
        <v>43846</v>
      </c>
      <c r="B387" s="17">
        <f ca="1">+IFERROR(VLOOKUP(A387,BBG_UF!$A$2:$B$30,2,FALSE),B386)</f>
        <v>14</v>
      </c>
      <c r="C387" s="17">
        <f ca="1">+VLOOKUP(B387,BBG_UF!$B$2:$E$30,4,FALSE)</f>
        <v>3.2833704296796559E-3</v>
      </c>
      <c r="D387" s="17">
        <v>385</v>
      </c>
      <c r="E387" s="17">
        <f t="shared" si="79"/>
        <v>355</v>
      </c>
      <c r="F387" s="17">
        <f t="shared" ref="F387:F450" ca="1" si="82">+F386+C386*1</f>
        <v>0.84553630517725387</v>
      </c>
      <c r="G387" s="2">
        <f t="shared" ca="1" si="80"/>
        <v>0.70615285210262368</v>
      </c>
      <c r="H387" s="28">
        <f t="shared" si="75"/>
        <v>43865</v>
      </c>
      <c r="I387" s="30">
        <v>385</v>
      </c>
      <c r="J387" s="17">
        <f t="shared" si="81"/>
        <v>355</v>
      </c>
      <c r="K387" s="27">
        <f t="shared" ref="K387:K450" ca="1" si="83">+((1+VLOOKUP(H387,$A$2:$F$930,6,FALSE)*($Y$3+I387)/36000)/(1+$Z$3*$Y$3/36000)-1)*36000/I387</f>
        <v>0.86083682844666964</v>
      </c>
      <c r="L387" s="34">
        <f t="shared" ref="L387:L450" ca="1" si="84">++IF(J387&gt;0,((1+K387*I387/36000)/(1+$X$3*$W$5/36000)-1)*(36000/(I387-$W$5)),NA())</f>
        <v>0.5977827175700583</v>
      </c>
      <c r="M387" s="29">
        <f t="shared" si="76"/>
        <v>43880</v>
      </c>
      <c r="N387" s="27">
        <v>385</v>
      </c>
      <c r="O387" s="17">
        <f t="shared" ref="O387:O450" si="85">+IF(N387-$W$5&lt;0,NA(),N387-$W$5)</f>
        <v>355</v>
      </c>
      <c r="P387" s="27">
        <f t="shared" ca="1" si="77"/>
        <v>0.73430936102492383</v>
      </c>
      <c r="Q387" s="34">
        <f t="shared" ref="Q387:Q450" ca="1" si="86">++IF(O387&gt;0,((1+P387*N387/36000)/(1+$X$4*$W$5/36000)-1)*(36000/(N387-$W$5)),NA())</f>
        <v>0.52967034705264249</v>
      </c>
      <c r="R387" s="17">
        <f t="shared" ca="1" si="78"/>
        <v>2.0875955266133062</v>
      </c>
    </row>
    <row r="388" spans="1:18" x14ac:dyDescent="0.25">
      <c r="A388" s="18">
        <f t="shared" ref="A388:A451" ca="1" si="87">+A387+1</f>
        <v>43847</v>
      </c>
      <c r="B388" s="17">
        <f ca="1">+IFERROR(VLOOKUP(A388,BBG_UF!$A$2:$B$30,2,FALSE),B387)</f>
        <v>14</v>
      </c>
      <c r="C388" s="17">
        <f ca="1">+VLOOKUP(B388,BBG_UF!$B$2:$E$30,4,FALSE)</f>
        <v>3.2833704296796559E-3</v>
      </c>
      <c r="D388" s="17">
        <v>386</v>
      </c>
      <c r="E388" s="17">
        <f t="shared" si="79"/>
        <v>356</v>
      </c>
      <c r="F388" s="17">
        <f t="shared" ca="1" si="82"/>
        <v>0.8488196756069335</v>
      </c>
      <c r="G388" s="2">
        <f t="shared" ca="1" si="80"/>
        <v>0.71009220845819809</v>
      </c>
      <c r="H388" s="28">
        <f t="shared" ref="H388:H451" si="88">+H387+1</f>
        <v>43866</v>
      </c>
      <c r="I388" s="30">
        <v>386</v>
      </c>
      <c r="J388" s="17">
        <f t="shared" si="81"/>
        <v>356</v>
      </c>
      <c r="K388" s="27">
        <f t="shared" ca="1" si="83"/>
        <v>0.8643981541398077</v>
      </c>
      <c r="L388" s="34">
        <f t="shared" ca="1" si="84"/>
        <v>0.60236246689799822</v>
      </c>
      <c r="M388" s="29">
        <f t="shared" ref="M388:M451" si="89">+M387+1</f>
        <v>43881</v>
      </c>
      <c r="N388" s="27">
        <v>386</v>
      </c>
      <c r="O388" s="17">
        <f t="shared" si="85"/>
        <v>356</v>
      </c>
      <c r="P388" s="27">
        <f t="shared" ref="P388:P451" ca="1" si="90">+((1+VLOOKUP(M388,$A$2:$F$930,6,FALSE)*($Y$4+N388)/36000)/(1+$Z$4*$Y$4/36000)-1)*36000/N388</f>
        <v>0.73276895959704946</v>
      </c>
      <c r="Q388" s="34">
        <f t="shared" ca="1" si="86"/>
        <v>0.52857394113106726</v>
      </c>
      <c r="R388" s="17">
        <f t="shared" ref="R388:R451" ca="1" si="91">+((1+F388/100*D388/360)/(1+F387/100*D387/360)-1)*36000</f>
        <v>2.0939823695158566</v>
      </c>
    </row>
    <row r="389" spans="1:18" x14ac:dyDescent="0.25">
      <c r="A389" s="18">
        <f t="shared" ca="1" si="87"/>
        <v>43848</v>
      </c>
      <c r="B389" s="17">
        <f ca="1">+IFERROR(VLOOKUP(A389,BBG_UF!$A$2:$B$30,2,FALSE),B388)</f>
        <v>14</v>
      </c>
      <c r="C389" s="17">
        <f ca="1">+VLOOKUP(B389,BBG_UF!$B$2:$E$30,4,FALSE)</f>
        <v>3.2833704296796559E-3</v>
      </c>
      <c r="D389" s="17">
        <v>387</v>
      </c>
      <c r="E389" s="17">
        <f t="shared" si="79"/>
        <v>357</v>
      </c>
      <c r="F389" s="17">
        <f t="shared" ca="1" si="82"/>
        <v>0.85210304603661313</v>
      </c>
      <c r="G389" s="2">
        <f t="shared" ca="1" si="80"/>
        <v>0.71402785192202811</v>
      </c>
      <c r="H389" s="28">
        <f t="shared" si="88"/>
        <v>43867</v>
      </c>
      <c r="I389" s="30">
        <v>387</v>
      </c>
      <c r="J389" s="17">
        <f t="shared" si="81"/>
        <v>357</v>
      </c>
      <c r="K389" s="27">
        <f t="shared" ca="1" si="83"/>
        <v>0.86795802686482881</v>
      </c>
      <c r="L389" s="34">
        <f t="shared" ca="1" si="84"/>
        <v>0.60693487540935531</v>
      </c>
      <c r="M389" s="29">
        <f t="shared" si="89"/>
        <v>43882</v>
      </c>
      <c r="N389" s="27">
        <v>387</v>
      </c>
      <c r="O389" s="17">
        <f t="shared" si="85"/>
        <v>357</v>
      </c>
      <c r="P389" s="27">
        <f t="shared" ca="1" si="90"/>
        <v>0.73122723912407162</v>
      </c>
      <c r="Q389" s="34">
        <f t="shared" ca="1" si="86"/>
        <v>0.52747364419995812</v>
      </c>
      <c r="R389" s="17">
        <f t="shared" ca="1" si="91"/>
        <v>2.1003680920985701</v>
      </c>
    </row>
    <row r="390" spans="1:18" x14ac:dyDescent="0.25">
      <c r="A390" s="18">
        <f t="shared" ca="1" si="87"/>
        <v>43849</v>
      </c>
      <c r="B390" s="17">
        <f ca="1">+IFERROR(VLOOKUP(A390,BBG_UF!$A$2:$B$30,2,FALSE),B389)</f>
        <v>14</v>
      </c>
      <c r="C390" s="17">
        <f ca="1">+VLOOKUP(B390,BBG_UF!$B$2:$E$30,4,FALSE)</f>
        <v>3.2833704296796559E-3</v>
      </c>
      <c r="D390" s="17">
        <v>388</v>
      </c>
      <c r="E390" s="17">
        <f t="shared" si="79"/>
        <v>358</v>
      </c>
      <c r="F390" s="17">
        <f t="shared" ca="1" si="82"/>
        <v>0.85538641646629276</v>
      </c>
      <c r="G390" s="2">
        <f t="shared" ca="1" si="80"/>
        <v>0.71795981360779859</v>
      </c>
      <c r="H390" s="28">
        <f t="shared" si="88"/>
        <v>43868</v>
      </c>
      <c r="I390" s="30">
        <v>388</v>
      </c>
      <c r="J390" s="17">
        <f t="shared" si="81"/>
        <v>358</v>
      </c>
      <c r="K390" s="27">
        <f t="shared" ca="1" si="83"/>
        <v>0.87151645785606402</v>
      </c>
      <c r="L390" s="34">
        <f t="shared" ca="1" si="84"/>
        <v>0.61150000461941911</v>
      </c>
      <c r="M390" s="29">
        <f t="shared" si="89"/>
        <v>43883</v>
      </c>
      <c r="N390" s="27">
        <v>388</v>
      </c>
      <c r="O390" s="17">
        <f t="shared" si="85"/>
        <v>358</v>
      </c>
      <c r="P390" s="27">
        <f t="shared" ca="1" si="90"/>
        <v>0.7296842098048546</v>
      </c>
      <c r="Q390" s="34">
        <f t="shared" ca="1" si="86"/>
        <v>0.52636948886565171</v>
      </c>
      <c r="R390" s="17">
        <f t="shared" ca="1" si="91"/>
        <v>2.1067526911080492</v>
      </c>
    </row>
    <row r="391" spans="1:18" x14ac:dyDescent="0.25">
      <c r="A391" s="18">
        <f t="shared" ca="1" si="87"/>
        <v>43850</v>
      </c>
      <c r="B391" s="17">
        <f ca="1">+IFERROR(VLOOKUP(A391,BBG_UF!$A$2:$B$30,2,FALSE),B390)</f>
        <v>14</v>
      </c>
      <c r="C391" s="17">
        <f ca="1">+VLOOKUP(B391,BBG_UF!$B$2:$E$30,4,FALSE)</f>
        <v>3.2833704296796559E-3</v>
      </c>
      <c r="D391" s="17">
        <v>389</v>
      </c>
      <c r="E391" s="17">
        <f t="shared" si="79"/>
        <v>359</v>
      </c>
      <c r="F391" s="17">
        <f t="shared" ca="1" si="82"/>
        <v>0.8586697868959724</v>
      </c>
      <c r="G391" s="2">
        <f t="shared" ca="1" si="80"/>
        <v>0.72188812428241267</v>
      </c>
      <c r="H391" s="28">
        <f t="shared" si="88"/>
        <v>43869</v>
      </c>
      <c r="I391" s="30">
        <v>389</v>
      </c>
      <c r="J391" s="17">
        <f t="shared" si="81"/>
        <v>359</v>
      </c>
      <c r="K391" s="27">
        <f t="shared" ca="1" si="83"/>
        <v>0.86974674689363463</v>
      </c>
      <c r="L391" s="34">
        <f t="shared" ca="1" si="84"/>
        <v>0.61030501328669406</v>
      </c>
      <c r="M391" s="29">
        <f t="shared" si="89"/>
        <v>43884</v>
      </c>
      <c r="N391" s="27">
        <v>389</v>
      </c>
      <c r="O391" s="17">
        <f t="shared" si="85"/>
        <v>359</v>
      </c>
      <c r="P391" s="27">
        <f t="shared" ca="1" si="90"/>
        <v>0.72813988173328736</v>
      </c>
      <c r="Q391" s="34">
        <f t="shared" ca="1" si="86"/>
        <v>0.52526150737100485</v>
      </c>
      <c r="R391" s="17">
        <f t="shared" ca="1" si="91"/>
        <v>2.1131361632669154</v>
      </c>
    </row>
    <row r="392" spans="1:18" x14ac:dyDescent="0.25">
      <c r="A392" s="18">
        <f t="shared" ca="1" si="87"/>
        <v>43851</v>
      </c>
      <c r="B392" s="17">
        <f ca="1">+IFERROR(VLOOKUP(A392,BBG_UF!$A$2:$B$30,2,FALSE),B391)</f>
        <v>14</v>
      </c>
      <c r="C392" s="17">
        <f ca="1">+VLOOKUP(B392,BBG_UF!$B$2:$E$30,4,FALSE)</f>
        <v>3.2833704296796559E-3</v>
      </c>
      <c r="D392" s="17">
        <v>390</v>
      </c>
      <c r="E392" s="17">
        <f t="shared" si="79"/>
        <v>360</v>
      </c>
      <c r="F392" s="17">
        <f t="shared" ca="1" si="82"/>
        <v>0.86195315732565203</v>
      </c>
      <c r="G392" s="2">
        <f t="shared" ca="1" si="80"/>
        <v>0.72581281437094081</v>
      </c>
      <c r="H392" s="28">
        <f t="shared" si="88"/>
        <v>43870</v>
      </c>
      <c r="I392" s="30">
        <v>390</v>
      </c>
      <c r="J392" s="17">
        <f t="shared" si="81"/>
        <v>360</v>
      </c>
      <c r="K392" s="27">
        <f t="shared" ca="1" si="83"/>
        <v>0.86797688841132503</v>
      </c>
      <c r="L392" s="34">
        <f t="shared" ca="1" si="84"/>
        <v>0.60910670203782047</v>
      </c>
      <c r="M392" s="29">
        <f t="shared" si="89"/>
        <v>43885</v>
      </c>
      <c r="N392" s="27">
        <v>390</v>
      </c>
      <c r="O392" s="17">
        <f t="shared" si="85"/>
        <v>360</v>
      </c>
      <c r="P392" s="27">
        <f t="shared" ca="1" si="90"/>
        <v>0.7265942648997723</v>
      </c>
      <c r="Q392" s="34">
        <f t="shared" ca="1" si="86"/>
        <v>0.52414973160066491</v>
      </c>
      <c r="R392" s="17">
        <f t="shared" ca="1" si="91"/>
        <v>2.1195185053137777</v>
      </c>
    </row>
    <row r="393" spans="1:18" x14ac:dyDescent="0.25">
      <c r="A393" s="18">
        <f t="shared" ca="1" si="87"/>
        <v>43852</v>
      </c>
      <c r="B393" s="17">
        <f ca="1">+IFERROR(VLOOKUP(A393,BBG_UF!$A$2:$B$30,2,FALSE),B392)</f>
        <v>14</v>
      </c>
      <c r="C393" s="17">
        <f ca="1">+VLOOKUP(B393,BBG_UF!$B$2:$E$30,4,FALSE)</f>
        <v>3.2833704296796559E-3</v>
      </c>
      <c r="D393" s="17">
        <v>391</v>
      </c>
      <c r="E393" s="17">
        <f t="shared" si="79"/>
        <v>361</v>
      </c>
      <c r="F393" s="17">
        <f t="shared" ca="1" si="82"/>
        <v>0.86523652775533166</v>
      </c>
      <c r="G393" s="2">
        <f t="shared" ca="1" si="80"/>
        <v>0.72973391396140064</v>
      </c>
      <c r="H393" s="28">
        <f t="shared" si="88"/>
        <v>43871</v>
      </c>
      <c r="I393" s="30">
        <v>391</v>
      </c>
      <c r="J393" s="17">
        <f t="shared" si="81"/>
        <v>361</v>
      </c>
      <c r="K393" s="27">
        <f t="shared" ca="1" si="83"/>
        <v>0.86620688354102182</v>
      </c>
      <c r="L393" s="34">
        <f t="shared" ca="1" si="84"/>
        <v>0.60790509846215157</v>
      </c>
      <c r="M393" s="29">
        <f t="shared" si="89"/>
        <v>43886</v>
      </c>
      <c r="N393" s="27">
        <v>391</v>
      </c>
      <c r="O393" s="17">
        <f t="shared" si="85"/>
        <v>361</v>
      </c>
      <c r="P393" s="27">
        <f t="shared" ca="1" si="90"/>
        <v>0.72504736919256996</v>
      </c>
      <c r="Q393" s="34">
        <f t="shared" ca="1" si="86"/>
        <v>0.52303419308611954</v>
      </c>
      <c r="R393" s="17">
        <f t="shared" ca="1" si="91"/>
        <v>2.1258997139792513</v>
      </c>
    </row>
    <row r="394" spans="1:18" x14ac:dyDescent="0.25">
      <c r="A394" s="18">
        <f t="shared" ca="1" si="87"/>
        <v>43853</v>
      </c>
      <c r="B394" s="17">
        <f ca="1">+IFERROR(VLOOKUP(A394,BBG_UF!$A$2:$B$30,2,FALSE),B393)</f>
        <v>14</v>
      </c>
      <c r="C394" s="17">
        <f ca="1">+VLOOKUP(B394,BBG_UF!$B$2:$E$30,4,FALSE)</f>
        <v>3.2833704296796559E-3</v>
      </c>
      <c r="D394" s="17">
        <v>392</v>
      </c>
      <c r="E394" s="17">
        <f t="shared" si="79"/>
        <v>362</v>
      </c>
      <c r="F394" s="17">
        <f t="shared" ca="1" si="82"/>
        <v>0.8685198981850113</v>
      </c>
      <c r="G394" s="2">
        <f t="shared" ca="1" si="80"/>
        <v>0.73365145280927868</v>
      </c>
      <c r="H394" s="28">
        <f t="shared" si="88"/>
        <v>43872</v>
      </c>
      <c r="I394" s="30">
        <v>392</v>
      </c>
      <c r="J394" s="17">
        <f t="shared" si="81"/>
        <v>362</v>
      </c>
      <c r="K394" s="27">
        <f t="shared" ca="1" si="83"/>
        <v>0.86443673340306182</v>
      </c>
      <c r="L394" s="34">
        <f t="shared" ca="1" si="84"/>
        <v>0.60670022984416327</v>
      </c>
      <c r="M394" s="29">
        <f t="shared" si="89"/>
        <v>43887</v>
      </c>
      <c r="N394" s="27">
        <v>392</v>
      </c>
      <c r="O394" s="17">
        <f t="shared" si="85"/>
        <v>362</v>
      </c>
      <c r="P394" s="27">
        <f t="shared" ca="1" si="90"/>
        <v>0.72349920439887694</v>
      </c>
      <c r="Q394" s="34">
        <f t="shared" ca="1" si="86"/>
        <v>0.52191492301017717</v>
      </c>
      <c r="R394" s="17">
        <f t="shared" ca="1" si="91"/>
        <v>2.1322797860179321</v>
      </c>
    </row>
    <row r="395" spans="1:18" x14ac:dyDescent="0.25">
      <c r="A395" s="18">
        <f t="shared" ca="1" si="87"/>
        <v>43854</v>
      </c>
      <c r="B395" s="17">
        <f ca="1">+IFERROR(VLOOKUP(A395,BBG_UF!$A$2:$B$30,2,FALSE),B394)</f>
        <v>14</v>
      </c>
      <c r="C395" s="17">
        <f ca="1">+VLOOKUP(B395,BBG_UF!$B$2:$E$30,4,FALSE)</f>
        <v>3.2833704296796559E-3</v>
      </c>
      <c r="D395" s="17">
        <v>393</v>
      </c>
      <c r="E395" s="17">
        <f t="shared" si="79"/>
        <v>363</v>
      </c>
      <c r="F395" s="17">
        <f t="shared" ca="1" si="82"/>
        <v>0.87180326861469093</v>
      </c>
      <c r="G395" s="2">
        <f t="shared" ca="1" si="80"/>
        <v>0.73756546034222181</v>
      </c>
      <c r="H395" s="28">
        <f t="shared" si="88"/>
        <v>43873</v>
      </c>
      <c r="I395" s="30">
        <v>393</v>
      </c>
      <c r="J395" s="17">
        <f t="shared" si="81"/>
        <v>363</v>
      </c>
      <c r="K395" s="27">
        <f t="shared" ca="1" si="83"/>
        <v>0.86266643910627683</v>
      </c>
      <c r="L395" s="34">
        <f t="shared" ca="1" si="84"/>
        <v>0.6054921231675886</v>
      </c>
      <c r="M395" s="29">
        <f t="shared" si="89"/>
        <v>43888</v>
      </c>
      <c r="N395" s="27">
        <v>393</v>
      </c>
      <c r="O395" s="17">
        <f t="shared" si="85"/>
        <v>363</v>
      </c>
      <c r="P395" s="27">
        <f t="shared" ca="1" si="90"/>
        <v>0.72194978020645784</v>
      </c>
      <c r="Q395" s="34">
        <f t="shared" ca="1" si="86"/>
        <v>0.52079195221232033</v>
      </c>
      <c r="R395" s="17">
        <f t="shared" ca="1" si="91"/>
        <v>2.1386587181764227</v>
      </c>
    </row>
    <row r="396" spans="1:18" x14ac:dyDescent="0.25">
      <c r="A396" s="18">
        <f t="shared" ca="1" si="87"/>
        <v>43855</v>
      </c>
      <c r="B396" s="17">
        <f ca="1">+IFERROR(VLOOKUP(A396,BBG_UF!$A$2:$B$30,2,FALSE),B395)</f>
        <v>14</v>
      </c>
      <c r="C396" s="17">
        <f ca="1">+VLOOKUP(B396,BBG_UF!$B$2:$E$30,4,FALSE)</f>
        <v>3.2833704296796559E-3</v>
      </c>
      <c r="D396" s="17">
        <v>394</v>
      </c>
      <c r="E396" s="17">
        <f t="shared" si="79"/>
        <v>364</v>
      </c>
      <c r="F396" s="17">
        <f t="shared" ca="1" si="82"/>
        <v>0.87508663904437056</v>
      </c>
      <c r="G396" s="2">
        <f t="shared" ca="1" si="80"/>
        <v>0.74147596566442997</v>
      </c>
      <c r="H396" s="28">
        <f t="shared" si="88"/>
        <v>43874</v>
      </c>
      <c r="I396" s="30">
        <v>394</v>
      </c>
      <c r="J396" s="17">
        <f t="shared" si="81"/>
        <v>364</v>
      </c>
      <c r="K396" s="27">
        <f t="shared" ca="1" si="83"/>
        <v>0.86089600174838388</v>
      </c>
      <c r="L396" s="34">
        <f t="shared" ca="1" si="84"/>
        <v>0.60428080511978932</v>
      </c>
      <c r="M396" s="29">
        <f t="shared" si="89"/>
        <v>43889</v>
      </c>
      <c r="N396" s="27">
        <v>394</v>
      </c>
      <c r="O396" s="17">
        <f t="shared" si="85"/>
        <v>364</v>
      </c>
      <c r="P396" s="27">
        <f t="shared" ca="1" si="90"/>
        <v>0.72039910620460246</v>
      </c>
      <c r="Q396" s="34">
        <f t="shared" ca="1" si="86"/>
        <v>0.51966531119291648</v>
      </c>
      <c r="R396" s="17">
        <f t="shared" ca="1" si="91"/>
        <v>2.1450365071693511</v>
      </c>
    </row>
    <row r="397" spans="1:18" x14ac:dyDescent="0.25">
      <c r="A397" s="18">
        <f t="shared" ca="1" si="87"/>
        <v>43856</v>
      </c>
      <c r="B397" s="17">
        <f ca="1">+IFERROR(VLOOKUP(A397,BBG_UF!$A$2:$B$30,2,FALSE),B396)</f>
        <v>14</v>
      </c>
      <c r="C397" s="17">
        <f ca="1">+VLOOKUP(B397,BBG_UF!$B$2:$E$30,4,FALSE)</f>
        <v>3.2833704296796559E-3</v>
      </c>
      <c r="D397" s="17">
        <v>395</v>
      </c>
      <c r="E397" s="17">
        <f t="shared" si="79"/>
        <v>365</v>
      </c>
      <c r="F397" s="17">
        <f t="shared" ca="1" si="82"/>
        <v>0.8783700094740502</v>
      </c>
      <c r="G397" s="2">
        <f t="shared" ca="1" si="80"/>
        <v>0.74538299756126258</v>
      </c>
      <c r="H397" s="28">
        <f t="shared" si="88"/>
        <v>43875</v>
      </c>
      <c r="I397" s="30">
        <v>395</v>
      </c>
      <c r="J397" s="17">
        <f t="shared" si="81"/>
        <v>365</v>
      </c>
      <c r="K397" s="27">
        <f t="shared" ca="1" si="83"/>
        <v>0.85912542241594325</v>
      </c>
      <c r="L397" s="34">
        <f t="shared" ca="1" si="84"/>
        <v>0.60306630209564127</v>
      </c>
      <c r="M397" s="29">
        <f t="shared" si="89"/>
        <v>43890</v>
      </c>
      <c r="N397" s="27">
        <v>395</v>
      </c>
      <c r="O397" s="17">
        <f t="shared" si="85"/>
        <v>365</v>
      </c>
      <c r="P397" s="27">
        <f t="shared" ca="1" si="90"/>
        <v>0.71884719188557489</v>
      </c>
      <c r="Q397" s="34">
        <f t="shared" ca="1" si="86"/>
        <v>0.51853503011823576</v>
      </c>
      <c r="R397" s="17">
        <f t="shared" ca="1" si="91"/>
        <v>2.1514131497832878</v>
      </c>
    </row>
    <row r="398" spans="1:18" x14ac:dyDescent="0.25">
      <c r="A398" s="18">
        <f t="shared" ca="1" si="87"/>
        <v>43857</v>
      </c>
      <c r="B398" s="17">
        <f ca="1">+IFERROR(VLOOKUP(A398,BBG_UF!$A$2:$B$30,2,FALSE),B397)</f>
        <v>14</v>
      </c>
      <c r="C398" s="17">
        <f ca="1">+VLOOKUP(B398,BBG_UF!$B$2:$E$30,4,FALSE)</f>
        <v>3.2833704296796559E-3</v>
      </c>
      <c r="D398" s="17">
        <v>396</v>
      </c>
      <c r="E398" s="17">
        <f t="shared" si="79"/>
        <v>366</v>
      </c>
      <c r="F398" s="17">
        <f t="shared" ca="1" si="82"/>
        <v>0.88165337990372983</v>
      </c>
      <c r="G398" s="2">
        <f t="shared" ca="1" si="80"/>
        <v>0.74928658450335395</v>
      </c>
      <c r="H398" s="28">
        <f t="shared" si="88"/>
        <v>43876</v>
      </c>
      <c r="I398" s="30">
        <v>396</v>
      </c>
      <c r="J398" s="17">
        <f t="shared" si="81"/>
        <v>366</v>
      </c>
      <c r="K398" s="27">
        <f t="shared" ca="1" si="83"/>
        <v>0.85735470218445919</v>
      </c>
      <c r="L398" s="34">
        <f t="shared" ca="1" si="84"/>
        <v>0.60184864020142059</v>
      </c>
      <c r="M398" s="29">
        <f t="shared" si="89"/>
        <v>43891</v>
      </c>
      <c r="N398" s="27">
        <v>396</v>
      </c>
      <c r="O398" s="17">
        <f t="shared" si="85"/>
        <v>366</v>
      </c>
      <c r="P398" s="27">
        <f t="shared" ca="1" si="90"/>
        <v>0.71729404664565677</v>
      </c>
      <c r="Q398" s="34">
        <f t="shared" ca="1" si="86"/>
        <v>0.51740113882473149</v>
      </c>
      <c r="R398" s="17">
        <f t="shared" ca="1" si="91"/>
        <v>2.1577886427328608</v>
      </c>
    </row>
    <row r="399" spans="1:18" x14ac:dyDescent="0.25">
      <c r="A399" s="18">
        <f t="shared" ca="1" si="87"/>
        <v>43858</v>
      </c>
      <c r="B399" s="17">
        <f ca="1">+IFERROR(VLOOKUP(A399,BBG_UF!$A$2:$B$30,2,FALSE),B398)</f>
        <v>14</v>
      </c>
      <c r="C399" s="17">
        <f ca="1">+VLOOKUP(B399,BBG_UF!$B$2:$E$30,4,FALSE)</f>
        <v>3.2833704296796559E-3</v>
      </c>
      <c r="D399" s="17">
        <v>397</v>
      </c>
      <c r="E399" s="17">
        <f t="shared" si="79"/>
        <v>367</v>
      </c>
      <c r="F399" s="17">
        <f t="shared" ca="1" si="82"/>
        <v>0.88493675033340946</v>
      </c>
      <c r="G399" s="2">
        <f t="shared" ca="1" si="80"/>
        <v>0.7531867546511406</v>
      </c>
      <c r="H399" s="28">
        <f t="shared" si="88"/>
        <v>43877</v>
      </c>
      <c r="I399" s="30">
        <v>397</v>
      </c>
      <c r="J399" s="17">
        <f t="shared" si="81"/>
        <v>367</v>
      </c>
      <c r="K399" s="27">
        <f t="shared" ca="1" si="83"/>
        <v>0.85558384211867988</v>
      </c>
      <c r="L399" s="34">
        <f t="shared" ca="1" si="84"/>
        <v>0.60062784525899704</v>
      </c>
      <c r="M399" s="29">
        <f t="shared" si="89"/>
        <v>43892</v>
      </c>
      <c r="N399" s="27">
        <v>397</v>
      </c>
      <c r="O399" s="17">
        <f t="shared" si="85"/>
        <v>367</v>
      </c>
      <c r="P399" s="27">
        <f t="shared" ca="1" si="90"/>
        <v>0.71573967978655728</v>
      </c>
      <c r="Q399" s="34">
        <f t="shared" ca="1" si="86"/>
        <v>0.51626366682379454</v>
      </c>
      <c r="R399" s="17">
        <f t="shared" ca="1" si="91"/>
        <v>2.1641629827966469</v>
      </c>
    </row>
    <row r="400" spans="1:18" x14ac:dyDescent="0.25">
      <c r="A400" s="18">
        <f t="shared" ca="1" si="87"/>
        <v>43859</v>
      </c>
      <c r="B400" s="17">
        <f ca="1">+IFERROR(VLOOKUP(A400,BBG_UF!$A$2:$B$30,2,FALSE),B399)</f>
        <v>14</v>
      </c>
      <c r="C400" s="17">
        <f ca="1">+VLOOKUP(B400,BBG_UF!$B$2:$E$30,4,FALSE)</f>
        <v>3.2833704296796559E-3</v>
      </c>
      <c r="D400" s="17">
        <v>398</v>
      </c>
      <c r="E400" s="17">
        <f t="shared" si="79"/>
        <v>368</v>
      </c>
      <c r="F400" s="17">
        <f t="shared" ca="1" si="82"/>
        <v>0.88822012076308909</v>
      </c>
      <c r="G400" s="2">
        <f t="shared" ca="1" si="80"/>
        <v>0.75708353585890209</v>
      </c>
      <c r="H400" s="28">
        <f t="shared" si="88"/>
        <v>43878</v>
      </c>
      <c r="I400" s="30">
        <v>398</v>
      </c>
      <c r="J400" s="17">
        <f t="shared" si="81"/>
        <v>368</v>
      </c>
      <c r="K400" s="27">
        <f t="shared" ca="1" si="83"/>
        <v>0.85381284327267326</v>
      </c>
      <c r="L400" s="34">
        <f t="shared" ca="1" si="84"/>
        <v>0.59940394280954612</v>
      </c>
      <c r="M400" s="29">
        <f t="shared" si="89"/>
        <v>43893</v>
      </c>
      <c r="N400" s="27">
        <v>398</v>
      </c>
      <c r="O400" s="17">
        <f t="shared" si="85"/>
        <v>368</v>
      </c>
      <c r="P400" s="27">
        <f t="shared" ca="1" si="90"/>
        <v>0.71418410051646164</v>
      </c>
      <c r="Q400" s="34">
        <f t="shared" ca="1" si="86"/>
        <v>0.51512264330593094</v>
      </c>
      <c r="R400" s="17">
        <f t="shared" ca="1" si="91"/>
        <v>2.1705361667052614</v>
      </c>
    </row>
    <row r="401" spans="1:18" x14ac:dyDescent="0.25">
      <c r="A401" s="18">
        <f t="shared" ca="1" si="87"/>
        <v>43860</v>
      </c>
      <c r="B401" s="17">
        <f ca="1">+IFERROR(VLOOKUP(A401,BBG_UF!$A$2:$B$30,2,FALSE),B400)</f>
        <v>14</v>
      </c>
      <c r="C401" s="17">
        <f ca="1">+VLOOKUP(B401,BBG_UF!$B$2:$E$30,4,FALSE)</f>
        <v>3.2833704296796559E-3</v>
      </c>
      <c r="D401" s="17">
        <v>399</v>
      </c>
      <c r="E401" s="17">
        <f t="shared" si="79"/>
        <v>369</v>
      </c>
      <c r="F401" s="17">
        <f t="shared" ca="1" si="82"/>
        <v>0.89150349119276873</v>
      </c>
      <c r="G401" s="2">
        <f t="shared" ca="1" si="80"/>
        <v>0.76097695567899659</v>
      </c>
      <c r="H401" s="28">
        <f t="shared" si="88"/>
        <v>43879</v>
      </c>
      <c r="I401" s="30">
        <v>399</v>
      </c>
      <c r="J401" s="17">
        <f t="shared" si="81"/>
        <v>369</v>
      </c>
      <c r="K401" s="27">
        <f t="shared" ca="1" si="83"/>
        <v>0.85204170668983914</v>
      </c>
      <c r="L401" s="34">
        <f t="shared" ca="1" si="84"/>
        <v>0.59817695811730942</v>
      </c>
      <c r="M401" s="29">
        <f t="shared" si="89"/>
        <v>43894</v>
      </c>
      <c r="N401" s="27">
        <v>399</v>
      </c>
      <c r="O401" s="17">
        <f t="shared" si="85"/>
        <v>369</v>
      </c>
      <c r="P401" s="27">
        <f t="shared" ca="1" si="90"/>
        <v>0.71262731795122169</v>
      </c>
      <c r="Q401" s="34">
        <f t="shared" ca="1" si="86"/>
        <v>0.51397809714526232</v>
      </c>
      <c r="R401" s="17">
        <f t="shared" ca="1" si="91"/>
        <v>2.1769081912292876</v>
      </c>
    </row>
    <row r="402" spans="1:18" x14ac:dyDescent="0.25">
      <c r="A402" s="18">
        <f t="shared" ca="1" si="87"/>
        <v>43861</v>
      </c>
      <c r="B402" s="17">
        <f ca="1">+IFERROR(VLOOKUP(A402,BBG_UF!$A$2:$B$30,2,FALSE),B401)</f>
        <v>14</v>
      </c>
      <c r="C402" s="17">
        <f ca="1">+VLOOKUP(B402,BBG_UF!$B$2:$E$30,4,FALSE)</f>
        <v>3.2833704296796559E-3</v>
      </c>
      <c r="D402" s="17">
        <v>400</v>
      </c>
      <c r="E402" s="17">
        <f t="shared" si="79"/>
        <v>370</v>
      </c>
      <c r="F402" s="17">
        <f t="shared" ca="1" si="82"/>
        <v>0.89478686162244836</v>
      </c>
      <c r="G402" s="2">
        <f t="shared" ca="1" si="80"/>
        <v>0.76486704136591843</v>
      </c>
      <c r="H402" s="28">
        <f t="shared" si="88"/>
        <v>43880</v>
      </c>
      <c r="I402" s="30">
        <v>400</v>
      </c>
      <c r="J402" s="17">
        <f t="shared" si="81"/>
        <v>370</v>
      </c>
      <c r="K402" s="27">
        <f t="shared" ca="1" si="83"/>
        <v>0.85027043340326403</v>
      </c>
      <c r="L402" s="34">
        <f t="shared" ca="1" si="84"/>
        <v>0.59694691617346618</v>
      </c>
      <c r="M402" s="29">
        <f t="shared" si="89"/>
        <v>43895</v>
      </c>
      <c r="N402" s="27">
        <v>400</v>
      </c>
      <c r="O402" s="17">
        <f t="shared" si="85"/>
        <v>370</v>
      </c>
      <c r="P402" s="27">
        <f t="shared" ca="1" si="90"/>
        <v>0.71106934111557107</v>
      </c>
      <c r="Q402" s="34">
        <f t="shared" ca="1" si="86"/>
        <v>0.51283005690377881</v>
      </c>
      <c r="R402" s="17">
        <f t="shared" ca="1" si="91"/>
        <v>2.1832790531073343</v>
      </c>
    </row>
    <row r="403" spans="1:18" x14ac:dyDescent="0.25">
      <c r="A403" s="18">
        <f t="shared" ca="1" si="87"/>
        <v>43862</v>
      </c>
      <c r="B403" s="17">
        <f ca="1">+IFERROR(VLOOKUP(A403,BBG_UF!$A$2:$B$30,2,FALSE),B402)</f>
        <v>14</v>
      </c>
      <c r="C403" s="17">
        <f ca="1">+VLOOKUP(B403,BBG_UF!$B$2:$E$30,4,FALSE)</f>
        <v>3.2833704296796559E-3</v>
      </c>
      <c r="D403" s="17">
        <v>401</v>
      </c>
      <c r="E403" s="17">
        <f t="shared" si="79"/>
        <v>371</v>
      </c>
      <c r="F403" s="17">
        <f t="shared" ca="1" si="82"/>
        <v>0.89807023205212799</v>
      </c>
      <c r="G403" s="2">
        <f t="shared" ca="1" si="80"/>
        <v>0.76875381988033509</v>
      </c>
      <c r="H403" s="28">
        <f t="shared" si="88"/>
        <v>43881</v>
      </c>
      <c r="I403" s="30">
        <v>401</v>
      </c>
      <c r="J403" s="17">
        <f t="shared" si="81"/>
        <v>371</v>
      </c>
      <c r="K403" s="27">
        <f t="shared" ca="1" si="83"/>
        <v>0.84849902443560909</v>
      </c>
      <c r="L403" s="34">
        <f t="shared" ca="1" si="84"/>
        <v>0.59571384169970598</v>
      </c>
      <c r="M403" s="29">
        <f t="shared" si="89"/>
        <v>43896</v>
      </c>
      <c r="N403" s="27">
        <v>401</v>
      </c>
      <c r="O403" s="17">
        <f t="shared" si="85"/>
        <v>371</v>
      </c>
      <c r="P403" s="27">
        <f t="shared" ca="1" si="90"/>
        <v>0.7095101789442011</v>
      </c>
      <c r="Q403" s="34">
        <f t="shared" ca="1" si="86"/>
        <v>0.51167855083550329</v>
      </c>
      <c r="R403" s="17">
        <f t="shared" ca="1" si="91"/>
        <v>2.1896487491179784</v>
      </c>
    </row>
    <row r="404" spans="1:18" x14ac:dyDescent="0.25">
      <c r="A404" s="18">
        <f t="shared" ca="1" si="87"/>
        <v>43863</v>
      </c>
      <c r="B404" s="17">
        <f ca="1">+IFERROR(VLOOKUP(A404,BBG_UF!$A$2:$B$30,2,FALSE),B403)</f>
        <v>14</v>
      </c>
      <c r="C404" s="17">
        <f ca="1">+VLOOKUP(B404,BBG_UF!$B$2:$E$30,4,FALSE)</f>
        <v>3.2833704296796559E-3</v>
      </c>
      <c r="D404" s="17">
        <v>402</v>
      </c>
      <c r="E404" s="17">
        <f t="shared" si="79"/>
        <v>372</v>
      </c>
      <c r="F404" s="17">
        <f t="shared" ca="1" si="82"/>
        <v>0.90135360248180763</v>
      </c>
      <c r="G404" s="2">
        <f t="shared" ca="1" si="80"/>
        <v>0.77263731789299228</v>
      </c>
      <c r="H404" s="28">
        <f t="shared" si="88"/>
        <v>43882</v>
      </c>
      <c r="I404" s="30">
        <v>402</v>
      </c>
      <c r="J404" s="17">
        <f t="shared" si="81"/>
        <v>372</v>
      </c>
      <c r="K404" s="27">
        <f t="shared" ca="1" si="83"/>
        <v>0.84672748079945981</v>
      </c>
      <c r="L404" s="34">
        <f t="shared" ca="1" si="84"/>
        <v>0.59447775915195822</v>
      </c>
      <c r="M404" s="29">
        <f t="shared" si="89"/>
        <v>43897</v>
      </c>
      <c r="N404" s="27">
        <v>402</v>
      </c>
      <c r="O404" s="17">
        <f t="shared" si="85"/>
        <v>372</v>
      </c>
      <c r="P404" s="27">
        <f t="shared" ca="1" si="90"/>
        <v>0.70794984028288099</v>
      </c>
      <c r="Q404" s="34">
        <f t="shared" ca="1" si="86"/>
        <v>0.51052360689063025</v>
      </c>
      <c r="R404" s="17">
        <f t="shared" ca="1" si="91"/>
        <v>2.1960172760238095</v>
      </c>
    </row>
    <row r="405" spans="1:18" x14ac:dyDescent="0.25">
      <c r="A405" s="18">
        <f t="shared" ca="1" si="87"/>
        <v>43864</v>
      </c>
      <c r="B405" s="17">
        <f ca="1">+IFERROR(VLOOKUP(A405,BBG_UF!$A$2:$B$30,2,FALSE),B404)</f>
        <v>14</v>
      </c>
      <c r="C405" s="17">
        <f ca="1">+VLOOKUP(B405,BBG_UF!$B$2:$E$30,4,FALSE)</f>
        <v>3.2833704296796559E-3</v>
      </c>
      <c r="D405" s="17">
        <v>403</v>
      </c>
      <c r="E405" s="17">
        <f t="shared" si="79"/>
        <v>373</v>
      </c>
      <c r="F405" s="17">
        <f t="shared" ca="1" si="82"/>
        <v>0.90463697291148726</v>
      </c>
      <c r="G405" s="2">
        <f t="shared" ca="1" si="80"/>
        <v>0.77651756178860132</v>
      </c>
      <c r="H405" s="28">
        <f t="shared" si="88"/>
        <v>43883</v>
      </c>
      <c r="I405" s="30">
        <v>403</v>
      </c>
      <c r="J405" s="17">
        <f t="shared" si="81"/>
        <v>373</v>
      </c>
      <c r="K405" s="27">
        <f t="shared" ca="1" si="83"/>
        <v>0.84495580349729105</v>
      </c>
      <c r="L405" s="34">
        <f t="shared" ca="1" si="84"/>
        <v>0.59323869272380458</v>
      </c>
      <c r="M405" s="29">
        <f t="shared" si="89"/>
        <v>43898</v>
      </c>
      <c r="N405" s="27">
        <v>403</v>
      </c>
      <c r="O405" s="17">
        <f t="shared" si="85"/>
        <v>373</v>
      </c>
      <c r="P405" s="27">
        <f t="shared" ca="1" si="90"/>
        <v>0.70638833388962019</v>
      </c>
      <c r="Q405" s="34">
        <f t="shared" ca="1" si="86"/>
        <v>0.50936525271964173</v>
      </c>
      <c r="R405" s="17">
        <f t="shared" ca="1" si="91"/>
        <v>2.2023846305634365</v>
      </c>
    </row>
    <row r="406" spans="1:18" x14ac:dyDescent="0.25">
      <c r="A406" s="18">
        <f t="shared" ca="1" si="87"/>
        <v>43865</v>
      </c>
      <c r="B406" s="17">
        <f ca="1">+IFERROR(VLOOKUP(A406,BBG_UF!$A$2:$B$30,2,FALSE),B405)</f>
        <v>14</v>
      </c>
      <c r="C406" s="17">
        <f ca="1">+VLOOKUP(B406,BBG_UF!$B$2:$E$30,4,FALSE)</f>
        <v>3.2833704296796559E-3</v>
      </c>
      <c r="D406" s="17">
        <v>404</v>
      </c>
      <c r="E406" s="17">
        <f t="shared" si="79"/>
        <v>374</v>
      </c>
      <c r="F406" s="17">
        <f t="shared" ca="1" si="82"/>
        <v>0.90792034334116689</v>
      </c>
      <c r="G406" s="2">
        <f t="shared" ca="1" si="80"/>
        <v>0.7803945776696839</v>
      </c>
      <c r="H406" s="28">
        <f t="shared" si="88"/>
        <v>43884</v>
      </c>
      <c r="I406" s="30">
        <v>404</v>
      </c>
      <c r="J406" s="17">
        <f t="shared" si="81"/>
        <v>374</v>
      </c>
      <c r="K406" s="27">
        <f t="shared" ca="1" si="83"/>
        <v>0.84318399352169204</v>
      </c>
      <c r="L406" s="34">
        <f t="shared" ca="1" si="84"/>
        <v>0.59199666635013592</v>
      </c>
      <c r="M406" s="29">
        <f t="shared" si="89"/>
        <v>43899</v>
      </c>
      <c r="N406" s="27">
        <v>404</v>
      </c>
      <c r="O406" s="17">
        <f t="shared" si="85"/>
        <v>374</v>
      </c>
      <c r="P406" s="27">
        <f t="shared" ca="1" si="90"/>
        <v>0.70482566843569538</v>
      </c>
      <c r="Q406" s="34">
        <f t="shared" ca="1" si="86"/>
        <v>0.50820351567733535</v>
      </c>
      <c r="R406" s="17">
        <f t="shared" ca="1" si="91"/>
        <v>2.2087508095154362</v>
      </c>
    </row>
    <row r="407" spans="1:18" x14ac:dyDescent="0.25">
      <c r="A407" s="18">
        <f t="shared" ca="1" si="87"/>
        <v>43866</v>
      </c>
      <c r="B407" s="17">
        <f ca="1">+IFERROR(VLOOKUP(A407,BBG_UF!$A$2:$B$30,2,FALSE),B406)</f>
        <v>14</v>
      </c>
      <c r="C407" s="17">
        <f ca="1">+VLOOKUP(B407,BBG_UF!$B$2:$E$30,4,FALSE)</f>
        <v>3.2833704296796559E-3</v>
      </c>
      <c r="D407" s="17">
        <v>405</v>
      </c>
      <c r="E407" s="17">
        <f t="shared" si="79"/>
        <v>375</v>
      </c>
      <c r="F407" s="17">
        <f t="shared" ca="1" si="82"/>
        <v>0.91120371377084652</v>
      </c>
      <c r="G407" s="2">
        <f t="shared" ca="1" si="80"/>
        <v>0.78426839136039916</v>
      </c>
      <c r="H407" s="28">
        <f t="shared" si="88"/>
        <v>43885</v>
      </c>
      <c r="I407" s="30">
        <v>405</v>
      </c>
      <c r="J407" s="17">
        <f t="shared" si="81"/>
        <v>375</v>
      </c>
      <c r="K407" s="27">
        <f t="shared" ca="1" si="83"/>
        <v>0.84141205185538981</v>
      </c>
      <c r="L407" s="34">
        <f t="shared" ca="1" si="84"/>
        <v>0.59075170371049524</v>
      </c>
      <c r="M407" s="29">
        <f t="shared" si="89"/>
        <v>43900</v>
      </c>
      <c r="N407" s="27">
        <v>405</v>
      </c>
      <c r="O407" s="17">
        <f t="shared" si="85"/>
        <v>375</v>
      </c>
      <c r="P407" s="27">
        <f t="shared" ca="1" si="90"/>
        <v>0.70499271053379908</v>
      </c>
      <c r="Q407" s="34">
        <f t="shared" ca="1" si="86"/>
        <v>0.50890287167334236</v>
      </c>
      <c r="R407" s="17">
        <f t="shared" ca="1" si="91"/>
        <v>2.2151158096583856</v>
      </c>
    </row>
    <row r="408" spans="1:18" x14ac:dyDescent="0.25">
      <c r="A408" s="18">
        <f t="shared" ca="1" si="87"/>
        <v>43867</v>
      </c>
      <c r="B408" s="17">
        <f ca="1">+IFERROR(VLOOKUP(A408,BBG_UF!$A$2:$B$30,2,FALSE),B407)</f>
        <v>14</v>
      </c>
      <c r="C408" s="17">
        <f ca="1">+VLOOKUP(B408,BBG_UF!$B$2:$E$30,4,FALSE)</f>
        <v>3.2833704296796559E-3</v>
      </c>
      <c r="D408" s="17">
        <v>406</v>
      </c>
      <c r="E408" s="17">
        <f t="shared" si="79"/>
        <v>376</v>
      </c>
      <c r="F408" s="17">
        <f t="shared" ca="1" si="82"/>
        <v>0.91448708420052616</v>
      </c>
      <c r="G408" s="2">
        <f t="shared" ca="1" si="80"/>
        <v>0.78813902841013805</v>
      </c>
      <c r="H408" s="28">
        <f t="shared" si="88"/>
        <v>43886</v>
      </c>
      <c r="I408" s="30">
        <v>406</v>
      </c>
      <c r="J408" s="17">
        <f t="shared" si="81"/>
        <v>376</v>
      </c>
      <c r="K408" s="27">
        <f t="shared" ca="1" si="83"/>
        <v>0.83963997947154678</v>
      </c>
      <c r="L408" s="34">
        <f t="shared" ca="1" si="84"/>
        <v>0.58950382823260017</v>
      </c>
      <c r="M408" s="29">
        <f t="shared" si="89"/>
        <v>43901</v>
      </c>
      <c r="N408" s="27">
        <v>406</v>
      </c>
      <c r="O408" s="17">
        <f t="shared" si="85"/>
        <v>376</v>
      </c>
      <c r="P408" s="27">
        <f t="shared" ca="1" si="90"/>
        <v>0.70515795029938333</v>
      </c>
      <c r="Q408" s="34">
        <f t="shared" ca="1" si="86"/>
        <v>0.50959745283652824</v>
      </c>
      <c r="R408" s="17">
        <f t="shared" ca="1" si="91"/>
        <v>2.2214796277468807</v>
      </c>
    </row>
    <row r="409" spans="1:18" x14ac:dyDescent="0.25">
      <c r="A409" s="18">
        <f t="shared" ca="1" si="87"/>
        <v>43868</v>
      </c>
      <c r="B409" s="17">
        <f ca="1">+IFERROR(VLOOKUP(A409,BBG_UF!$A$2:$B$30,2,FALSE),B408)</f>
        <v>15</v>
      </c>
      <c r="C409" s="17">
        <f ca="1">+VLOOKUP(B409,BBG_UF!$B$2:$E$30,4,FALSE)</f>
        <v>-1.8002286005531956E-3</v>
      </c>
      <c r="D409" s="17">
        <v>407</v>
      </c>
      <c r="E409" s="17">
        <f t="shared" si="79"/>
        <v>377</v>
      </c>
      <c r="F409" s="17">
        <f t="shared" ca="1" si="82"/>
        <v>0.91777045463020579</v>
      </c>
      <c r="G409" s="2">
        <f t="shared" ca="1" si="80"/>
        <v>0.79200651409716838</v>
      </c>
      <c r="H409" s="28">
        <f t="shared" si="88"/>
        <v>43887</v>
      </c>
      <c r="I409" s="30">
        <v>407</v>
      </c>
      <c r="J409" s="17">
        <f t="shared" si="81"/>
        <v>377</v>
      </c>
      <c r="K409" s="27">
        <f t="shared" ca="1" si="83"/>
        <v>0.83786777733358464</v>
      </c>
      <c r="L409" s="34">
        <f t="shared" ca="1" si="84"/>
        <v>0.58825306309542913</v>
      </c>
      <c r="M409" s="29">
        <f t="shared" si="89"/>
        <v>43902</v>
      </c>
      <c r="N409" s="27">
        <v>407</v>
      </c>
      <c r="O409" s="17">
        <f t="shared" si="85"/>
        <v>377</v>
      </c>
      <c r="P409" s="27">
        <f t="shared" ca="1" si="90"/>
        <v>0.70532140101743479</v>
      </c>
      <c r="Q409" s="34">
        <f t="shared" ca="1" si="86"/>
        <v>0.51028729716291021</v>
      </c>
      <c r="R409" s="17">
        <f t="shared" ca="1" si="91"/>
        <v>2.2278422605515047</v>
      </c>
    </row>
    <row r="410" spans="1:18" x14ac:dyDescent="0.25">
      <c r="A410" s="18">
        <f t="shared" ca="1" si="87"/>
        <v>43869</v>
      </c>
      <c r="B410" s="17">
        <f ca="1">+IFERROR(VLOOKUP(A410,BBG_UF!$A$2:$B$30,2,FALSE),B409)</f>
        <v>15</v>
      </c>
      <c r="C410" s="17">
        <f ca="1">+VLOOKUP(B410,BBG_UF!$B$2:$E$30,4,FALSE)</f>
        <v>-1.8002286005531956E-3</v>
      </c>
      <c r="D410" s="17">
        <v>408</v>
      </c>
      <c r="E410" s="17">
        <f t="shared" si="79"/>
        <v>378</v>
      </c>
      <c r="F410" s="17">
        <f t="shared" ca="1" si="82"/>
        <v>0.91597022602965261</v>
      </c>
      <c r="G410" s="2">
        <f t="shared" ca="1" si="80"/>
        <v>0.79039512001422541</v>
      </c>
      <c r="H410" s="28">
        <f t="shared" si="88"/>
        <v>43888</v>
      </c>
      <c r="I410" s="30">
        <v>408</v>
      </c>
      <c r="J410" s="17">
        <f t="shared" si="81"/>
        <v>378</v>
      </c>
      <c r="K410" s="27">
        <f t="shared" ca="1" si="83"/>
        <v>0.83609544639565647</v>
      </c>
      <c r="L410" s="34">
        <f t="shared" ca="1" si="84"/>
        <v>0.58699943123289144</v>
      </c>
      <c r="M410" s="29">
        <f t="shared" si="89"/>
        <v>43903</v>
      </c>
      <c r="N410" s="27">
        <v>408</v>
      </c>
      <c r="O410" s="17">
        <f t="shared" si="85"/>
        <v>378</v>
      </c>
      <c r="P410" s="27">
        <f t="shared" ca="1" si="90"/>
        <v>0.7054830758426951</v>
      </c>
      <c r="Q410" s="34">
        <f t="shared" ca="1" si="86"/>
        <v>0.51097244224638871</v>
      </c>
      <c r="R410" s="17">
        <f t="shared" ca="1" si="91"/>
        <v>0.18139504784642213</v>
      </c>
    </row>
    <row r="411" spans="1:18" x14ac:dyDescent="0.25">
      <c r="A411" s="18">
        <f t="shared" ca="1" si="87"/>
        <v>43870</v>
      </c>
      <c r="B411" s="17">
        <f ca="1">+IFERROR(VLOOKUP(A411,BBG_UF!$A$2:$B$30,2,FALSE),B410)</f>
        <v>15</v>
      </c>
      <c r="C411" s="17">
        <f ca="1">+VLOOKUP(B411,BBG_UF!$B$2:$E$30,4,FALSE)</f>
        <v>-1.8002286005531956E-3</v>
      </c>
      <c r="D411" s="17">
        <v>409</v>
      </c>
      <c r="E411" s="17">
        <f t="shared" si="79"/>
        <v>379</v>
      </c>
      <c r="F411" s="17">
        <f t="shared" ca="1" si="82"/>
        <v>0.91416999742909943</v>
      </c>
      <c r="G411" s="2">
        <f t="shared" ca="1" si="80"/>
        <v>0.78878274901718004</v>
      </c>
      <c r="H411" s="28">
        <f t="shared" si="88"/>
        <v>43889</v>
      </c>
      <c r="I411" s="30">
        <v>409</v>
      </c>
      <c r="J411" s="17">
        <f t="shared" si="81"/>
        <v>379</v>
      </c>
      <c r="K411" s="27">
        <f t="shared" ca="1" si="83"/>
        <v>0.83432298760246604</v>
      </c>
      <c r="L411" s="34">
        <f t="shared" ca="1" si="84"/>
        <v>0.58574295533668141</v>
      </c>
      <c r="M411" s="29">
        <f t="shared" si="89"/>
        <v>43904</v>
      </c>
      <c r="N411" s="27">
        <v>409</v>
      </c>
      <c r="O411" s="17">
        <f t="shared" si="85"/>
        <v>379</v>
      </c>
      <c r="P411" s="27">
        <f t="shared" ca="1" si="90"/>
        <v>0.70564298780129231</v>
      </c>
      <c r="Q411" s="34">
        <f t="shared" ca="1" si="86"/>
        <v>0.51165292528417949</v>
      </c>
      <c r="R411" s="17">
        <f t="shared" ca="1" si="91"/>
        <v>0.17783066895837862</v>
      </c>
    </row>
    <row r="412" spans="1:18" x14ac:dyDescent="0.25">
      <c r="A412" s="18">
        <f t="shared" ca="1" si="87"/>
        <v>43871</v>
      </c>
      <c r="B412" s="17">
        <f ca="1">+IFERROR(VLOOKUP(A412,BBG_UF!$A$2:$B$30,2,FALSE),B411)</f>
        <v>15</v>
      </c>
      <c r="C412" s="17">
        <f ca="1">+VLOOKUP(B412,BBG_UF!$B$2:$E$30,4,FALSE)</f>
        <v>-1.8002286005531956E-3</v>
      </c>
      <c r="D412" s="17">
        <v>410</v>
      </c>
      <c r="E412" s="17">
        <f t="shared" si="79"/>
        <v>380</v>
      </c>
      <c r="F412" s="17">
        <f t="shared" ca="1" si="82"/>
        <v>0.91236976882854626</v>
      </c>
      <c r="G412" s="2">
        <f t="shared" ca="1" si="80"/>
        <v>0.78716940881851227</v>
      </c>
      <c r="H412" s="28">
        <f t="shared" si="88"/>
        <v>43890</v>
      </c>
      <c r="I412" s="30">
        <v>410</v>
      </c>
      <c r="J412" s="17">
        <f t="shared" si="81"/>
        <v>380</v>
      </c>
      <c r="K412" s="27">
        <f t="shared" ca="1" si="83"/>
        <v>0.83255040188953966</v>
      </c>
      <c r="L412" s="34">
        <f t="shared" ca="1" si="84"/>
        <v>0.58448365785969658</v>
      </c>
      <c r="M412" s="29">
        <f t="shared" si="89"/>
        <v>43905</v>
      </c>
      <c r="N412" s="27">
        <v>410</v>
      </c>
      <c r="O412" s="17">
        <f t="shared" si="85"/>
        <v>380</v>
      </c>
      <c r="P412" s="27">
        <f t="shared" ca="1" si="90"/>
        <v>0.70580114979227038</v>
      </c>
      <c r="Q412" s="34">
        <f t="shared" ca="1" si="86"/>
        <v>0.51232878308190632</v>
      </c>
      <c r="R412" s="17">
        <f t="shared" ca="1" si="91"/>
        <v>0.17426634324380075</v>
      </c>
    </row>
    <row r="413" spans="1:18" x14ac:dyDescent="0.25">
      <c r="A413" s="18">
        <f t="shared" ca="1" si="87"/>
        <v>43872</v>
      </c>
      <c r="B413" s="17">
        <f ca="1">+IFERROR(VLOOKUP(A413,BBG_UF!$A$2:$B$30,2,FALSE),B412)</f>
        <v>15</v>
      </c>
      <c r="C413" s="17">
        <f ca="1">+VLOOKUP(B413,BBG_UF!$B$2:$E$30,4,FALSE)</f>
        <v>-1.8002286005531956E-3</v>
      </c>
      <c r="D413" s="17">
        <v>411</v>
      </c>
      <c r="E413" s="17">
        <f t="shared" si="79"/>
        <v>381</v>
      </c>
      <c r="F413" s="17">
        <f t="shared" ca="1" si="82"/>
        <v>0.91056954022799308</v>
      </c>
      <c r="G413" s="2">
        <f t="shared" ca="1" si="80"/>
        <v>0.78555510704975173</v>
      </c>
      <c r="H413" s="28">
        <f t="shared" si="88"/>
        <v>43891</v>
      </c>
      <c r="I413" s="30">
        <v>411</v>
      </c>
      <c r="J413" s="17">
        <f t="shared" si="81"/>
        <v>381</v>
      </c>
      <c r="K413" s="27">
        <f t="shared" ca="1" si="83"/>
        <v>0.83077769018331826</v>
      </c>
      <c r="L413" s="34">
        <f t="shared" ca="1" si="84"/>
        <v>0.58322156101915013</v>
      </c>
      <c r="M413" s="29">
        <f t="shared" si="89"/>
        <v>43906</v>
      </c>
      <c r="N413" s="27">
        <v>411</v>
      </c>
      <c r="O413" s="17">
        <f t="shared" si="85"/>
        <v>381</v>
      </c>
      <c r="P413" s="27">
        <f t="shared" ca="1" si="90"/>
        <v>0.7059575745890766</v>
      </c>
      <c r="Q413" s="34">
        <f t="shared" ca="1" si="86"/>
        <v>0.5130000520587612</v>
      </c>
      <c r="R413" s="17">
        <f t="shared" ca="1" si="91"/>
        <v>0.17070206963953893</v>
      </c>
    </row>
    <row r="414" spans="1:18" x14ac:dyDescent="0.25">
      <c r="A414" s="18">
        <f t="shared" ca="1" si="87"/>
        <v>43873</v>
      </c>
      <c r="B414" s="17">
        <f ca="1">+IFERROR(VLOOKUP(A414,BBG_UF!$A$2:$B$30,2,FALSE),B413)</f>
        <v>15</v>
      </c>
      <c r="C414" s="17">
        <f ca="1">+VLOOKUP(B414,BBG_UF!$B$2:$E$30,4,FALSE)</f>
        <v>-1.8002286005531956E-3</v>
      </c>
      <c r="D414" s="17">
        <v>412</v>
      </c>
      <c r="E414" s="17">
        <f t="shared" si="79"/>
        <v>382</v>
      </c>
      <c r="F414" s="17">
        <f t="shared" ca="1" si="82"/>
        <v>0.9087693116274399</v>
      </c>
      <c r="G414" s="2">
        <f t="shared" ca="1" si="80"/>
        <v>0.78393985126243337</v>
      </c>
      <c r="H414" s="28">
        <f t="shared" si="88"/>
        <v>43892</v>
      </c>
      <c r="I414" s="30">
        <v>412</v>
      </c>
      <c r="J414" s="17">
        <f t="shared" si="81"/>
        <v>382</v>
      </c>
      <c r="K414" s="27">
        <f t="shared" ca="1" si="83"/>
        <v>0.82900485340120944</v>
      </c>
      <c r="L414" s="34">
        <f t="shared" ca="1" si="84"/>
        <v>0.58195668679953094</v>
      </c>
      <c r="M414" s="29">
        <f t="shared" si="89"/>
        <v>43907</v>
      </c>
      <c r="N414" s="27">
        <v>412</v>
      </c>
      <c r="O414" s="17">
        <f t="shared" si="85"/>
        <v>382</v>
      </c>
      <c r="P414" s="27">
        <f t="shared" ca="1" si="90"/>
        <v>0.70611227484122185</v>
      </c>
      <c r="Q414" s="34">
        <f t="shared" ca="1" si="86"/>
        <v>0.51366676825262547</v>
      </c>
      <c r="R414" s="17">
        <f t="shared" ca="1" si="91"/>
        <v>0.16713784707445001</v>
      </c>
    </row>
    <row r="415" spans="1:18" x14ac:dyDescent="0.25">
      <c r="A415" s="18">
        <f t="shared" ca="1" si="87"/>
        <v>43874</v>
      </c>
      <c r="B415" s="17">
        <f ca="1">+IFERROR(VLOOKUP(A415,BBG_UF!$A$2:$B$30,2,FALSE),B414)</f>
        <v>15</v>
      </c>
      <c r="C415" s="17">
        <f ca="1">+VLOOKUP(B415,BBG_UF!$B$2:$E$30,4,FALSE)</f>
        <v>-1.8002286005531956E-3</v>
      </c>
      <c r="D415" s="17">
        <v>413</v>
      </c>
      <c r="E415" s="17">
        <f t="shared" si="79"/>
        <v>383</v>
      </c>
      <c r="F415" s="17">
        <f t="shared" ca="1" si="82"/>
        <v>0.90696908302688672</v>
      </c>
      <c r="G415" s="2">
        <f t="shared" ca="1" si="80"/>
        <v>0.78232364892932915</v>
      </c>
      <c r="H415" s="28">
        <f t="shared" si="88"/>
        <v>43893</v>
      </c>
      <c r="I415" s="30">
        <v>413</v>
      </c>
      <c r="J415" s="17">
        <f t="shared" si="81"/>
        <v>383</v>
      </c>
      <c r="K415" s="27">
        <f t="shared" ca="1" si="83"/>
        <v>0.82723189245175455</v>
      </c>
      <c r="L415" s="34">
        <f t="shared" ca="1" si="84"/>
        <v>0.58068905695578743</v>
      </c>
      <c r="M415" s="29">
        <f t="shared" si="89"/>
        <v>43908</v>
      </c>
      <c r="N415" s="27">
        <v>413</v>
      </c>
      <c r="O415" s="17">
        <f t="shared" si="85"/>
        <v>383</v>
      </c>
      <c r="P415" s="27">
        <f t="shared" ca="1" si="90"/>
        <v>0.70626526307564574</v>
      </c>
      <c r="Q415" s="34">
        <f t="shared" ca="1" si="86"/>
        <v>0.5143289673249638</v>
      </c>
      <c r="R415" s="17">
        <f t="shared" ca="1" si="91"/>
        <v>0.16357367450936522</v>
      </c>
    </row>
    <row r="416" spans="1:18" x14ac:dyDescent="0.25">
      <c r="A416" s="18">
        <f t="shared" ca="1" si="87"/>
        <v>43875</v>
      </c>
      <c r="B416" s="17">
        <f ca="1">+IFERROR(VLOOKUP(A416,BBG_UF!$A$2:$B$30,2,FALSE),B415)</f>
        <v>15</v>
      </c>
      <c r="C416" s="17">
        <f ca="1">+VLOOKUP(B416,BBG_UF!$B$2:$E$30,4,FALSE)</f>
        <v>-1.8002286005531956E-3</v>
      </c>
      <c r="D416" s="17">
        <v>414</v>
      </c>
      <c r="E416" s="17">
        <f t="shared" si="79"/>
        <v>384</v>
      </c>
      <c r="F416" s="17">
        <f t="shared" ca="1" si="82"/>
        <v>0.90516885442633355</v>
      </c>
      <c r="G416" s="2">
        <f t="shared" ca="1" si="80"/>
        <v>0.78070650744534875</v>
      </c>
      <c r="H416" s="28">
        <f t="shared" si="88"/>
        <v>43894</v>
      </c>
      <c r="I416" s="30">
        <v>414</v>
      </c>
      <c r="J416" s="17">
        <f t="shared" si="81"/>
        <v>384</v>
      </c>
      <c r="K416" s="27">
        <f t="shared" ca="1" si="83"/>
        <v>0.82545880823473627</v>
      </c>
      <c r="L416" s="34">
        <f t="shared" ca="1" si="84"/>
        <v>0.57941869301623283</v>
      </c>
      <c r="M416" s="29">
        <f t="shared" si="89"/>
        <v>43909</v>
      </c>
      <c r="N416" s="27">
        <v>414</v>
      </c>
      <c r="O416" s="17">
        <f t="shared" si="85"/>
        <v>384</v>
      </c>
      <c r="P416" s="27">
        <f t="shared" ca="1" si="90"/>
        <v>0.70641655169825424</v>
      </c>
      <c r="Q416" s="34">
        <f t="shared" ca="1" si="86"/>
        <v>0.514986684565788</v>
      </c>
      <c r="R416" s="17">
        <f t="shared" ca="1" si="91"/>
        <v>0.1600095508891286</v>
      </c>
    </row>
    <row r="417" spans="1:18" x14ac:dyDescent="0.25">
      <c r="A417" s="18">
        <f t="shared" ca="1" si="87"/>
        <v>43876</v>
      </c>
      <c r="B417" s="17">
        <f ca="1">+IFERROR(VLOOKUP(A417,BBG_UF!$A$2:$B$30,2,FALSE),B416)</f>
        <v>15</v>
      </c>
      <c r="C417" s="17">
        <f ca="1">+VLOOKUP(B417,BBG_UF!$B$2:$E$30,4,FALSE)</f>
        <v>-1.8002286005531956E-3</v>
      </c>
      <c r="D417" s="17">
        <v>415</v>
      </c>
      <c r="E417" s="17">
        <f t="shared" si="79"/>
        <v>385</v>
      </c>
      <c r="F417" s="17">
        <f t="shared" ca="1" si="82"/>
        <v>0.90336862582578037</v>
      </c>
      <c r="G417" s="2">
        <f t="shared" ca="1" si="80"/>
        <v>0.77908843412850948</v>
      </c>
      <c r="H417" s="28">
        <f t="shared" si="88"/>
        <v>43895</v>
      </c>
      <c r="I417" s="30">
        <v>415</v>
      </c>
      <c r="J417" s="17">
        <f t="shared" si="81"/>
        <v>385</v>
      </c>
      <c r="K417" s="27">
        <f t="shared" ca="1" si="83"/>
        <v>0.8236856016412456</v>
      </c>
      <c r="L417" s="34">
        <f t="shared" ca="1" si="84"/>
        <v>0.5781456162855102</v>
      </c>
      <c r="M417" s="29">
        <f t="shared" si="89"/>
        <v>43910</v>
      </c>
      <c r="N417" s="27">
        <v>415</v>
      </c>
      <c r="O417" s="17">
        <f t="shared" si="85"/>
        <v>385</v>
      </c>
      <c r="P417" s="27">
        <f t="shared" ca="1" si="90"/>
        <v>0.70656615299541725</v>
      </c>
      <c r="Q417" s="34">
        <f t="shared" ca="1" si="86"/>
        <v>0.51563995489848147</v>
      </c>
      <c r="R417" s="17">
        <f t="shared" ca="1" si="91"/>
        <v>0.15644547512660978</v>
      </c>
    </row>
    <row r="418" spans="1:18" x14ac:dyDescent="0.25">
      <c r="A418" s="18">
        <f t="shared" ca="1" si="87"/>
        <v>43877</v>
      </c>
      <c r="B418" s="17">
        <f ca="1">+IFERROR(VLOOKUP(A418,BBG_UF!$A$2:$B$30,2,FALSE),B417)</f>
        <v>15</v>
      </c>
      <c r="C418" s="17">
        <f ca="1">+VLOOKUP(B418,BBG_UF!$B$2:$E$30,4,FALSE)</f>
        <v>-1.8002286005531956E-3</v>
      </c>
      <c r="D418" s="17">
        <v>416</v>
      </c>
      <c r="E418" s="17">
        <f t="shared" si="79"/>
        <v>386</v>
      </c>
      <c r="F418" s="17">
        <f t="shared" ca="1" si="82"/>
        <v>0.90156839722522719</v>
      </c>
      <c r="G418" s="2">
        <f t="shared" ca="1" si="80"/>
        <v>0.77746943622103559</v>
      </c>
      <c r="H418" s="28">
        <f t="shared" si="88"/>
        <v>43896</v>
      </c>
      <c r="I418" s="30">
        <v>416</v>
      </c>
      <c r="J418" s="17">
        <f t="shared" si="81"/>
        <v>386</v>
      </c>
      <c r="K418" s="27">
        <f t="shared" ca="1" si="83"/>
        <v>0.82191227355378582</v>
      </c>
      <c r="L418" s="34">
        <f t="shared" ca="1" si="84"/>
        <v>0.57686984784748829</v>
      </c>
      <c r="M418" s="29">
        <f t="shared" si="89"/>
        <v>43911</v>
      </c>
      <c r="N418" s="27">
        <v>416</v>
      </c>
      <c r="O418" s="17">
        <f t="shared" si="85"/>
        <v>386</v>
      </c>
      <c r="P418" s="27">
        <f t="shared" ca="1" si="90"/>
        <v>0.70671407913534712</v>
      </c>
      <c r="Q418" s="34">
        <f t="shared" ca="1" si="86"/>
        <v>0.51628881288448547</v>
      </c>
      <c r="R418" s="17">
        <f t="shared" ca="1" si="91"/>
        <v>0.15288144618263999</v>
      </c>
    </row>
    <row r="419" spans="1:18" x14ac:dyDescent="0.25">
      <c r="A419" s="18">
        <f t="shared" ca="1" si="87"/>
        <v>43878</v>
      </c>
      <c r="B419" s="17">
        <f ca="1">+IFERROR(VLOOKUP(A419,BBG_UF!$A$2:$B$30,2,FALSE),B418)</f>
        <v>15</v>
      </c>
      <c r="C419" s="17">
        <f ca="1">+VLOOKUP(B419,BBG_UF!$B$2:$E$30,4,FALSE)</f>
        <v>-1.8002286005531956E-3</v>
      </c>
      <c r="D419" s="17">
        <v>417</v>
      </c>
      <c r="E419" s="17">
        <f t="shared" si="79"/>
        <v>387</v>
      </c>
      <c r="F419" s="17">
        <f t="shared" ca="1" si="82"/>
        <v>0.89976816862467401</v>
      </c>
      <c r="G419" s="2">
        <f t="shared" ca="1" si="80"/>
        <v>0.77584952089033754</v>
      </c>
      <c r="H419" s="28">
        <f t="shared" si="88"/>
        <v>43897</v>
      </c>
      <c r="I419" s="30">
        <v>417</v>
      </c>
      <c r="J419" s="17">
        <f t="shared" si="81"/>
        <v>387</v>
      </c>
      <c r="K419" s="27">
        <f t="shared" ca="1" si="83"/>
        <v>0.82013882484643363</v>
      </c>
      <c r="L419" s="34">
        <f t="shared" ca="1" si="84"/>
        <v>0.5755914085681153</v>
      </c>
      <c r="M419" s="29">
        <f t="shared" si="89"/>
        <v>43912</v>
      </c>
      <c r="N419" s="27">
        <v>417</v>
      </c>
      <c r="O419" s="17">
        <f t="shared" si="85"/>
        <v>387</v>
      </c>
      <c r="P419" s="27">
        <f t="shared" ca="1" si="90"/>
        <v>0.70686034216953475</v>
      </c>
      <c r="Q419" s="34">
        <f t="shared" ca="1" si="86"/>
        <v>0.5169332927280379</v>
      </c>
      <c r="R419" s="17">
        <f t="shared" ca="1" si="91"/>
        <v>0.14931746299406967</v>
      </c>
    </row>
    <row r="420" spans="1:18" x14ac:dyDescent="0.25">
      <c r="A420" s="18">
        <f t="shared" ca="1" si="87"/>
        <v>43879</v>
      </c>
      <c r="B420" s="17">
        <f ca="1">+IFERROR(VLOOKUP(A420,BBG_UF!$A$2:$B$30,2,FALSE),B419)</f>
        <v>15</v>
      </c>
      <c r="C420" s="17">
        <f ca="1">+VLOOKUP(B420,BBG_UF!$B$2:$E$30,4,FALSE)</f>
        <v>-1.8002286005531956E-3</v>
      </c>
      <c r="D420" s="17">
        <v>418</v>
      </c>
      <c r="E420" s="17">
        <f t="shared" si="79"/>
        <v>388</v>
      </c>
      <c r="F420" s="17">
        <f t="shared" ca="1" si="82"/>
        <v>0.89796794002412084</v>
      </c>
      <c r="G420" s="2">
        <f t="shared" ca="1" si="80"/>
        <v>0.77422869522987359</v>
      </c>
      <c r="H420" s="28">
        <f t="shared" si="88"/>
        <v>43898</v>
      </c>
      <c r="I420" s="30">
        <v>418</v>
      </c>
      <c r="J420" s="17">
        <f t="shared" si="81"/>
        <v>388</v>
      </c>
      <c r="K420" s="27">
        <f t="shared" ca="1" si="83"/>
        <v>0.81836525638484348</v>
      </c>
      <c r="L420" s="34">
        <f t="shared" ca="1" si="84"/>
        <v>0.57431031909820607</v>
      </c>
      <c r="M420" s="29">
        <f t="shared" si="89"/>
        <v>43913</v>
      </c>
      <c r="N420" s="27">
        <v>418</v>
      </c>
      <c r="O420" s="17">
        <f t="shared" si="85"/>
        <v>388</v>
      </c>
      <c r="P420" s="27">
        <f t="shared" ca="1" si="90"/>
        <v>0.70700495403416475</v>
      </c>
      <c r="Q420" s="34">
        <f t="shared" ca="1" si="86"/>
        <v>0.51757342828079711</v>
      </c>
      <c r="R420" s="17">
        <f t="shared" ca="1" si="91"/>
        <v>0.14575352450574286</v>
      </c>
    </row>
    <row r="421" spans="1:18" x14ac:dyDescent="0.25">
      <c r="A421" s="18">
        <f t="shared" ca="1" si="87"/>
        <v>43880</v>
      </c>
      <c r="B421" s="17">
        <f ca="1">+IFERROR(VLOOKUP(A421,BBG_UF!$A$2:$B$30,2,FALSE),B420)</f>
        <v>15</v>
      </c>
      <c r="C421" s="17">
        <f ca="1">+VLOOKUP(B421,BBG_UF!$B$2:$E$30,4,FALSE)</f>
        <v>-1.8002286005531956E-3</v>
      </c>
      <c r="D421" s="17">
        <v>419</v>
      </c>
      <c r="E421" s="17">
        <f t="shared" si="79"/>
        <v>389</v>
      </c>
      <c r="F421" s="17">
        <f t="shared" ca="1" si="82"/>
        <v>0.89616771142356766</v>
      </c>
      <c r="G421" s="2">
        <f t="shared" ca="1" si="80"/>
        <v>0.77260696626018155</v>
      </c>
      <c r="H421" s="28">
        <f t="shared" si="88"/>
        <v>43899</v>
      </c>
      <c r="I421" s="30">
        <v>419</v>
      </c>
      <c r="J421" s="17">
        <f t="shared" si="81"/>
        <v>389</v>
      </c>
      <c r="K421" s="27">
        <f t="shared" ca="1" si="83"/>
        <v>0.81659156902648267</v>
      </c>
      <c r="L421" s="34">
        <f t="shared" ca="1" si="84"/>
        <v>0.57302659987624771</v>
      </c>
      <c r="M421" s="29">
        <f t="shared" si="89"/>
        <v>43914</v>
      </c>
      <c r="N421" s="27">
        <v>419</v>
      </c>
      <c r="O421" s="17">
        <f t="shared" si="85"/>
        <v>389</v>
      </c>
      <c r="P421" s="27">
        <f t="shared" ca="1" si="90"/>
        <v>0.70714792655141534</v>
      </c>
      <c r="Q421" s="34">
        <f t="shared" ca="1" si="86"/>
        <v>0.51820925304622922</v>
      </c>
      <c r="R421" s="17">
        <f t="shared" ca="1" si="91"/>
        <v>0.14218962965450999</v>
      </c>
    </row>
    <row r="422" spans="1:18" x14ac:dyDescent="0.25">
      <c r="A422" s="18">
        <f t="shared" ca="1" si="87"/>
        <v>43881</v>
      </c>
      <c r="B422" s="17">
        <f ca="1">+IFERROR(VLOOKUP(A422,BBG_UF!$A$2:$B$30,2,FALSE),B421)</f>
        <v>15</v>
      </c>
      <c r="C422" s="17">
        <f ca="1">+VLOOKUP(B422,BBG_UF!$B$2:$E$30,4,FALSE)</f>
        <v>-1.8002286005531956E-3</v>
      </c>
      <c r="D422" s="17">
        <v>420</v>
      </c>
      <c r="E422" s="17">
        <f t="shared" si="79"/>
        <v>390</v>
      </c>
      <c r="F422" s="17">
        <f t="shared" ca="1" si="82"/>
        <v>0.89436748282301448</v>
      </c>
      <c r="G422" s="2">
        <f t="shared" ca="1" si="80"/>
        <v>0.77098434092977353</v>
      </c>
      <c r="H422" s="28">
        <f t="shared" si="88"/>
        <v>43900</v>
      </c>
      <c r="I422" s="30">
        <v>420</v>
      </c>
      <c r="J422" s="17">
        <f t="shared" si="81"/>
        <v>390</v>
      </c>
      <c r="K422" s="27">
        <f t="shared" ca="1" si="83"/>
        <v>0.81648944570539117</v>
      </c>
      <c r="L422" s="34">
        <f t="shared" ca="1" si="84"/>
        <v>0.57353463715652875</v>
      </c>
      <c r="M422" s="29">
        <f t="shared" si="89"/>
        <v>43915</v>
      </c>
      <c r="N422" s="27">
        <v>420</v>
      </c>
      <c r="O422" s="17">
        <f t="shared" si="85"/>
        <v>390</v>
      </c>
      <c r="P422" s="27">
        <f t="shared" ca="1" si="90"/>
        <v>0.70728927143093001</v>
      </c>
      <c r="Q422" s="34">
        <f t="shared" ca="1" si="86"/>
        <v>0.5188408001842777</v>
      </c>
      <c r="R422" s="17">
        <f t="shared" ca="1" si="91"/>
        <v>0.13862577737722148</v>
      </c>
    </row>
    <row r="423" spans="1:18" x14ac:dyDescent="0.25">
      <c r="A423" s="18">
        <f t="shared" ca="1" si="87"/>
        <v>43882</v>
      </c>
      <c r="B423" s="17">
        <f ca="1">+IFERROR(VLOOKUP(A423,BBG_UF!$A$2:$B$30,2,FALSE),B422)</f>
        <v>15</v>
      </c>
      <c r="C423" s="17">
        <f ca="1">+VLOOKUP(B423,BBG_UF!$B$2:$E$30,4,FALSE)</f>
        <v>-1.8002286005531956E-3</v>
      </c>
      <c r="D423" s="17">
        <v>421</v>
      </c>
      <c r="E423" s="17">
        <f t="shared" si="79"/>
        <v>391</v>
      </c>
      <c r="F423" s="17">
        <f t="shared" ca="1" si="82"/>
        <v>0.8925672542224613</v>
      </c>
      <c r="G423" s="2">
        <f t="shared" ca="1" si="80"/>
        <v>0.76936082611611778</v>
      </c>
      <c r="H423" s="28">
        <f t="shared" si="88"/>
        <v>43901</v>
      </c>
      <c r="I423" s="30">
        <v>421</v>
      </c>
      <c r="J423" s="17">
        <f t="shared" si="81"/>
        <v>391</v>
      </c>
      <c r="K423" s="27">
        <f t="shared" ca="1" si="83"/>
        <v>0.81638686146915196</v>
      </c>
      <c r="L423" s="34">
        <f t="shared" ca="1" si="84"/>
        <v>0.57403906047356323</v>
      </c>
      <c r="M423" s="29">
        <f t="shared" si="89"/>
        <v>43916</v>
      </c>
      <c r="N423" s="27">
        <v>421</v>
      </c>
      <c r="O423" s="17">
        <f t="shared" si="85"/>
        <v>391</v>
      </c>
      <c r="P423" s="27">
        <f t="shared" ca="1" si="90"/>
        <v>0.70742900027107702</v>
      </c>
      <c r="Q423" s="34">
        <f t="shared" ca="1" si="86"/>
        <v>0.51946810251559272</v>
      </c>
      <c r="R423" s="17">
        <f t="shared" ca="1" si="91"/>
        <v>0.13506196662671499</v>
      </c>
    </row>
    <row r="424" spans="1:18" x14ac:dyDescent="0.25">
      <c r="A424" s="18">
        <f t="shared" ca="1" si="87"/>
        <v>43883</v>
      </c>
      <c r="B424" s="17">
        <f ca="1">+IFERROR(VLOOKUP(A424,BBG_UF!$A$2:$B$30,2,FALSE),B423)</f>
        <v>15</v>
      </c>
      <c r="C424" s="17">
        <f ca="1">+VLOOKUP(B424,BBG_UF!$B$2:$E$30,4,FALSE)</f>
        <v>-1.8002286005531956E-3</v>
      </c>
      <c r="D424" s="17">
        <v>422</v>
      </c>
      <c r="E424" s="17">
        <f t="shared" si="79"/>
        <v>392</v>
      </c>
      <c r="F424" s="17">
        <f t="shared" ca="1" si="82"/>
        <v>0.89076702562190813</v>
      </c>
      <c r="G424" s="2">
        <f t="shared" ca="1" si="80"/>
        <v>0.76773642862648417</v>
      </c>
      <c r="H424" s="28">
        <f t="shared" si="88"/>
        <v>43902</v>
      </c>
      <c r="I424" s="30">
        <v>422</v>
      </c>
      <c r="J424" s="17">
        <f t="shared" si="81"/>
        <v>392</v>
      </c>
      <c r="K424" s="27">
        <f t="shared" ca="1" si="83"/>
        <v>0.81628381959443164</v>
      </c>
      <c r="L424" s="34">
        <f t="shared" ca="1" si="84"/>
        <v>0.57453989748529444</v>
      </c>
      <c r="M424" s="29">
        <f t="shared" si="89"/>
        <v>43917</v>
      </c>
      <c r="N424" s="27">
        <v>422</v>
      </c>
      <c r="O424" s="17">
        <f t="shared" si="85"/>
        <v>392</v>
      </c>
      <c r="P424" s="27">
        <f t="shared" ca="1" si="90"/>
        <v>0.70756712456028814</v>
      </c>
      <c r="Q424" s="34">
        <f t="shared" ca="1" si="86"/>
        <v>0.52009119252596026</v>
      </c>
      <c r="R424" s="17">
        <f t="shared" ca="1" si="91"/>
        <v>0.13149819633984094</v>
      </c>
    </row>
    <row r="425" spans="1:18" x14ac:dyDescent="0.25">
      <c r="A425" s="18">
        <f t="shared" ca="1" si="87"/>
        <v>43884</v>
      </c>
      <c r="B425" s="17">
        <f ca="1">+IFERROR(VLOOKUP(A425,BBG_UF!$A$2:$B$30,2,FALSE),B424)</f>
        <v>15</v>
      </c>
      <c r="C425" s="17">
        <f ca="1">+VLOOKUP(B425,BBG_UF!$B$2:$E$30,4,FALSE)</f>
        <v>-1.8002286005531956E-3</v>
      </c>
      <c r="D425" s="17">
        <v>423</v>
      </c>
      <c r="E425" s="17">
        <f t="shared" si="79"/>
        <v>393</v>
      </c>
      <c r="F425" s="17">
        <f t="shared" ca="1" si="82"/>
        <v>0.88896679702135495</v>
      </c>
      <c r="G425" s="2">
        <f t="shared" ca="1" si="80"/>
        <v>0.76611115519885731</v>
      </c>
      <c r="H425" s="28">
        <f t="shared" si="88"/>
        <v>43903</v>
      </c>
      <c r="I425" s="30">
        <v>423</v>
      </c>
      <c r="J425" s="17">
        <f t="shared" si="81"/>
        <v>393</v>
      </c>
      <c r="K425" s="27">
        <f t="shared" ca="1" si="83"/>
        <v>0.81618032332689339</v>
      </c>
      <c r="L425" s="34">
        <f t="shared" ca="1" si="84"/>
        <v>0.57503717556807832</v>
      </c>
      <c r="M425" s="29">
        <f t="shared" si="89"/>
        <v>43918</v>
      </c>
      <c r="N425" s="27">
        <v>423</v>
      </c>
      <c r="O425" s="17">
        <f t="shared" si="85"/>
        <v>393</v>
      </c>
      <c r="P425" s="27">
        <f t="shared" ca="1" si="90"/>
        <v>0.70770365567835714</v>
      </c>
      <c r="Q425" s="34">
        <f t="shared" ca="1" si="86"/>
        <v>0.52071010237048199</v>
      </c>
      <c r="R425" s="17">
        <f t="shared" ca="1" si="91"/>
        <v>0.12793446544545617</v>
      </c>
    </row>
    <row r="426" spans="1:18" x14ac:dyDescent="0.25">
      <c r="A426" s="18">
        <f t="shared" ca="1" si="87"/>
        <v>43885</v>
      </c>
      <c r="B426" s="17">
        <f ca="1">+IFERROR(VLOOKUP(A426,BBG_UF!$A$2:$B$30,2,FALSE),B425)</f>
        <v>15</v>
      </c>
      <c r="C426" s="17">
        <f ca="1">+VLOOKUP(B426,BBG_UF!$B$2:$E$30,4,FALSE)</f>
        <v>-1.8002286005531956E-3</v>
      </c>
      <c r="D426" s="17">
        <v>424</v>
      </c>
      <c r="E426" s="17">
        <f t="shared" si="79"/>
        <v>394</v>
      </c>
      <c r="F426" s="17">
        <f t="shared" ca="1" si="82"/>
        <v>0.88716656842080177</v>
      </c>
      <c r="G426" s="2">
        <f t="shared" ca="1" si="80"/>
        <v>0.76448501250279544</v>
      </c>
      <c r="H426" s="28">
        <f t="shared" si="88"/>
        <v>43904</v>
      </c>
      <c r="I426" s="30">
        <v>424</v>
      </c>
      <c r="J426" s="17">
        <f t="shared" si="81"/>
        <v>394</v>
      </c>
      <c r="K426" s="27">
        <f t="shared" ca="1" si="83"/>
        <v>0.8160763758815428</v>
      </c>
      <c r="L426" s="34">
        <f t="shared" ca="1" si="84"/>
        <v>0.57553092182033838</v>
      </c>
      <c r="M426" s="29">
        <f t="shared" si="89"/>
        <v>43919</v>
      </c>
      <c r="N426" s="27">
        <v>424</v>
      </c>
      <c r="O426" s="17">
        <f t="shared" si="85"/>
        <v>394</v>
      </c>
      <c r="P426" s="27">
        <f t="shared" ca="1" si="90"/>
        <v>0.70783860489772155</v>
      </c>
      <c r="Q426" s="34">
        <f t="shared" ca="1" si="86"/>
        <v>0.52132486387785204</v>
      </c>
      <c r="R426" s="17">
        <f t="shared" ca="1" si="91"/>
        <v>0.12437077290439191</v>
      </c>
    </row>
    <row r="427" spans="1:18" x14ac:dyDescent="0.25">
      <c r="A427" s="18">
        <f t="shared" ca="1" si="87"/>
        <v>43886</v>
      </c>
      <c r="B427" s="17">
        <f ca="1">+IFERROR(VLOOKUP(A427,BBG_UF!$A$2:$B$30,2,FALSE),B426)</f>
        <v>15</v>
      </c>
      <c r="C427" s="17">
        <f ca="1">+VLOOKUP(B427,BBG_UF!$B$2:$E$30,4,FALSE)</f>
        <v>-1.8002286005531956E-3</v>
      </c>
      <c r="D427" s="17">
        <v>425</v>
      </c>
      <c r="E427" s="17">
        <f t="shared" si="79"/>
        <v>395</v>
      </c>
      <c r="F427" s="17">
        <f t="shared" ca="1" si="82"/>
        <v>0.88536633982024859</v>
      </c>
      <c r="G427" s="2">
        <f t="shared" ca="1" si="80"/>
        <v>0.76285800714037788</v>
      </c>
      <c r="H427" s="28">
        <f t="shared" si="88"/>
        <v>43905</v>
      </c>
      <c r="I427" s="30">
        <v>425</v>
      </c>
      <c r="J427" s="17">
        <f t="shared" si="81"/>
        <v>395</v>
      </c>
      <c r="K427" s="27">
        <f t="shared" ca="1" si="83"/>
        <v>0.81597198044322117</v>
      </c>
      <c r="L427" s="34">
        <f t="shared" ca="1" si="84"/>
        <v>0.57602116306612416</v>
      </c>
      <c r="M427" s="29">
        <f t="shared" si="89"/>
        <v>43920</v>
      </c>
      <c r="N427" s="27">
        <v>425</v>
      </c>
      <c r="O427" s="17">
        <f t="shared" si="85"/>
        <v>395</v>
      </c>
      <c r="P427" s="27">
        <f t="shared" ca="1" si="90"/>
        <v>0.70797198338470602</v>
      </c>
      <c r="Q427" s="34">
        <f t="shared" ca="1" si="86"/>
        <v>0.52193550855438797</v>
      </c>
      <c r="R427" s="17">
        <f t="shared" ca="1" si="91"/>
        <v>0.12080711766149221</v>
      </c>
    </row>
    <row r="428" spans="1:18" x14ac:dyDescent="0.25">
      <c r="A428" s="18">
        <f t="shared" ca="1" si="87"/>
        <v>43887</v>
      </c>
      <c r="B428" s="17">
        <f ca="1">+IFERROR(VLOOKUP(A428,BBG_UF!$A$2:$B$30,2,FALSE),B427)</f>
        <v>15</v>
      </c>
      <c r="C428" s="17">
        <f ca="1">+VLOOKUP(B428,BBG_UF!$B$2:$E$30,4,FALSE)</f>
        <v>-1.8002286005531956E-3</v>
      </c>
      <c r="D428" s="17">
        <v>426</v>
      </c>
      <c r="E428" s="17">
        <f t="shared" si="79"/>
        <v>396</v>
      </c>
      <c r="F428" s="17">
        <f t="shared" ca="1" si="82"/>
        <v>0.88356611121969542</v>
      </c>
      <c r="G428" s="2">
        <f t="shared" ca="1" si="80"/>
        <v>0.76123014564691538</v>
      </c>
      <c r="H428" s="28">
        <f t="shared" si="88"/>
        <v>43906</v>
      </c>
      <c r="I428" s="30">
        <v>426</v>
      </c>
      <c r="J428" s="17">
        <f t="shared" si="81"/>
        <v>396</v>
      </c>
      <c r="K428" s="27">
        <f t="shared" ca="1" si="83"/>
        <v>0.8158671401667521</v>
      </c>
      <c r="L428" s="34">
        <f t="shared" ca="1" si="84"/>
        <v>0.57650792585849475</v>
      </c>
      <c r="M428" s="29">
        <f t="shared" si="89"/>
        <v>43921</v>
      </c>
      <c r="N428" s="27">
        <v>426</v>
      </c>
      <c r="O428" s="17">
        <f t="shared" si="85"/>
        <v>396</v>
      </c>
      <c r="P428" s="27">
        <f t="shared" ca="1" si="90"/>
        <v>0.7081038022008439</v>
      </c>
      <c r="Q428" s="34">
        <f t="shared" ca="1" si="86"/>
        <v>0.52254206758826283</v>
      </c>
      <c r="R428" s="17">
        <f t="shared" ca="1" si="91"/>
        <v>0.11724349862163308</v>
      </c>
    </row>
    <row r="429" spans="1:18" x14ac:dyDescent="0.25">
      <c r="A429" s="18">
        <f t="shared" ca="1" si="87"/>
        <v>43888</v>
      </c>
      <c r="B429" s="17">
        <f ca="1">+IFERROR(VLOOKUP(A429,BBG_UF!$A$2:$B$30,2,FALSE),B428)</f>
        <v>15</v>
      </c>
      <c r="C429" s="17">
        <f ca="1">+VLOOKUP(B429,BBG_UF!$B$2:$E$30,4,FALSE)</f>
        <v>-1.8002286005531956E-3</v>
      </c>
      <c r="D429" s="17">
        <v>427</v>
      </c>
      <c r="E429" s="17">
        <f t="shared" si="79"/>
        <v>397</v>
      </c>
      <c r="F429" s="17">
        <f t="shared" ca="1" si="82"/>
        <v>0.88176588261914224</v>
      </c>
      <c r="G429" s="2">
        <f t="shared" ca="1" si="80"/>
        <v>0.75960143449193218</v>
      </c>
      <c r="H429" s="28">
        <f t="shared" si="88"/>
        <v>43907</v>
      </c>
      <c r="I429" s="30">
        <v>427</v>
      </c>
      <c r="J429" s="17">
        <f t="shared" si="81"/>
        <v>397</v>
      </c>
      <c r="K429" s="27">
        <f t="shared" ca="1" si="83"/>
        <v>0.81576185817749958</v>
      </c>
      <c r="L429" s="34">
        <f t="shared" ca="1" si="84"/>
        <v>0.57699123648301254</v>
      </c>
      <c r="M429" s="29">
        <f t="shared" si="89"/>
        <v>43922</v>
      </c>
      <c r="N429" s="27">
        <v>427</v>
      </c>
      <c r="O429" s="17">
        <f t="shared" si="85"/>
        <v>397</v>
      </c>
      <c r="P429" s="27">
        <f t="shared" ca="1" si="90"/>
        <v>0.70823407230401003</v>
      </c>
      <c r="Q429" s="34">
        <f t="shared" ca="1" si="86"/>
        <v>0.52314457185333052</v>
      </c>
      <c r="R429" s="17">
        <f t="shared" ca="1" si="91"/>
        <v>0.11367991476163297</v>
      </c>
    </row>
    <row r="430" spans="1:18" x14ac:dyDescent="0.25">
      <c r="A430" s="18">
        <f t="shared" ca="1" si="87"/>
        <v>43889</v>
      </c>
      <c r="B430" s="17">
        <f ca="1">+IFERROR(VLOOKUP(A430,BBG_UF!$A$2:$B$30,2,FALSE),B429)</f>
        <v>15</v>
      </c>
      <c r="C430" s="17">
        <f ca="1">+VLOOKUP(B430,BBG_UF!$B$2:$E$30,4,FALSE)</f>
        <v>-1.8002286005531956E-3</v>
      </c>
      <c r="D430" s="17">
        <v>428</v>
      </c>
      <c r="E430" s="17">
        <f t="shared" si="79"/>
        <v>398</v>
      </c>
      <c r="F430" s="17">
        <f t="shared" ca="1" si="82"/>
        <v>0.87996565401858906</v>
      </c>
      <c r="G430" s="2">
        <f t="shared" ca="1" si="80"/>
        <v>0.75797188007991201</v>
      </c>
      <c r="H430" s="28">
        <f t="shared" si="88"/>
        <v>43908</v>
      </c>
      <c r="I430" s="30">
        <v>428</v>
      </c>
      <c r="J430" s="17">
        <f t="shared" si="81"/>
        <v>398</v>
      </c>
      <c r="K430" s="27">
        <f t="shared" ca="1" si="83"/>
        <v>0.8156561375715814</v>
      </c>
      <c r="L430" s="34">
        <f t="shared" ca="1" si="84"/>
        <v>0.57747112096106334</v>
      </c>
      <c r="M430" s="29">
        <f t="shared" si="89"/>
        <v>43923</v>
      </c>
      <c r="N430" s="27">
        <v>428</v>
      </c>
      <c r="O430" s="17">
        <f t="shared" si="85"/>
        <v>398</v>
      </c>
      <c r="P430" s="27">
        <f t="shared" ca="1" si="90"/>
        <v>0.70836280454961309</v>
      </c>
      <c r="Q430" s="34">
        <f t="shared" ca="1" si="86"/>
        <v>0.52374305191311454</v>
      </c>
      <c r="R430" s="17">
        <f t="shared" ca="1" si="91"/>
        <v>0.11011636501034872</v>
      </c>
    </row>
    <row r="431" spans="1:18" x14ac:dyDescent="0.25">
      <c r="A431" s="18">
        <f t="shared" ca="1" si="87"/>
        <v>43890</v>
      </c>
      <c r="B431" s="17">
        <f ca="1">+IFERROR(VLOOKUP(A431,BBG_UF!$A$2:$B$30,2,FALSE),B430)</f>
        <v>15</v>
      </c>
      <c r="C431" s="17">
        <f ca="1">+VLOOKUP(B431,BBG_UF!$B$2:$E$30,4,FALSE)</f>
        <v>-1.8002286005531956E-3</v>
      </c>
      <c r="D431" s="17">
        <v>429</v>
      </c>
      <c r="E431" s="17">
        <f t="shared" si="79"/>
        <v>399</v>
      </c>
      <c r="F431" s="17">
        <f t="shared" ca="1" si="82"/>
        <v>0.87816542541803588</v>
      </c>
      <c r="G431" s="2">
        <f t="shared" ca="1" si="80"/>
        <v>0.75634148875113349</v>
      </c>
      <c r="H431" s="28">
        <f t="shared" si="88"/>
        <v>43909</v>
      </c>
      <c r="I431" s="30">
        <v>429</v>
      </c>
      <c r="J431" s="17">
        <f t="shared" si="81"/>
        <v>399</v>
      </c>
      <c r="K431" s="27">
        <f t="shared" ca="1" si="83"/>
        <v>0.81554998141622814</v>
      </c>
      <c r="L431" s="34">
        <f t="shared" ca="1" si="84"/>
        <v>0.57794760505308673</v>
      </c>
      <c r="M431" s="29">
        <f t="shared" si="89"/>
        <v>43924</v>
      </c>
      <c r="N431" s="27">
        <v>429</v>
      </c>
      <c r="O431" s="17">
        <f t="shared" si="85"/>
        <v>399</v>
      </c>
      <c r="P431" s="27">
        <f t="shared" ca="1" si="90"/>
        <v>0.70849000969195763</v>
      </c>
      <c r="Q431" s="34">
        <f t="shared" ca="1" si="86"/>
        <v>0.52433753802487781</v>
      </c>
      <c r="R431" s="17">
        <f t="shared" ca="1" si="91"/>
        <v>0.10655284831262435</v>
      </c>
    </row>
    <row r="432" spans="1:18" x14ac:dyDescent="0.25">
      <c r="A432" s="18">
        <f t="shared" ca="1" si="87"/>
        <v>43891</v>
      </c>
      <c r="B432" s="17">
        <f ca="1">+IFERROR(VLOOKUP(A432,BBG_UF!$A$2:$B$30,2,FALSE),B431)</f>
        <v>15</v>
      </c>
      <c r="C432" s="17">
        <f ca="1">+VLOOKUP(B432,BBG_UF!$B$2:$E$30,4,FALSE)</f>
        <v>-1.8002286005531956E-3</v>
      </c>
      <c r="D432" s="17">
        <v>430</v>
      </c>
      <c r="E432" s="17">
        <f t="shared" si="79"/>
        <v>400</v>
      </c>
      <c r="F432" s="17">
        <f t="shared" ca="1" si="82"/>
        <v>0.87636519681748271</v>
      </c>
      <c r="G432" s="2">
        <f t="shared" ca="1" si="80"/>
        <v>0.75471026678247233</v>
      </c>
      <c r="H432" s="28">
        <f t="shared" si="88"/>
        <v>43910</v>
      </c>
      <c r="I432" s="30">
        <v>430</v>
      </c>
      <c r="J432" s="17">
        <f t="shared" si="81"/>
        <v>400</v>
      </c>
      <c r="K432" s="27">
        <f t="shared" ca="1" si="83"/>
        <v>0.81544339275017552</v>
      </c>
      <c r="L432" s="34">
        <f t="shared" ca="1" si="84"/>
        <v>0.57842071426203789</v>
      </c>
      <c r="M432" s="29">
        <f t="shared" si="89"/>
        <v>43925</v>
      </c>
      <c r="N432" s="27">
        <v>430</v>
      </c>
      <c r="O432" s="17">
        <f t="shared" si="85"/>
        <v>400</v>
      </c>
      <c r="P432" s="27">
        <f t="shared" ca="1" si="90"/>
        <v>0.70861569838521543</v>
      </c>
      <c r="Q432" s="34">
        <f t="shared" ca="1" si="86"/>
        <v>0.52492806014319049</v>
      </c>
      <c r="R432" s="17">
        <f t="shared" ca="1" si="91"/>
        <v>0.1029893636053103</v>
      </c>
    </row>
    <row r="433" spans="1:18" x14ac:dyDescent="0.25">
      <c r="A433" s="18">
        <f t="shared" ca="1" si="87"/>
        <v>43892</v>
      </c>
      <c r="B433" s="17">
        <f ca="1">+IFERROR(VLOOKUP(A433,BBG_UF!$A$2:$B$30,2,FALSE),B432)</f>
        <v>15</v>
      </c>
      <c r="C433" s="17">
        <f ca="1">+VLOOKUP(B433,BBG_UF!$B$2:$E$30,4,FALSE)</f>
        <v>-1.8002286005531956E-3</v>
      </c>
      <c r="D433" s="17">
        <v>431</v>
      </c>
      <c r="E433" s="17">
        <f t="shared" si="79"/>
        <v>401</v>
      </c>
      <c r="F433" s="17">
        <f t="shared" ca="1" si="82"/>
        <v>0.87456496821692953</v>
      </c>
      <c r="G433" s="2">
        <f t="shared" ca="1" si="80"/>
        <v>0.75307822038817196</v>
      </c>
      <c r="H433" s="28">
        <f t="shared" si="88"/>
        <v>43911</v>
      </c>
      <c r="I433" s="30">
        <v>431</v>
      </c>
      <c r="J433" s="17">
        <f t="shared" si="81"/>
        <v>401</v>
      </c>
      <c r="K433" s="27">
        <f t="shared" ca="1" si="83"/>
        <v>0.81533637458392016</v>
      </c>
      <c r="L433" s="34">
        <f t="shared" ca="1" si="84"/>
        <v>0.57889047383637882</v>
      </c>
      <c r="M433" s="29">
        <f t="shared" si="89"/>
        <v>43926</v>
      </c>
      <c r="N433" s="27">
        <v>431</v>
      </c>
      <c r="O433" s="17">
        <f t="shared" si="85"/>
        <v>401</v>
      </c>
      <c r="P433" s="27">
        <f t="shared" ca="1" si="90"/>
        <v>0.70873988118475328</v>
      </c>
      <c r="Q433" s="34">
        <f t="shared" ca="1" si="86"/>
        <v>0.5255146479238838</v>
      </c>
      <c r="R433" s="17">
        <f t="shared" ca="1" si="91"/>
        <v>9.9425909833250614E-2</v>
      </c>
    </row>
    <row r="434" spans="1:18" x14ac:dyDescent="0.25">
      <c r="A434" s="18">
        <f t="shared" ca="1" si="87"/>
        <v>43893</v>
      </c>
      <c r="B434" s="17">
        <f ca="1">+IFERROR(VLOOKUP(A434,BBG_UF!$A$2:$B$30,2,FALSE),B433)</f>
        <v>15</v>
      </c>
      <c r="C434" s="17">
        <f ca="1">+VLOOKUP(B434,BBG_UF!$B$2:$E$30,4,FALSE)</f>
        <v>-1.8002286005531956E-3</v>
      </c>
      <c r="D434" s="17">
        <v>432</v>
      </c>
      <c r="E434" s="17">
        <f t="shared" si="79"/>
        <v>402</v>
      </c>
      <c r="F434" s="17">
        <f t="shared" ca="1" si="82"/>
        <v>0.87276473961637635</v>
      </c>
      <c r="G434" s="2">
        <f t="shared" ca="1" si="80"/>
        <v>0.75144535572068238</v>
      </c>
      <c r="H434" s="28">
        <f t="shared" si="88"/>
        <v>43912</v>
      </c>
      <c r="I434" s="30">
        <v>432</v>
      </c>
      <c r="J434" s="17">
        <f t="shared" si="81"/>
        <v>402</v>
      </c>
      <c r="K434" s="27">
        <f t="shared" ca="1" si="83"/>
        <v>0.81522892990010254</v>
      </c>
      <c r="L434" s="34">
        <f t="shared" ca="1" si="84"/>
        <v>0.57935690877340251</v>
      </c>
      <c r="M434" s="29">
        <f t="shared" si="89"/>
        <v>43927</v>
      </c>
      <c r="N434" s="27">
        <v>432</v>
      </c>
      <c r="O434" s="17">
        <f t="shared" si="85"/>
        <v>402</v>
      </c>
      <c r="P434" s="27">
        <f t="shared" ca="1" si="90"/>
        <v>0.70886256854814833</v>
      </c>
      <c r="Q434" s="34">
        <f t="shared" ca="1" si="86"/>
        <v>0.52609733072766651</v>
      </c>
      <c r="R434" s="17">
        <f t="shared" ca="1" si="91"/>
        <v>9.5862485949282927E-2</v>
      </c>
    </row>
    <row r="435" spans="1:18" x14ac:dyDescent="0.25">
      <c r="A435" s="18">
        <f t="shared" ca="1" si="87"/>
        <v>43894</v>
      </c>
      <c r="B435" s="17">
        <f ca="1">+IFERROR(VLOOKUP(A435,BBG_UF!$A$2:$B$30,2,FALSE),B434)</f>
        <v>15</v>
      </c>
      <c r="C435" s="17">
        <f ca="1">+VLOOKUP(B435,BBG_UF!$B$2:$E$30,4,FALSE)</f>
        <v>-1.8002286005531956E-3</v>
      </c>
      <c r="D435" s="17">
        <v>433</v>
      </c>
      <c r="E435" s="17">
        <f t="shared" si="79"/>
        <v>403</v>
      </c>
      <c r="F435" s="17">
        <f t="shared" ca="1" si="82"/>
        <v>0.87096451101582317</v>
      </c>
      <c r="G435" s="2">
        <f t="shared" ca="1" si="80"/>
        <v>0.74981167887136735</v>
      </c>
      <c r="H435" s="28">
        <f t="shared" si="88"/>
        <v>43913</v>
      </c>
      <c r="I435" s="30">
        <v>433</v>
      </c>
      <c r="J435" s="17">
        <f t="shared" si="81"/>
        <v>403</v>
      </c>
      <c r="K435" s="27">
        <f t="shared" ca="1" si="83"/>
        <v>0.81512106165384657</v>
      </c>
      <c r="L435" s="34">
        <f t="shared" ca="1" si="84"/>
        <v>0.57982004382227015</v>
      </c>
      <c r="M435" s="29">
        <f t="shared" si="89"/>
        <v>43928</v>
      </c>
      <c r="N435" s="27">
        <v>433</v>
      </c>
      <c r="O435" s="17">
        <f t="shared" si="85"/>
        <v>403</v>
      </c>
      <c r="P435" s="27">
        <f t="shared" ca="1" si="90"/>
        <v>0.70898377083637132</v>
      </c>
      <c r="Q435" s="34">
        <f t="shared" ca="1" si="86"/>
        <v>0.52667613762384535</v>
      </c>
      <c r="R435" s="17">
        <f t="shared" ca="1" si="91"/>
        <v>9.2299090874270462E-2</v>
      </c>
    </row>
    <row r="436" spans="1:18" x14ac:dyDescent="0.25">
      <c r="A436" s="18">
        <f t="shared" ca="1" si="87"/>
        <v>43895</v>
      </c>
      <c r="B436" s="17">
        <f ca="1">+IFERROR(VLOOKUP(A436,BBG_UF!$A$2:$B$30,2,FALSE),B435)</f>
        <v>15</v>
      </c>
      <c r="C436" s="17">
        <f ca="1">+VLOOKUP(B436,BBG_UF!$B$2:$E$30,4,FALSE)</f>
        <v>-1.8002286005531956E-3</v>
      </c>
      <c r="D436" s="17">
        <v>434</v>
      </c>
      <c r="E436" s="17">
        <f t="shared" si="79"/>
        <v>404</v>
      </c>
      <c r="F436" s="17">
        <f t="shared" ca="1" si="82"/>
        <v>0.86916428241527</v>
      </c>
      <c r="G436" s="2">
        <f t="shared" ca="1" si="80"/>
        <v>0.74817719587129994</v>
      </c>
      <c r="H436" s="28">
        <f t="shared" si="88"/>
        <v>43914</v>
      </c>
      <c r="I436" s="30">
        <v>434</v>
      </c>
      <c r="J436" s="17">
        <f t="shared" si="81"/>
        <v>404</v>
      </c>
      <c r="K436" s="27">
        <f t="shared" ca="1" si="83"/>
        <v>0.81501277277294781</v>
      </c>
      <c r="L436" s="34">
        <f t="shared" ca="1" si="84"/>
        <v>0.58027990348708203</v>
      </c>
      <c r="M436" s="29">
        <f t="shared" si="89"/>
        <v>43929</v>
      </c>
      <c r="N436" s="27">
        <v>434</v>
      </c>
      <c r="O436" s="17">
        <f t="shared" si="85"/>
        <v>404</v>
      </c>
      <c r="P436" s="27">
        <f t="shared" ca="1" si="90"/>
        <v>0.70910349831495589</v>
      </c>
      <c r="Q436" s="34">
        <f t="shared" ca="1" si="86"/>
        <v>0.52725109739393261</v>
      </c>
      <c r="R436" s="17">
        <f t="shared" ca="1" si="91"/>
        <v>8.8735723561050861E-2</v>
      </c>
    </row>
    <row r="437" spans="1:18" x14ac:dyDescent="0.25">
      <c r="A437" s="18">
        <f t="shared" ca="1" si="87"/>
        <v>43896</v>
      </c>
      <c r="B437" s="17">
        <f ca="1">+IFERROR(VLOOKUP(A437,BBG_UF!$A$2:$B$30,2,FALSE),B436)</f>
        <v>15</v>
      </c>
      <c r="C437" s="17">
        <f ca="1">+VLOOKUP(B437,BBG_UF!$B$2:$E$30,4,FALSE)</f>
        <v>-1.8002286005531956E-3</v>
      </c>
      <c r="D437" s="17">
        <v>435</v>
      </c>
      <c r="E437" s="17">
        <f t="shared" si="79"/>
        <v>405</v>
      </c>
      <c r="F437" s="17">
        <f t="shared" ca="1" si="82"/>
        <v>0.86736405381471682</v>
      </c>
      <c r="G437" s="2">
        <f t="shared" ca="1" si="80"/>
        <v>0.74654191269190773</v>
      </c>
      <c r="H437" s="28">
        <f t="shared" si="88"/>
        <v>43915</v>
      </c>
      <c r="I437" s="30">
        <v>435</v>
      </c>
      <c r="J437" s="17">
        <f t="shared" si="81"/>
        <v>405</v>
      </c>
      <c r="K437" s="27">
        <f t="shared" ca="1" si="83"/>
        <v>0.81490406615837163</v>
      </c>
      <c r="L437" s="34">
        <f t="shared" ca="1" si="84"/>
        <v>0.58073651202996179</v>
      </c>
      <c r="M437" s="29">
        <f t="shared" si="89"/>
        <v>43930</v>
      </c>
      <c r="N437" s="27">
        <v>435</v>
      </c>
      <c r="O437" s="17">
        <f t="shared" si="85"/>
        <v>405</v>
      </c>
      <c r="P437" s="27">
        <f t="shared" ca="1" si="90"/>
        <v>0.70922176115496605</v>
      </c>
      <c r="Q437" s="34">
        <f t="shared" ca="1" si="86"/>
        <v>0.52782223853513854</v>
      </c>
      <c r="R437" s="17">
        <f t="shared" ca="1" si="91"/>
        <v>8.5172382946474556E-2</v>
      </c>
    </row>
    <row r="438" spans="1:18" x14ac:dyDescent="0.25">
      <c r="A438" s="18">
        <f t="shared" ca="1" si="87"/>
        <v>43897</v>
      </c>
      <c r="B438" s="17">
        <f ca="1">+IFERROR(VLOOKUP(A438,BBG_UF!$A$2:$B$30,2,FALSE),B437)</f>
        <v>15</v>
      </c>
      <c r="C438" s="17">
        <f ca="1">+VLOOKUP(B438,BBG_UF!$B$2:$E$30,4,FALSE)</f>
        <v>-1.8002286005531956E-3</v>
      </c>
      <c r="D438" s="17">
        <v>436</v>
      </c>
      <c r="E438" s="17">
        <f t="shared" si="79"/>
        <v>406</v>
      </c>
      <c r="F438" s="17">
        <f t="shared" ca="1" si="82"/>
        <v>0.86556382521416364</v>
      </c>
      <c r="G438" s="2">
        <f t="shared" ca="1" si="80"/>
        <v>0.7449058352459248</v>
      </c>
      <c r="H438" s="28">
        <f t="shared" si="88"/>
        <v>43916</v>
      </c>
      <c r="I438" s="30">
        <v>436</v>
      </c>
      <c r="J438" s="17">
        <f t="shared" si="81"/>
        <v>406</v>
      </c>
      <c r="K438" s="27">
        <f t="shared" ca="1" si="83"/>
        <v>0.81479494468443259</v>
      </c>
      <c r="L438" s="34">
        <f t="shared" ca="1" si="84"/>
        <v>0.58118989347399785</v>
      </c>
      <c r="M438" s="29">
        <f t="shared" si="89"/>
        <v>43931</v>
      </c>
      <c r="N438" s="27">
        <v>436</v>
      </c>
      <c r="O438" s="17">
        <f t="shared" si="85"/>
        <v>406</v>
      </c>
      <c r="P438" s="27">
        <f t="shared" ca="1" si="90"/>
        <v>0.70719697840050499</v>
      </c>
      <c r="Q438" s="34">
        <f t="shared" ca="1" si="86"/>
        <v>0.52609575378304296</v>
      </c>
      <c r="R438" s="17">
        <f t="shared" ca="1" si="91"/>
        <v>8.1609067983379191E-2</v>
      </c>
    </row>
    <row r="439" spans="1:18" x14ac:dyDescent="0.25">
      <c r="A439" s="18">
        <f t="shared" ca="1" si="87"/>
        <v>43898</v>
      </c>
      <c r="B439" s="17">
        <f ca="1">+IFERROR(VLOOKUP(A439,BBG_UF!$A$2:$B$30,2,FALSE),B438)</f>
        <v>15</v>
      </c>
      <c r="C439" s="17">
        <f ca="1">+VLOOKUP(B439,BBG_UF!$B$2:$E$30,4,FALSE)</f>
        <v>-1.8002286005531956E-3</v>
      </c>
      <c r="D439" s="17">
        <v>437</v>
      </c>
      <c r="E439" s="17">
        <f t="shared" si="79"/>
        <v>407</v>
      </c>
      <c r="F439" s="17">
        <f t="shared" ca="1" si="82"/>
        <v>0.86376359661361046</v>
      </c>
      <c r="G439" s="2">
        <f t="shared" ca="1" si="80"/>
        <v>0.74326896938781739</v>
      </c>
      <c r="H439" s="28">
        <f t="shared" si="88"/>
        <v>43917</v>
      </c>
      <c r="I439" s="30">
        <v>437</v>
      </c>
      <c r="J439" s="17">
        <f t="shared" si="81"/>
        <v>407</v>
      </c>
      <c r="K439" s="27">
        <f t="shared" ca="1" si="83"/>
        <v>0.81468541119911675</v>
      </c>
      <c r="L439" s="34">
        <f t="shared" ca="1" si="84"/>
        <v>0.58164007160612008</v>
      </c>
      <c r="M439" s="29">
        <f t="shared" si="89"/>
        <v>43932</v>
      </c>
      <c r="N439" s="27">
        <v>437</v>
      </c>
      <c r="O439" s="17">
        <f t="shared" si="85"/>
        <v>407</v>
      </c>
      <c r="P439" s="27">
        <f t="shared" ca="1" si="90"/>
        <v>0.70517146010334641</v>
      </c>
      <c r="Q439" s="34">
        <f t="shared" ca="1" si="86"/>
        <v>0.52436704145730784</v>
      </c>
      <c r="R439" s="17">
        <f t="shared" ca="1" si="91"/>
        <v>7.8045777592627985E-2</v>
      </c>
    </row>
    <row r="440" spans="1:18" x14ac:dyDescent="0.25">
      <c r="A440" s="18">
        <f t="shared" ca="1" si="87"/>
        <v>43899</v>
      </c>
      <c r="B440" s="17">
        <f ca="1">+IFERROR(VLOOKUP(A440,BBG_UF!$A$2:$B$30,2,FALSE),B439)</f>
        <v>16</v>
      </c>
      <c r="C440" s="17">
        <f ca="1">+VLOOKUP(B440,BBG_UF!$B$2:$E$30,4,FALSE)</f>
        <v>-1.9933987574003155E-4</v>
      </c>
      <c r="D440" s="17">
        <v>438</v>
      </c>
      <c r="E440" s="17">
        <f t="shared" si="79"/>
        <v>408</v>
      </c>
      <c r="F440" s="17">
        <f t="shared" ca="1" si="82"/>
        <v>0.86196336801305729</v>
      </c>
      <c r="G440" s="2">
        <f t="shared" ca="1" si="80"/>
        <v>0.74163132091477268</v>
      </c>
      <c r="H440" s="28">
        <f t="shared" si="88"/>
        <v>43918</v>
      </c>
      <c r="I440" s="30">
        <v>438</v>
      </c>
      <c r="J440" s="17">
        <f t="shared" si="81"/>
        <v>408</v>
      </c>
      <c r="K440" s="27">
        <f t="shared" ca="1" si="83"/>
        <v>0.8145754685244202</v>
      </c>
      <c r="L440" s="34">
        <f t="shared" ca="1" si="84"/>
        <v>0.58208706998009274</v>
      </c>
      <c r="M440" s="29">
        <f t="shared" si="89"/>
        <v>43933</v>
      </c>
      <c r="N440" s="27">
        <v>438</v>
      </c>
      <c r="O440" s="17">
        <f t="shared" si="85"/>
        <v>408</v>
      </c>
      <c r="P440" s="27">
        <f t="shared" ca="1" si="90"/>
        <v>0.70314521130145369</v>
      </c>
      <c r="Q440" s="34">
        <f t="shared" ca="1" si="86"/>
        <v>0.52263611793711218</v>
      </c>
      <c r="R440" s="17">
        <f t="shared" ca="1" si="91"/>
        <v>7.4482510735052188E-2</v>
      </c>
    </row>
    <row r="441" spans="1:18" x14ac:dyDescent="0.25">
      <c r="A441" s="18">
        <f t="shared" ca="1" si="87"/>
        <v>43900</v>
      </c>
      <c r="B441" s="17">
        <f ca="1">+IFERROR(VLOOKUP(A441,BBG_UF!$A$2:$B$30,2,FALSE),B440)</f>
        <v>16</v>
      </c>
      <c r="C441" s="17">
        <f ca="1">+VLOOKUP(B441,BBG_UF!$B$2:$E$30,4,FALSE)</f>
        <v>-1.9933987574003155E-4</v>
      </c>
      <c r="D441" s="17">
        <v>439</v>
      </c>
      <c r="E441" s="17">
        <f t="shared" si="79"/>
        <v>409</v>
      </c>
      <c r="F441" s="17">
        <f t="shared" ca="1" si="82"/>
        <v>0.86176402813731723</v>
      </c>
      <c r="G441" s="2">
        <f t="shared" ca="1" si="80"/>
        <v>0.74170766838125457</v>
      </c>
      <c r="H441" s="28">
        <f t="shared" si="88"/>
        <v>43919</v>
      </c>
      <c r="I441" s="30">
        <v>439</v>
      </c>
      <c r="J441" s="17">
        <f t="shared" si="81"/>
        <v>409</v>
      </c>
      <c r="K441" s="27">
        <f t="shared" ca="1" si="83"/>
        <v>0.81446511945664379</v>
      </c>
      <c r="L441" s="34">
        <f t="shared" ca="1" si="84"/>
        <v>0.58253091191934459</v>
      </c>
      <c r="M441" s="29">
        <f t="shared" si="89"/>
        <v>43934</v>
      </c>
      <c r="N441" s="27">
        <v>439</v>
      </c>
      <c r="O441" s="17">
        <f t="shared" si="85"/>
        <v>409</v>
      </c>
      <c r="P441" s="27">
        <f t="shared" ca="1" si="90"/>
        <v>0.70111823698685027</v>
      </c>
      <c r="Q441" s="34">
        <f t="shared" ca="1" si="86"/>
        <v>0.5209029994414861</v>
      </c>
      <c r="R441" s="17">
        <f t="shared" ca="1" si="91"/>
        <v>0.7664155928779337</v>
      </c>
    </row>
    <row r="442" spans="1:18" x14ac:dyDescent="0.25">
      <c r="A442" s="18">
        <f t="shared" ca="1" si="87"/>
        <v>43901</v>
      </c>
      <c r="B442" s="17">
        <f ca="1">+IFERROR(VLOOKUP(A442,BBG_UF!$A$2:$B$30,2,FALSE),B441)</f>
        <v>16</v>
      </c>
      <c r="C442" s="17">
        <f ca="1">+VLOOKUP(B442,BBG_UF!$B$2:$E$30,4,FALSE)</f>
        <v>-1.9933987574003155E-4</v>
      </c>
      <c r="D442" s="17">
        <v>440</v>
      </c>
      <c r="E442" s="17">
        <f t="shared" si="79"/>
        <v>410</v>
      </c>
      <c r="F442" s="17">
        <f t="shared" ca="1" si="82"/>
        <v>0.86156468826157717</v>
      </c>
      <c r="G442" s="2">
        <f t="shared" ca="1" si="80"/>
        <v>0.74178267303501644</v>
      </c>
      <c r="H442" s="28">
        <f t="shared" si="88"/>
        <v>43920</v>
      </c>
      <c r="I442" s="30">
        <v>440</v>
      </c>
      <c r="J442" s="17">
        <f t="shared" si="81"/>
        <v>410</v>
      </c>
      <c r="K442" s="27">
        <f t="shared" ca="1" si="83"/>
        <v>0.81435436676663109</v>
      </c>
      <c r="L442" s="34">
        <f t="shared" ca="1" si="84"/>
        <v>0.58297162051972007</v>
      </c>
      <c r="M442" s="29">
        <f t="shared" si="89"/>
        <v>43935</v>
      </c>
      <c r="N442" s="27">
        <v>440</v>
      </c>
      <c r="O442" s="17">
        <f t="shared" si="85"/>
        <v>410</v>
      </c>
      <c r="P442" s="27">
        <f t="shared" ca="1" si="90"/>
        <v>0.6990905421062682</v>
      </c>
      <c r="Q442" s="34">
        <f t="shared" ca="1" si="86"/>
        <v>0.51916770203126461</v>
      </c>
      <c r="R442" s="17">
        <f t="shared" ca="1" si="91"/>
        <v>0.76600474305976718</v>
      </c>
    </row>
    <row r="443" spans="1:18" x14ac:dyDescent="0.25">
      <c r="A443" s="18">
        <f t="shared" ca="1" si="87"/>
        <v>43902</v>
      </c>
      <c r="B443" s="17">
        <f ca="1">+IFERROR(VLOOKUP(A443,BBG_UF!$A$2:$B$30,2,FALSE),B442)</f>
        <v>16</v>
      </c>
      <c r="C443" s="17">
        <f ca="1">+VLOOKUP(B443,BBG_UF!$B$2:$E$30,4,FALSE)</f>
        <v>-1.9933987574003155E-4</v>
      </c>
      <c r="D443" s="17">
        <v>441</v>
      </c>
      <c r="E443" s="17">
        <f t="shared" si="79"/>
        <v>411</v>
      </c>
      <c r="F443" s="17">
        <f t="shared" ca="1" si="82"/>
        <v>0.86136534838583712</v>
      </c>
      <c r="G443" s="2">
        <f t="shared" ca="1" si="80"/>
        <v>0.74185634467759121</v>
      </c>
      <c r="H443" s="28">
        <f t="shared" si="88"/>
        <v>43921</v>
      </c>
      <c r="I443" s="30">
        <v>441</v>
      </c>
      <c r="J443" s="17">
        <f t="shared" si="81"/>
        <v>411</v>
      </c>
      <c r="K443" s="27">
        <f t="shared" ca="1" si="83"/>
        <v>0.81424321320013016</v>
      </c>
      <c r="L443" s="34">
        <f t="shared" ca="1" si="84"/>
        <v>0.58340921865234463</v>
      </c>
      <c r="M443" s="29">
        <f t="shared" si="89"/>
        <v>43936</v>
      </c>
      <c r="N443" s="27">
        <v>441</v>
      </c>
      <c r="O443" s="17">
        <f t="shared" si="85"/>
        <v>411</v>
      </c>
      <c r="P443" s="27">
        <f t="shared" ca="1" si="90"/>
        <v>0.69706213156151675</v>
      </c>
      <c r="Q443" s="34">
        <f t="shared" ca="1" si="86"/>
        <v>0.51743024161093354</v>
      </c>
      <c r="R443" s="17">
        <f t="shared" ca="1" si="91"/>
        <v>0.76559391911690255</v>
      </c>
    </row>
    <row r="444" spans="1:18" x14ac:dyDescent="0.25">
      <c r="A444" s="18">
        <f t="shared" ca="1" si="87"/>
        <v>43903</v>
      </c>
      <c r="B444" s="17">
        <f ca="1">+IFERROR(VLOOKUP(A444,BBG_UF!$A$2:$B$30,2,FALSE),B443)</f>
        <v>16</v>
      </c>
      <c r="C444" s="17">
        <f ca="1">+VLOOKUP(B444,BBG_UF!$B$2:$E$30,4,FALSE)</f>
        <v>-1.9933987574003155E-4</v>
      </c>
      <c r="D444" s="17">
        <v>442</v>
      </c>
      <c r="E444" s="17">
        <f t="shared" si="79"/>
        <v>412</v>
      </c>
      <c r="F444" s="17">
        <f t="shared" ca="1" si="82"/>
        <v>0.86116600851009706</v>
      </c>
      <c r="G444" s="2">
        <f t="shared" ca="1" si="80"/>
        <v>0.74192869301537123</v>
      </c>
      <c r="H444" s="28">
        <f t="shared" si="88"/>
        <v>43922</v>
      </c>
      <c r="I444" s="30">
        <v>442</v>
      </c>
      <c r="J444" s="17">
        <f t="shared" si="81"/>
        <v>412</v>
      </c>
      <c r="K444" s="27">
        <f t="shared" ca="1" si="83"/>
        <v>0.81413166147802163</v>
      </c>
      <c r="L444" s="34">
        <f t="shared" ca="1" si="84"/>
        <v>0.58384372896623615</v>
      </c>
      <c r="M444" s="29">
        <f t="shared" si="89"/>
        <v>43937</v>
      </c>
      <c r="N444" s="27">
        <v>442</v>
      </c>
      <c r="O444" s="17">
        <f t="shared" si="85"/>
        <v>412</v>
      </c>
      <c r="P444" s="27">
        <f t="shared" ca="1" si="90"/>
        <v>0.69503301021000896</v>
      </c>
      <c r="Q444" s="34">
        <f t="shared" ca="1" si="86"/>
        <v>0.51569063393052794</v>
      </c>
      <c r="R444" s="17">
        <f t="shared" ca="1" si="91"/>
        <v>0.76518312104134623</v>
      </c>
    </row>
    <row r="445" spans="1:18" x14ac:dyDescent="0.25">
      <c r="A445" s="18">
        <f t="shared" ca="1" si="87"/>
        <v>43904</v>
      </c>
      <c r="B445" s="17">
        <f ca="1">+IFERROR(VLOOKUP(A445,BBG_UF!$A$2:$B$30,2,FALSE),B444)</f>
        <v>16</v>
      </c>
      <c r="C445" s="17">
        <f ca="1">+VLOOKUP(B445,BBG_UF!$B$2:$E$30,4,FALSE)</f>
        <v>-1.9933987574003155E-4</v>
      </c>
      <c r="D445" s="17">
        <v>443</v>
      </c>
      <c r="E445" s="17">
        <f t="shared" si="79"/>
        <v>413</v>
      </c>
      <c r="F445" s="17">
        <f t="shared" ca="1" si="82"/>
        <v>0.860966668634357</v>
      </c>
      <c r="G445" s="2">
        <f t="shared" ca="1" si="80"/>
        <v>0.74199972766073985</v>
      </c>
      <c r="H445" s="28">
        <f t="shared" si="88"/>
        <v>43923</v>
      </c>
      <c r="I445" s="30">
        <v>443</v>
      </c>
      <c r="J445" s="17">
        <f t="shared" si="81"/>
        <v>413</v>
      </c>
      <c r="K445" s="27">
        <f t="shared" ca="1" si="83"/>
        <v>0.81401971429658326</v>
      </c>
      <c r="L445" s="34">
        <f t="shared" ca="1" si="84"/>
        <v>0.58427517389103156</v>
      </c>
      <c r="M445" s="29">
        <f t="shared" si="89"/>
        <v>43938</v>
      </c>
      <c r="N445" s="27">
        <v>443</v>
      </c>
      <c r="O445" s="17">
        <f t="shared" si="85"/>
        <v>413</v>
      </c>
      <c r="P445" s="27">
        <f t="shared" ca="1" si="90"/>
        <v>0.69300318286535278</v>
      </c>
      <c r="Q445" s="34">
        <f t="shared" ca="1" si="86"/>
        <v>0.51394889458759785</v>
      </c>
      <c r="R445" s="17">
        <f t="shared" ca="1" si="91"/>
        <v>0.76477234882510459</v>
      </c>
    </row>
    <row r="446" spans="1:18" x14ac:dyDescent="0.25">
      <c r="A446" s="18">
        <f t="shared" ca="1" si="87"/>
        <v>43905</v>
      </c>
      <c r="B446" s="17">
        <f ca="1">+IFERROR(VLOOKUP(A446,BBG_UF!$A$2:$B$30,2,FALSE),B445)</f>
        <v>16</v>
      </c>
      <c r="C446" s="17">
        <f ca="1">+VLOOKUP(B446,BBG_UF!$B$2:$E$30,4,FALSE)</f>
        <v>-1.9933987574003155E-4</v>
      </c>
      <c r="D446" s="17">
        <v>444</v>
      </c>
      <c r="E446" s="17">
        <f t="shared" si="79"/>
        <v>414</v>
      </c>
      <c r="F446" s="17">
        <f t="shared" ca="1" si="82"/>
        <v>0.86076732875861695</v>
      </c>
      <c r="G446" s="2">
        <f t="shared" ca="1" si="80"/>
        <v>0.74206945813322678</v>
      </c>
      <c r="H446" s="28">
        <f t="shared" si="88"/>
        <v>43924</v>
      </c>
      <c r="I446" s="30">
        <v>444</v>
      </c>
      <c r="J446" s="17">
        <f t="shared" si="81"/>
        <v>414</v>
      </c>
      <c r="K446" s="27">
        <f t="shared" ca="1" si="83"/>
        <v>0.81390737432789118</v>
      </c>
      <c r="L446" s="34">
        <f t="shared" ca="1" si="84"/>
        <v>0.58470357563975373</v>
      </c>
      <c r="M446" s="29">
        <f t="shared" si="89"/>
        <v>43939</v>
      </c>
      <c r="N446" s="27">
        <v>444</v>
      </c>
      <c r="O446" s="17">
        <f t="shared" si="85"/>
        <v>414</v>
      </c>
      <c r="P446" s="27">
        <f t="shared" ca="1" si="90"/>
        <v>0.69097265429775401</v>
      </c>
      <c r="Q446" s="34">
        <f t="shared" ca="1" si="86"/>
        <v>0.51220503902895387</v>
      </c>
      <c r="R446" s="17">
        <f t="shared" ca="1" si="91"/>
        <v>0.76436160244419682</v>
      </c>
    </row>
    <row r="447" spans="1:18" x14ac:dyDescent="0.25">
      <c r="A447" s="18">
        <f t="shared" ca="1" si="87"/>
        <v>43906</v>
      </c>
      <c r="B447" s="17">
        <f ca="1">+IFERROR(VLOOKUP(A447,BBG_UF!$A$2:$B$30,2,FALSE),B446)</f>
        <v>16</v>
      </c>
      <c r="C447" s="17">
        <f ca="1">+VLOOKUP(B447,BBG_UF!$B$2:$E$30,4,FALSE)</f>
        <v>-1.9933987574003155E-4</v>
      </c>
      <c r="D447" s="17">
        <v>445</v>
      </c>
      <c r="E447" s="17">
        <f t="shared" si="79"/>
        <v>415</v>
      </c>
      <c r="F447" s="17">
        <f t="shared" ca="1" si="82"/>
        <v>0.86056798888287689</v>
      </c>
      <c r="G447" s="2">
        <f t="shared" ca="1" si="80"/>
        <v>0.74213789386054918</v>
      </c>
      <c r="H447" s="28">
        <f t="shared" si="88"/>
        <v>43925</v>
      </c>
      <c r="I447" s="30">
        <v>445</v>
      </c>
      <c r="J447" s="17">
        <f t="shared" si="81"/>
        <v>415</v>
      </c>
      <c r="K447" s="27">
        <f t="shared" ca="1" si="83"/>
        <v>0.81379464421989556</v>
      </c>
      <c r="L447" s="34">
        <f t="shared" ca="1" si="84"/>
        <v>0.58512895621122685</v>
      </c>
      <c r="M447" s="29">
        <f t="shared" si="89"/>
        <v>43940</v>
      </c>
      <c r="N447" s="27">
        <v>445</v>
      </c>
      <c r="O447" s="17">
        <f t="shared" si="85"/>
        <v>415</v>
      </c>
      <c r="P447" s="27">
        <f t="shared" ca="1" si="90"/>
        <v>0.68894142923457624</v>
      </c>
      <c r="Q447" s="34">
        <f t="shared" ca="1" si="86"/>
        <v>0.51045908255256012</v>
      </c>
      <c r="R447" s="17">
        <f t="shared" ca="1" si="91"/>
        <v>0.76395088187464211</v>
      </c>
    </row>
    <row r="448" spans="1:18" x14ac:dyDescent="0.25">
      <c r="A448" s="18">
        <f t="shared" ca="1" si="87"/>
        <v>43907</v>
      </c>
      <c r="B448" s="17">
        <f ca="1">+IFERROR(VLOOKUP(A448,BBG_UF!$A$2:$B$30,2,FALSE),B447)</f>
        <v>16</v>
      </c>
      <c r="C448" s="17">
        <f ca="1">+VLOOKUP(B448,BBG_UF!$B$2:$E$30,4,FALSE)</f>
        <v>-1.9933987574003155E-4</v>
      </c>
      <c r="D448" s="17">
        <v>446</v>
      </c>
      <c r="E448" s="17">
        <f t="shared" si="79"/>
        <v>416</v>
      </c>
      <c r="F448" s="17">
        <f t="shared" ca="1" si="82"/>
        <v>0.86036864900713683</v>
      </c>
      <c r="G448" s="2">
        <f t="shared" ca="1" si="80"/>
        <v>0.74220504417985</v>
      </c>
      <c r="H448" s="28">
        <f t="shared" si="88"/>
        <v>43926</v>
      </c>
      <c r="I448" s="30">
        <v>446</v>
      </c>
      <c r="J448" s="17">
        <f t="shared" si="81"/>
        <v>416</v>
      </c>
      <c r="K448" s="27">
        <f t="shared" ca="1" si="83"/>
        <v>0.81368152659688775</v>
      </c>
      <c r="L448" s="34">
        <f t="shared" ca="1" si="84"/>
        <v>0.5855513373928064</v>
      </c>
      <c r="M448" s="29">
        <f t="shared" si="89"/>
        <v>43941</v>
      </c>
      <c r="N448" s="27">
        <v>446</v>
      </c>
      <c r="O448" s="17">
        <f t="shared" si="85"/>
        <v>416</v>
      </c>
      <c r="P448" s="27">
        <f t="shared" ca="1" si="90"/>
        <v>0.68690951236078546</v>
      </c>
      <c r="Q448" s="34">
        <f t="shared" ca="1" si="86"/>
        <v>0.50871104030928505</v>
      </c>
      <c r="R448" s="17">
        <f t="shared" ca="1" si="91"/>
        <v>0.76354018713242766</v>
      </c>
    </row>
    <row r="449" spans="1:18" x14ac:dyDescent="0.25">
      <c r="A449" s="18">
        <f t="shared" ca="1" si="87"/>
        <v>43908</v>
      </c>
      <c r="B449" s="17">
        <f ca="1">+IFERROR(VLOOKUP(A449,BBG_UF!$A$2:$B$30,2,FALSE),B448)</f>
        <v>16</v>
      </c>
      <c r="C449" s="17">
        <f ca="1">+VLOOKUP(B449,BBG_UF!$B$2:$E$30,4,FALSE)</f>
        <v>-1.9933987574003155E-4</v>
      </c>
      <c r="D449" s="17">
        <v>447</v>
      </c>
      <c r="E449" s="17">
        <f t="shared" si="79"/>
        <v>417</v>
      </c>
      <c r="F449" s="17">
        <f t="shared" ca="1" si="82"/>
        <v>0.86016930913139678</v>
      </c>
      <c r="G449" s="2">
        <f t="shared" ca="1" si="80"/>
        <v>0.74227091833866898</v>
      </c>
      <c r="H449" s="28">
        <f t="shared" si="88"/>
        <v>43927</v>
      </c>
      <c r="I449" s="30">
        <v>447</v>
      </c>
      <c r="J449" s="17">
        <f t="shared" si="81"/>
        <v>417</v>
      </c>
      <c r="K449" s="27">
        <f t="shared" ca="1" si="83"/>
        <v>0.81356802405963957</v>
      </c>
      <c r="L449" s="34">
        <f t="shared" ca="1" si="84"/>
        <v>0.58597074076283684</v>
      </c>
      <c r="M449" s="29">
        <f t="shared" si="89"/>
        <v>43942</v>
      </c>
      <c r="N449" s="27">
        <v>447</v>
      </c>
      <c r="O449" s="17">
        <f t="shared" si="85"/>
        <v>417</v>
      </c>
      <c r="P449" s="27">
        <f t="shared" ca="1" si="90"/>
        <v>0.68487690831936998</v>
      </c>
      <c r="Q449" s="34">
        <f t="shared" ca="1" si="86"/>
        <v>0.50696092730460751</v>
      </c>
      <c r="R449" s="17">
        <f t="shared" ca="1" si="91"/>
        <v>0.76312951817758545</v>
      </c>
    </row>
    <row r="450" spans="1:18" x14ac:dyDescent="0.25">
      <c r="A450" s="18">
        <f t="shared" ca="1" si="87"/>
        <v>43909</v>
      </c>
      <c r="B450" s="17">
        <f ca="1">+IFERROR(VLOOKUP(A450,BBG_UF!$A$2:$B$30,2,FALSE),B449)</f>
        <v>16</v>
      </c>
      <c r="C450" s="17">
        <f ca="1">+VLOOKUP(B450,BBG_UF!$B$2:$E$30,4,FALSE)</f>
        <v>-1.9933987574003155E-4</v>
      </c>
      <c r="D450" s="17">
        <v>448</v>
      </c>
      <c r="E450" s="17">
        <f t="shared" ref="E450:E513" si="92">+IF(D450-$W$5&lt;0,NA(),D450-$W$5)</f>
        <v>418</v>
      </c>
      <c r="F450" s="17">
        <f t="shared" ca="1" si="82"/>
        <v>0.85996996925565672</v>
      </c>
      <c r="G450" s="2">
        <f t="shared" ref="G450:G513" ca="1" si="93">++IF(E450&gt;0,((1+F450*D450/36000)/(1+$X$2*$W$5/36000)-1)*(36000/(D450-$W$5)),NA())</f>
        <v>0.74233552549601445</v>
      </c>
      <c r="H450" s="28">
        <f t="shared" si="88"/>
        <v>43928</v>
      </c>
      <c r="I450" s="30">
        <v>448</v>
      </c>
      <c r="J450" s="17">
        <f t="shared" ref="J450:J513" si="94">+IF(I450-$W$5&lt;0,NA(),I450-$W$5)</f>
        <v>418</v>
      </c>
      <c r="K450" s="27">
        <f t="shared" ca="1" si="83"/>
        <v>0.81345413918568388</v>
      </c>
      <c r="L450" s="34">
        <f t="shared" ca="1" si="84"/>
        <v>0.58638718769317122</v>
      </c>
      <c r="M450" s="29">
        <f t="shared" si="89"/>
        <v>43943</v>
      </c>
      <c r="N450" s="27">
        <v>448</v>
      </c>
      <c r="O450" s="17">
        <f t="shared" si="85"/>
        <v>418</v>
      </c>
      <c r="P450" s="27">
        <f t="shared" ca="1" si="90"/>
        <v>0.68284362171191659</v>
      </c>
      <c r="Q450" s="34">
        <f t="shared" ca="1" si="86"/>
        <v>0.50520875840047053</v>
      </c>
      <c r="R450" s="17">
        <f t="shared" ca="1" si="91"/>
        <v>0.76271887497814106</v>
      </c>
    </row>
    <row r="451" spans="1:18" x14ac:dyDescent="0.25">
      <c r="A451" s="18">
        <f t="shared" ca="1" si="87"/>
        <v>43910</v>
      </c>
      <c r="B451" s="17">
        <f ca="1">+IFERROR(VLOOKUP(A451,BBG_UF!$A$2:$B$30,2,FALSE),B450)</f>
        <v>16</v>
      </c>
      <c r="C451" s="17">
        <f ca="1">+VLOOKUP(B451,BBG_UF!$B$2:$E$30,4,FALSE)</f>
        <v>-1.9933987574003155E-4</v>
      </c>
      <c r="D451" s="17">
        <v>449</v>
      </c>
      <c r="E451" s="17">
        <f t="shared" si="92"/>
        <v>419</v>
      </c>
      <c r="F451" s="17">
        <f t="shared" ref="F451:F514" ca="1" si="95">+F450+C450*1</f>
        <v>0.85977062937991666</v>
      </c>
      <c r="G451" s="2">
        <f t="shared" ca="1" si="93"/>
        <v>0.74239887472353416</v>
      </c>
      <c r="H451" s="28">
        <f t="shared" si="88"/>
        <v>43929</v>
      </c>
      <c r="I451" s="30">
        <v>449</v>
      </c>
      <c r="J451" s="17">
        <f t="shared" si="94"/>
        <v>419</v>
      </c>
      <c r="K451" s="27">
        <f t="shared" ref="K451:K514" ca="1" si="96">+((1+VLOOKUP(H451,$A$2:$F$930,6,FALSE)*($Y$3+I451)/36000)/(1+$Z$3*$Y$3/36000)-1)*36000/I451</f>
        <v>0.81333987452962686</v>
      </c>
      <c r="L451" s="34">
        <f t="shared" ref="L451:L514" ca="1" si="97">++IF(J451&gt;0,((1+K451*I451/36000)/(1+$X$3*$W$5/36000)-1)*(36000/(I451-$W$5)),NA())</f>
        <v>0.58680069935161672</v>
      </c>
      <c r="M451" s="29">
        <f t="shared" si="89"/>
        <v>43944</v>
      </c>
      <c r="N451" s="27">
        <v>449</v>
      </c>
      <c r="O451" s="17">
        <f t="shared" ref="O451:O514" si="98">+IF(N451-$W$5&lt;0,NA(),N451-$W$5)</f>
        <v>419</v>
      </c>
      <c r="P451" s="27">
        <f t="shared" ca="1" si="90"/>
        <v>0.68080965709898233</v>
      </c>
      <c r="Q451" s="34">
        <f t="shared" ref="Q451:Q514" ca="1" si="99">++IF(O451&gt;0,((1+P451*N451/36000)/(1+$X$4*$W$5/36000)-1)*(36000/(N451-$W$5)),NA())</f>
        <v>0.50345454831691783</v>
      </c>
      <c r="R451" s="17">
        <f t="shared" ca="1" si="91"/>
        <v>0.7623082575660689</v>
      </c>
    </row>
    <row r="452" spans="1:18" x14ac:dyDescent="0.25">
      <c r="A452" s="18">
        <f t="shared" ref="A452:A515" ca="1" si="100">+A451+1</f>
        <v>43911</v>
      </c>
      <c r="B452" s="17">
        <f ca="1">+IFERROR(VLOOKUP(A452,BBG_UF!$A$2:$B$30,2,FALSE),B451)</f>
        <v>16</v>
      </c>
      <c r="C452" s="17">
        <f ca="1">+VLOOKUP(B452,BBG_UF!$B$2:$E$30,4,FALSE)</f>
        <v>-1.9933987574003155E-4</v>
      </c>
      <c r="D452" s="17">
        <v>450</v>
      </c>
      <c r="E452" s="17">
        <f t="shared" si="92"/>
        <v>420</v>
      </c>
      <c r="F452" s="17">
        <f t="shared" ca="1" si="95"/>
        <v>0.85957128950417661</v>
      </c>
      <c r="G452" s="2">
        <f t="shared" ca="1" si="93"/>
        <v>0.74246097500638386</v>
      </c>
      <c r="H452" s="28">
        <f t="shared" ref="H452:H515" si="101">+H451+1</f>
        <v>43930</v>
      </c>
      <c r="I452" s="30">
        <v>450</v>
      </c>
      <c r="J452" s="17">
        <f t="shared" si="94"/>
        <v>420</v>
      </c>
      <c r="K452" s="27">
        <f t="shared" ca="1" si="96"/>
        <v>0.81322523262333135</v>
      </c>
      <c r="L452" s="34">
        <f t="shared" ca="1" si="97"/>
        <v>0.58721129670441985</v>
      </c>
      <c r="M452" s="29">
        <f t="shared" ref="M452:M515" si="102">+M451+1</f>
        <v>43945</v>
      </c>
      <c r="N452" s="27">
        <v>450</v>
      </c>
      <c r="O452" s="17">
        <f t="shared" si="98"/>
        <v>420</v>
      </c>
      <c r="P452" s="27">
        <f t="shared" ref="P452:P515" ca="1" si="103">+((1+VLOOKUP(M452,$A$2:$F$930,6,FALSE)*($Y$4+N452)/36000)/(1+$Z$4*$Y$4/36000)-1)*36000/N452</f>
        <v>0.67877501900065695</v>
      </c>
      <c r="Q452" s="34">
        <f t="shared" ca="1" si="99"/>
        <v>0.5016983116338215</v>
      </c>
      <c r="R452" s="17">
        <f t="shared" ref="R452:R515" ca="1" si="104">+((1+F452/100*D452/360)/(1+F451/100*D451/360)-1)*36000</f>
        <v>0.76189766587742014</v>
      </c>
    </row>
    <row r="453" spans="1:18" x14ac:dyDescent="0.25">
      <c r="A453" s="18">
        <f t="shared" ca="1" si="100"/>
        <v>43912</v>
      </c>
      <c r="B453" s="17">
        <f ca="1">+IFERROR(VLOOKUP(A453,BBG_UF!$A$2:$B$30,2,FALSE),B452)</f>
        <v>16</v>
      </c>
      <c r="C453" s="17">
        <f ca="1">+VLOOKUP(B453,BBG_UF!$B$2:$E$30,4,FALSE)</f>
        <v>-1.9933987574003155E-4</v>
      </c>
      <c r="D453" s="17">
        <v>451</v>
      </c>
      <c r="E453" s="17">
        <f t="shared" si="92"/>
        <v>421</v>
      </c>
      <c r="F453" s="17">
        <f t="shared" ca="1" si="95"/>
        <v>0.85937194962843655</v>
      </c>
      <c r="G453" s="2">
        <f t="shared" ca="1" si="93"/>
        <v>0.74252183524448301</v>
      </c>
      <c r="H453" s="28">
        <f t="shared" si="101"/>
        <v>43931</v>
      </c>
      <c r="I453" s="30">
        <v>451</v>
      </c>
      <c r="J453" s="17">
        <f t="shared" si="94"/>
        <v>421</v>
      </c>
      <c r="K453" s="27">
        <f t="shared" ca="1" si="96"/>
        <v>0.81103657772157189</v>
      </c>
      <c r="L453" s="34">
        <f t="shared" ca="1" si="97"/>
        <v>0.58540488585422323</v>
      </c>
      <c r="M453" s="29">
        <f t="shared" si="102"/>
        <v>43946</v>
      </c>
      <c r="N453" s="27">
        <v>451</v>
      </c>
      <c r="O453" s="17">
        <f t="shared" si="98"/>
        <v>421</v>
      </c>
      <c r="P453" s="27">
        <f t="shared" ca="1" si="103"/>
        <v>0.67673971189681681</v>
      </c>
      <c r="Q453" s="34">
        <f t="shared" ca="1" si="99"/>
        <v>0.49994006279245157</v>
      </c>
      <c r="R453" s="17">
        <f t="shared" ca="1" si="104"/>
        <v>0.76148709993617558</v>
      </c>
    </row>
    <row r="454" spans="1:18" x14ac:dyDescent="0.25">
      <c r="A454" s="18">
        <f t="shared" ca="1" si="100"/>
        <v>43913</v>
      </c>
      <c r="B454" s="17">
        <f ca="1">+IFERROR(VLOOKUP(A454,BBG_UF!$A$2:$B$30,2,FALSE),B453)</f>
        <v>16</v>
      </c>
      <c r="C454" s="17">
        <f ca="1">+VLOOKUP(B454,BBG_UF!$B$2:$E$30,4,FALSE)</f>
        <v>-1.9933987574003155E-4</v>
      </c>
      <c r="D454" s="17">
        <v>452</v>
      </c>
      <c r="E454" s="17">
        <f t="shared" si="92"/>
        <v>422</v>
      </c>
      <c r="F454" s="17">
        <f t="shared" ca="1" si="95"/>
        <v>0.85917260975269649</v>
      </c>
      <c r="G454" s="2">
        <f t="shared" ca="1" si="93"/>
        <v>0.74258146425329652</v>
      </c>
      <c r="H454" s="28">
        <f t="shared" si="101"/>
        <v>43932</v>
      </c>
      <c r="I454" s="30">
        <v>452</v>
      </c>
      <c r="J454" s="17">
        <f t="shared" si="94"/>
        <v>422</v>
      </c>
      <c r="K454" s="27">
        <f t="shared" ca="1" si="96"/>
        <v>0.80884792148624429</v>
      </c>
      <c r="L454" s="34">
        <f t="shared" ca="1" si="97"/>
        <v>0.58359669603189723</v>
      </c>
      <c r="M454" s="29">
        <f t="shared" si="102"/>
        <v>43947</v>
      </c>
      <c r="N454" s="27">
        <v>452</v>
      </c>
      <c r="O454" s="17">
        <f t="shared" si="98"/>
        <v>422</v>
      </c>
      <c r="P454" s="27">
        <f t="shared" ca="1" si="103"/>
        <v>0.67470374022779955</v>
      </c>
      <c r="Q454" s="34">
        <f t="shared" ca="1" si="99"/>
        <v>0.49817981609730749</v>
      </c>
      <c r="R454" s="17">
        <f t="shared" ca="1" si="104"/>
        <v>0.76107655971835442</v>
      </c>
    </row>
    <row r="455" spans="1:18" x14ac:dyDescent="0.25">
      <c r="A455" s="18">
        <f t="shared" ca="1" si="100"/>
        <v>43914</v>
      </c>
      <c r="B455" s="17">
        <f ca="1">+IFERROR(VLOOKUP(A455,BBG_UF!$A$2:$B$30,2,FALSE),B454)</f>
        <v>16</v>
      </c>
      <c r="C455" s="17">
        <f ca="1">+VLOOKUP(B455,BBG_UF!$B$2:$E$30,4,FALSE)</f>
        <v>-1.9933987574003155E-4</v>
      </c>
      <c r="D455" s="17">
        <v>453</v>
      </c>
      <c r="E455" s="17">
        <f t="shared" si="92"/>
        <v>423</v>
      </c>
      <c r="F455" s="17">
        <f t="shared" ca="1" si="95"/>
        <v>0.85897326987695644</v>
      </c>
      <c r="G455" s="2">
        <f t="shared" ca="1" si="93"/>
        <v>0.74263987076490934</v>
      </c>
      <c r="H455" s="28">
        <f t="shared" si="101"/>
        <v>43933</v>
      </c>
      <c r="I455" s="30">
        <v>453</v>
      </c>
      <c r="J455" s="17">
        <f t="shared" si="94"/>
        <v>423</v>
      </c>
      <c r="K455" s="27">
        <f t="shared" ca="1" si="96"/>
        <v>0.80665926392621479</v>
      </c>
      <c r="L455" s="34">
        <f t="shared" ca="1" si="97"/>
        <v>0.58178673985434115</v>
      </c>
      <c r="M455" s="29">
        <f t="shared" si="102"/>
        <v>43948</v>
      </c>
      <c r="N455" s="27">
        <v>453</v>
      </c>
      <c r="O455" s="17">
        <f t="shared" si="98"/>
        <v>423</v>
      </c>
      <c r="P455" s="27">
        <f t="shared" ca="1" si="103"/>
        <v>0.6726671083946989</v>
      </c>
      <c r="Q455" s="34">
        <f t="shared" ca="1" si="99"/>
        <v>0.49641758571752725</v>
      </c>
      <c r="R455" s="17">
        <f t="shared" ca="1" si="104"/>
        <v>0.76066604518398862</v>
      </c>
    </row>
    <row r="456" spans="1:18" x14ac:dyDescent="0.25">
      <c r="A456" s="18">
        <f t="shared" ca="1" si="100"/>
        <v>43915</v>
      </c>
      <c r="B456" s="17">
        <f ca="1">+IFERROR(VLOOKUP(A456,BBG_UF!$A$2:$B$30,2,FALSE),B455)</f>
        <v>16</v>
      </c>
      <c r="C456" s="17">
        <f ca="1">+VLOOKUP(B456,BBG_UF!$B$2:$E$30,4,FALSE)</f>
        <v>-1.9933987574003155E-4</v>
      </c>
      <c r="D456" s="17">
        <v>454</v>
      </c>
      <c r="E456" s="17">
        <f t="shared" si="92"/>
        <v>424</v>
      </c>
      <c r="F456" s="17">
        <f t="shared" ca="1" si="95"/>
        <v>0.85877393000121638</v>
      </c>
      <c r="G456" s="2">
        <f t="shared" ca="1" si="93"/>
        <v>0.74269706342908448</v>
      </c>
      <c r="H456" s="28">
        <f t="shared" si="101"/>
        <v>43934</v>
      </c>
      <c r="I456" s="30">
        <v>454</v>
      </c>
      <c r="J456" s="17">
        <f t="shared" si="94"/>
        <v>424</v>
      </c>
      <c r="K456" s="27">
        <f t="shared" ca="1" si="96"/>
        <v>0.80447060505021983</v>
      </c>
      <c r="L456" s="34">
        <f t="shared" ca="1" si="97"/>
        <v>0.57997502981929472</v>
      </c>
      <c r="M456" s="29">
        <f t="shared" si="102"/>
        <v>43949</v>
      </c>
      <c r="N456" s="27">
        <v>454</v>
      </c>
      <c r="O456" s="17">
        <f t="shared" si="98"/>
        <v>424</v>
      </c>
      <c r="P456" s="27">
        <f t="shared" ca="1" si="103"/>
        <v>0.67062982075985011</v>
      </c>
      <c r="Q456" s="34">
        <f t="shared" ca="1" si="99"/>
        <v>0.49465338568867179</v>
      </c>
      <c r="R456" s="17">
        <f t="shared" ca="1" si="104"/>
        <v>0.76025555634906539</v>
      </c>
    </row>
    <row r="457" spans="1:18" x14ac:dyDescent="0.25">
      <c r="A457" s="18">
        <f t="shared" ca="1" si="100"/>
        <v>43916</v>
      </c>
      <c r="B457" s="17">
        <f ca="1">+IFERROR(VLOOKUP(A457,BBG_UF!$A$2:$B$30,2,FALSE),B456)</f>
        <v>16</v>
      </c>
      <c r="C457" s="17">
        <f ca="1">+VLOOKUP(B457,BBG_UF!$B$2:$E$30,4,FALSE)</f>
        <v>-1.9933987574003155E-4</v>
      </c>
      <c r="D457" s="17">
        <v>455</v>
      </c>
      <c r="E457" s="17">
        <f t="shared" si="92"/>
        <v>425</v>
      </c>
      <c r="F457" s="17">
        <f t="shared" ca="1" si="95"/>
        <v>0.85857459012547632</v>
      </c>
      <c r="G457" s="2">
        <f t="shared" ca="1" si="93"/>
        <v>0.74275305081417575</v>
      </c>
      <c r="H457" s="28">
        <f t="shared" si="101"/>
        <v>43935</v>
      </c>
      <c r="I457" s="30">
        <v>455</v>
      </c>
      <c r="J457" s="17">
        <f t="shared" si="94"/>
        <v>425</v>
      </c>
      <c r="K457" s="27">
        <f t="shared" ca="1" si="96"/>
        <v>0.80228194486693583</v>
      </c>
      <c r="L457" s="34">
        <f t="shared" ca="1" si="97"/>
        <v>0.57816157830694737</v>
      </c>
      <c r="M457" s="29">
        <f t="shared" si="102"/>
        <v>43950</v>
      </c>
      <c r="N457" s="27">
        <v>455</v>
      </c>
      <c r="O457" s="17">
        <f t="shared" si="98"/>
        <v>425</v>
      </c>
      <c r="P457" s="27">
        <f t="shared" ca="1" si="103"/>
        <v>0.6685918816471681</v>
      </c>
      <c r="Q457" s="34">
        <f t="shared" ca="1" si="99"/>
        <v>0.49288722991407119</v>
      </c>
      <c r="R457" s="17">
        <f t="shared" ca="1" si="104"/>
        <v>0.7598450931736167</v>
      </c>
    </row>
    <row r="458" spans="1:18" x14ac:dyDescent="0.25">
      <c r="A458" s="18">
        <f t="shared" ca="1" si="100"/>
        <v>43917</v>
      </c>
      <c r="B458" s="17">
        <f ca="1">+IFERROR(VLOOKUP(A458,BBG_UF!$A$2:$B$30,2,FALSE),B457)</f>
        <v>16</v>
      </c>
      <c r="C458" s="17">
        <f ca="1">+VLOOKUP(B458,BBG_UF!$B$2:$E$30,4,FALSE)</f>
        <v>-1.9933987574003155E-4</v>
      </c>
      <c r="D458" s="17">
        <v>456</v>
      </c>
      <c r="E458" s="17">
        <f t="shared" si="92"/>
        <v>426</v>
      </c>
      <c r="F458" s="17">
        <f t="shared" ca="1" si="95"/>
        <v>0.85837525024973627</v>
      </c>
      <c r="G458" s="2">
        <f t="shared" ca="1" si="93"/>
        <v>0.74280784140804512</v>
      </c>
      <c r="H458" s="28">
        <f t="shared" si="101"/>
        <v>43936</v>
      </c>
      <c r="I458" s="30">
        <v>456</v>
      </c>
      <c r="J458" s="17">
        <f t="shared" si="94"/>
        <v>426</v>
      </c>
      <c r="K458" s="27">
        <f t="shared" ca="1" si="96"/>
        <v>0.80009328338499852</v>
      </c>
      <c r="L458" s="34">
        <f t="shared" ca="1" si="97"/>
        <v>0.5763463975812424</v>
      </c>
      <c r="M458" s="29">
        <f t="shared" si="102"/>
        <v>43951</v>
      </c>
      <c r="N458" s="27">
        <v>456</v>
      </c>
      <c r="O458" s="17">
        <f t="shared" si="98"/>
        <v>426</v>
      </c>
      <c r="P458" s="27">
        <f t="shared" ca="1" si="103"/>
        <v>0.66655329534274399</v>
      </c>
      <c r="Q458" s="34">
        <f t="shared" ca="1" si="99"/>
        <v>0.49111913216662029</v>
      </c>
      <c r="R458" s="17">
        <f t="shared" ca="1" si="104"/>
        <v>0.75943465565764257</v>
      </c>
    </row>
    <row r="459" spans="1:18" x14ac:dyDescent="0.25">
      <c r="A459" s="18">
        <f t="shared" ca="1" si="100"/>
        <v>43918</v>
      </c>
      <c r="B459" s="17">
        <f ca="1">+IFERROR(VLOOKUP(A459,BBG_UF!$A$2:$B$30,2,FALSE),B458)</f>
        <v>16</v>
      </c>
      <c r="C459" s="17">
        <f ca="1">+VLOOKUP(B459,BBG_UF!$B$2:$E$30,4,FALSE)</f>
        <v>-1.9933987574003155E-4</v>
      </c>
      <c r="D459" s="17">
        <v>457</v>
      </c>
      <c r="E459" s="17">
        <f t="shared" si="92"/>
        <v>427</v>
      </c>
      <c r="F459" s="17">
        <f t="shared" ca="1" si="95"/>
        <v>0.85817591037399621</v>
      </c>
      <c r="G459" s="2">
        <f t="shared" ca="1" si="93"/>
        <v>0.74286144361904338</v>
      </c>
      <c r="H459" s="28">
        <f t="shared" si="101"/>
        <v>43937</v>
      </c>
      <c r="I459" s="30">
        <v>457</v>
      </c>
      <c r="J459" s="17">
        <f t="shared" si="94"/>
        <v>427</v>
      </c>
      <c r="K459" s="27">
        <f t="shared" ca="1" si="96"/>
        <v>0.79790462061286305</v>
      </c>
      <c r="L459" s="34">
        <f t="shared" ca="1" si="97"/>
        <v>0.57452949979118262</v>
      </c>
      <c r="M459" s="29">
        <f t="shared" si="102"/>
        <v>43952</v>
      </c>
      <c r="N459" s="27">
        <v>457</v>
      </c>
      <c r="O459" s="17">
        <f t="shared" si="98"/>
        <v>427</v>
      </c>
      <c r="P459" s="27">
        <f t="shared" ca="1" si="103"/>
        <v>0.66451406609506602</v>
      </c>
      <c r="Q459" s="34">
        <f t="shared" ca="1" si="99"/>
        <v>0.48934910609015653</v>
      </c>
      <c r="R459" s="17">
        <f t="shared" ca="1" si="104"/>
        <v>0.75902424378515576</v>
      </c>
    </row>
    <row r="460" spans="1:18" x14ac:dyDescent="0.25">
      <c r="A460" s="18">
        <f t="shared" ca="1" si="100"/>
        <v>43919</v>
      </c>
      <c r="B460" s="17">
        <f ca="1">+IFERROR(VLOOKUP(A460,BBG_UF!$A$2:$B$30,2,FALSE),B459)</f>
        <v>16</v>
      </c>
      <c r="C460" s="17">
        <f ca="1">+VLOOKUP(B460,BBG_UF!$B$2:$E$30,4,FALSE)</f>
        <v>-1.9933987574003155E-4</v>
      </c>
      <c r="D460" s="17">
        <v>458</v>
      </c>
      <c r="E460" s="17">
        <f t="shared" si="92"/>
        <v>428</v>
      </c>
      <c r="F460" s="17">
        <f t="shared" ca="1" si="95"/>
        <v>0.85797657049825615</v>
      </c>
      <c r="G460" s="2">
        <f t="shared" ca="1" si="93"/>
        <v>0.74291386577701268</v>
      </c>
      <c r="H460" s="28">
        <f t="shared" si="101"/>
        <v>43938</v>
      </c>
      <c r="I460" s="30">
        <v>458</v>
      </c>
      <c r="J460" s="17">
        <f t="shared" si="94"/>
        <v>428</v>
      </c>
      <c r="K460" s="27">
        <f t="shared" ca="1" si="96"/>
        <v>0.79571595655905025</v>
      </c>
      <c r="L460" s="34">
        <f t="shared" ca="1" si="97"/>
        <v>0.57271089697230293</v>
      </c>
      <c r="M460" s="29">
        <f t="shared" si="102"/>
        <v>43953</v>
      </c>
      <c r="N460" s="27">
        <v>458</v>
      </c>
      <c r="O460" s="17">
        <f t="shared" si="98"/>
        <v>428</v>
      </c>
      <c r="P460" s="27">
        <f t="shared" ca="1" si="103"/>
        <v>0.66247419811560548</v>
      </c>
      <c r="Q460" s="34">
        <f t="shared" ca="1" si="99"/>
        <v>0.487577165201042</v>
      </c>
      <c r="R460" s="17">
        <f t="shared" ca="1" si="104"/>
        <v>0.75861385754016908</v>
      </c>
    </row>
    <row r="461" spans="1:18" x14ac:dyDescent="0.25">
      <c r="A461" s="18">
        <f t="shared" ca="1" si="100"/>
        <v>43920</v>
      </c>
      <c r="B461" s="17">
        <f ca="1">+IFERROR(VLOOKUP(A461,BBG_UF!$A$2:$B$30,2,FALSE),B460)</f>
        <v>16</v>
      </c>
      <c r="C461" s="17">
        <f ca="1">+VLOOKUP(B461,BBG_UF!$B$2:$E$30,4,FALSE)</f>
        <v>-1.9933987574003155E-4</v>
      </c>
      <c r="D461" s="17">
        <v>459</v>
      </c>
      <c r="E461" s="17">
        <f t="shared" si="92"/>
        <v>429</v>
      </c>
      <c r="F461" s="17">
        <f t="shared" ca="1" si="95"/>
        <v>0.8577772306225161</v>
      </c>
      <c r="G461" s="2">
        <f t="shared" ca="1" si="93"/>
        <v>0.74296511613401639</v>
      </c>
      <c r="H461" s="28">
        <f t="shared" si="101"/>
        <v>43939</v>
      </c>
      <c r="I461" s="30">
        <v>459</v>
      </c>
      <c r="J461" s="17">
        <f t="shared" si="94"/>
        <v>429</v>
      </c>
      <c r="K461" s="27">
        <f t="shared" ca="1" si="96"/>
        <v>0.79352729123190213</v>
      </c>
      <c r="L461" s="34">
        <f t="shared" ca="1" si="97"/>
        <v>0.57089060104788192</v>
      </c>
      <c r="M461" s="29">
        <f t="shared" si="102"/>
        <v>43954</v>
      </c>
      <c r="N461" s="27">
        <v>459</v>
      </c>
      <c r="O461" s="17">
        <f t="shared" si="98"/>
        <v>429</v>
      </c>
      <c r="P461" s="27">
        <f t="shared" ca="1" si="103"/>
        <v>0.66043369557899256</v>
      </c>
      <c r="Q461" s="34">
        <f t="shared" ca="1" si="99"/>
        <v>0.48580332288948197</v>
      </c>
      <c r="R461" s="17">
        <f t="shared" ca="1" si="104"/>
        <v>0.7582034968907081</v>
      </c>
    </row>
    <row r="462" spans="1:18" x14ac:dyDescent="0.25">
      <c r="A462" s="18">
        <f t="shared" ca="1" si="100"/>
        <v>43921</v>
      </c>
      <c r="B462" s="17">
        <f ca="1">+IFERROR(VLOOKUP(A462,BBG_UF!$A$2:$B$30,2,FALSE),B461)</f>
        <v>16</v>
      </c>
      <c r="C462" s="17">
        <f ca="1">+VLOOKUP(B462,BBG_UF!$B$2:$E$30,4,FALSE)</f>
        <v>-1.9933987574003155E-4</v>
      </c>
      <c r="D462" s="17">
        <v>460</v>
      </c>
      <c r="E462" s="17">
        <f t="shared" si="92"/>
        <v>430</v>
      </c>
      <c r="F462" s="17">
        <f t="shared" ca="1" si="95"/>
        <v>0.85757789074677604</v>
      </c>
      <c r="G462" s="2">
        <f t="shared" ca="1" si="93"/>
        <v>0.74301520286542877</v>
      </c>
      <c r="H462" s="28">
        <f t="shared" si="101"/>
        <v>43940</v>
      </c>
      <c r="I462" s="30">
        <v>460</v>
      </c>
      <c r="J462" s="17">
        <f t="shared" si="94"/>
        <v>430</v>
      </c>
      <c r="K462" s="27">
        <f t="shared" ca="1" si="96"/>
        <v>0.79133862463972338</v>
      </c>
      <c r="L462" s="34">
        <f t="shared" ca="1" si="97"/>
        <v>0.56906862383024659</v>
      </c>
      <c r="M462" s="29">
        <f t="shared" si="102"/>
        <v>43955</v>
      </c>
      <c r="N462" s="27">
        <v>460</v>
      </c>
      <c r="O462" s="17">
        <f t="shared" si="98"/>
        <v>430</v>
      </c>
      <c r="P462" s="27">
        <f t="shared" ca="1" si="103"/>
        <v>0.65839256262373058</v>
      </c>
      <c r="Q462" s="34">
        <f t="shared" ca="1" si="99"/>
        <v>0.48402759242130722</v>
      </c>
      <c r="R462" s="17">
        <f t="shared" ca="1" si="104"/>
        <v>0.75779316185276002</v>
      </c>
    </row>
    <row r="463" spans="1:18" x14ac:dyDescent="0.25">
      <c r="A463" s="18">
        <f t="shared" ca="1" si="100"/>
        <v>43922</v>
      </c>
      <c r="B463" s="17">
        <f ca="1">+IFERROR(VLOOKUP(A463,BBG_UF!$A$2:$B$30,2,FALSE),B462)</f>
        <v>16</v>
      </c>
      <c r="C463" s="17">
        <f ca="1">+VLOOKUP(B463,BBG_UF!$B$2:$E$30,4,FALSE)</f>
        <v>-1.9933987574003155E-4</v>
      </c>
      <c r="D463" s="17">
        <v>461</v>
      </c>
      <c r="E463" s="17">
        <f t="shared" si="92"/>
        <v>431</v>
      </c>
      <c r="F463" s="17">
        <f t="shared" ca="1" si="95"/>
        <v>0.85737855087103598</v>
      </c>
      <c r="G463" s="2">
        <f t="shared" ca="1" si="93"/>
        <v>0.74306413407076866</v>
      </c>
      <c r="H463" s="28">
        <f t="shared" si="101"/>
        <v>43941</v>
      </c>
      <c r="I463" s="30">
        <v>461</v>
      </c>
      <c r="J463" s="17">
        <f t="shared" si="94"/>
        <v>431</v>
      </c>
      <c r="K463" s="27">
        <f t="shared" ca="1" si="96"/>
        <v>0.78914995679074607</v>
      </c>
      <c r="L463" s="34">
        <f t="shared" ca="1" si="97"/>
        <v>0.56724497702215249</v>
      </c>
      <c r="M463" s="29">
        <f t="shared" si="102"/>
        <v>43956</v>
      </c>
      <c r="N463" s="27">
        <v>461</v>
      </c>
      <c r="O463" s="17">
        <f t="shared" si="98"/>
        <v>431</v>
      </c>
      <c r="P463" s="27">
        <f t="shared" ca="1" si="103"/>
        <v>0.65635080335227491</v>
      </c>
      <c r="Q463" s="34">
        <f t="shared" ca="1" si="99"/>
        <v>0.4822499869390835</v>
      </c>
      <c r="R463" s="17">
        <f t="shared" ca="1" si="104"/>
        <v>0.75738285240234404</v>
      </c>
    </row>
    <row r="464" spans="1:18" x14ac:dyDescent="0.25">
      <c r="A464" s="18">
        <f t="shared" ca="1" si="100"/>
        <v>43923</v>
      </c>
      <c r="B464" s="17">
        <f ca="1">+IFERROR(VLOOKUP(A464,BBG_UF!$A$2:$B$30,2,FALSE),B463)</f>
        <v>16</v>
      </c>
      <c r="C464" s="17">
        <f ca="1">+VLOOKUP(B464,BBG_UF!$B$2:$E$30,4,FALSE)</f>
        <v>-1.9933987574003155E-4</v>
      </c>
      <c r="D464" s="17">
        <v>462</v>
      </c>
      <c r="E464" s="17">
        <f t="shared" si="92"/>
        <v>432</v>
      </c>
      <c r="F464" s="17">
        <f t="shared" ca="1" si="95"/>
        <v>0.85717921099529593</v>
      </c>
      <c r="G464" s="2">
        <f t="shared" ca="1" si="93"/>
        <v>0.74311191777444896</v>
      </c>
      <c r="H464" s="28">
        <f t="shared" si="101"/>
        <v>43942</v>
      </c>
      <c r="I464" s="30">
        <v>462</v>
      </c>
      <c r="J464" s="17">
        <f t="shared" si="94"/>
        <v>432</v>
      </c>
      <c r="K464" s="27">
        <f t="shared" ca="1" si="96"/>
        <v>0.78696128769313145</v>
      </c>
      <c r="L464" s="34">
        <f t="shared" ca="1" si="97"/>
        <v>0.56541967221797784</v>
      </c>
      <c r="M464" s="29">
        <f t="shared" si="102"/>
        <v>43957</v>
      </c>
      <c r="N464" s="27">
        <v>462</v>
      </c>
      <c r="O464" s="17">
        <f t="shared" si="98"/>
        <v>432</v>
      </c>
      <c r="P464" s="27">
        <f t="shared" ca="1" si="103"/>
        <v>0.65430842183163118</v>
      </c>
      <c r="Q464" s="34">
        <f t="shared" ca="1" si="99"/>
        <v>0.4804705194637604</v>
      </c>
      <c r="R464" s="17">
        <f t="shared" ca="1" si="104"/>
        <v>0.75697256849149852</v>
      </c>
    </row>
    <row r="465" spans="1:18" x14ac:dyDescent="0.25">
      <c r="A465" s="18">
        <f t="shared" ca="1" si="100"/>
        <v>43924</v>
      </c>
      <c r="B465" s="17">
        <f ca="1">+IFERROR(VLOOKUP(A465,BBG_UF!$A$2:$B$30,2,FALSE),B464)</f>
        <v>16</v>
      </c>
      <c r="C465" s="17">
        <f ca="1">+VLOOKUP(B465,BBG_UF!$B$2:$E$30,4,FALSE)</f>
        <v>-1.9933987574003155E-4</v>
      </c>
      <c r="D465" s="17">
        <v>463</v>
      </c>
      <c r="E465" s="17">
        <f t="shared" si="92"/>
        <v>433</v>
      </c>
      <c r="F465" s="17">
        <f t="shared" ca="1" si="95"/>
        <v>0.85697987111955587</v>
      </c>
      <c r="G465" s="2">
        <f t="shared" ca="1" si="93"/>
        <v>0.74315856192690144</v>
      </c>
      <c r="H465" s="28">
        <f t="shared" si="101"/>
        <v>43943</v>
      </c>
      <c r="I465" s="30">
        <v>463</v>
      </c>
      <c r="J465" s="17">
        <f t="shared" si="94"/>
        <v>433</v>
      </c>
      <c r="K465" s="27">
        <f t="shared" ca="1" si="96"/>
        <v>0.78477261735498705</v>
      </c>
      <c r="L465" s="34">
        <f t="shared" ca="1" si="97"/>
        <v>0.56359272090499357</v>
      </c>
      <c r="M465" s="29">
        <f t="shared" si="102"/>
        <v>43958</v>
      </c>
      <c r="N465" s="27">
        <v>463</v>
      </c>
      <c r="O465" s="17">
        <f t="shared" si="98"/>
        <v>433</v>
      </c>
      <c r="P465" s="27">
        <f t="shared" ca="1" si="103"/>
        <v>0.65226542209363436</v>
      </c>
      <c r="Q465" s="34">
        <f t="shared" ca="1" si="99"/>
        <v>0.47868920289596445</v>
      </c>
      <c r="R465" s="17">
        <f t="shared" ca="1" si="104"/>
        <v>0.75656231015219788</v>
      </c>
    </row>
    <row r="466" spans="1:18" x14ac:dyDescent="0.25">
      <c r="A466" s="18">
        <f t="shared" ca="1" si="100"/>
        <v>43925</v>
      </c>
      <c r="B466" s="17">
        <f ca="1">+IFERROR(VLOOKUP(A466,BBG_UF!$A$2:$B$30,2,FALSE),B465)</f>
        <v>16</v>
      </c>
      <c r="C466" s="17">
        <f ca="1">+VLOOKUP(B466,BBG_UF!$B$2:$E$30,4,FALSE)</f>
        <v>-1.9933987574003155E-4</v>
      </c>
      <c r="D466" s="17">
        <v>464</v>
      </c>
      <c r="E466" s="17">
        <f t="shared" si="92"/>
        <v>434</v>
      </c>
      <c r="F466" s="17">
        <f t="shared" ca="1" si="95"/>
        <v>0.85678053124381581</v>
      </c>
      <c r="G466" s="2">
        <f t="shared" ca="1" si="93"/>
        <v>0.74320407440513447</v>
      </c>
      <c r="H466" s="28">
        <f t="shared" si="101"/>
        <v>43944</v>
      </c>
      <c r="I466" s="30">
        <v>464</v>
      </c>
      <c r="J466" s="17">
        <f t="shared" si="94"/>
        <v>434</v>
      </c>
      <c r="K466" s="27">
        <f t="shared" ca="1" si="96"/>
        <v>0.78258394578431634</v>
      </c>
      <c r="L466" s="34">
        <f t="shared" ca="1" si="97"/>
        <v>0.56176413446461504</v>
      </c>
      <c r="M466" s="29">
        <f t="shared" si="102"/>
        <v>43959</v>
      </c>
      <c r="N466" s="27">
        <v>464</v>
      </c>
      <c r="O466" s="17">
        <f t="shared" si="98"/>
        <v>434</v>
      </c>
      <c r="P466" s="27">
        <f t="shared" ca="1" si="103"/>
        <v>0.65022180813541364</v>
      </c>
      <c r="Q466" s="34">
        <f t="shared" ca="1" si="99"/>
        <v>0.47690605001749597</v>
      </c>
      <c r="R466" s="17">
        <f t="shared" ca="1" si="104"/>
        <v>0.75615207732848688</v>
      </c>
    </row>
    <row r="467" spans="1:18" x14ac:dyDescent="0.25">
      <c r="A467" s="18">
        <f t="shared" ca="1" si="100"/>
        <v>43926</v>
      </c>
      <c r="B467" s="17">
        <f ca="1">+IFERROR(VLOOKUP(A467,BBG_UF!$A$2:$B$30,2,FALSE),B466)</f>
        <v>16</v>
      </c>
      <c r="C467" s="17">
        <f ca="1">+VLOOKUP(B467,BBG_UF!$B$2:$E$30,4,FALSE)</f>
        <v>-1.9933987574003155E-4</v>
      </c>
      <c r="D467" s="17">
        <v>465</v>
      </c>
      <c r="E467" s="17">
        <f t="shared" si="92"/>
        <v>435</v>
      </c>
      <c r="F467" s="17">
        <f t="shared" ca="1" si="95"/>
        <v>0.85658119136807576</v>
      </c>
      <c r="G467" s="2">
        <f t="shared" ca="1" si="93"/>
        <v>0.74324846301385317</v>
      </c>
      <c r="H467" s="28">
        <f t="shared" si="101"/>
        <v>43945</v>
      </c>
      <c r="I467" s="30">
        <v>465</v>
      </c>
      <c r="J467" s="17">
        <f t="shared" si="94"/>
        <v>435</v>
      </c>
      <c r="K467" s="27">
        <f t="shared" ca="1" si="96"/>
        <v>0.7803952729890884</v>
      </c>
      <c r="L467" s="34">
        <f t="shared" ca="1" si="97"/>
        <v>0.55993392417356469</v>
      </c>
      <c r="M467" s="29">
        <f t="shared" si="102"/>
        <v>43960</v>
      </c>
      <c r="N467" s="27">
        <v>465</v>
      </c>
      <c r="O467" s="17">
        <f t="shared" si="98"/>
        <v>435</v>
      </c>
      <c r="P467" s="27">
        <f t="shared" ca="1" si="103"/>
        <v>0.64963709820679405</v>
      </c>
      <c r="Q467" s="34">
        <f t="shared" ca="1" si="99"/>
        <v>0.47667717282734257</v>
      </c>
      <c r="R467" s="17">
        <f t="shared" ca="1" si="104"/>
        <v>0.75574187004434634</v>
      </c>
    </row>
    <row r="468" spans="1:18" x14ac:dyDescent="0.25">
      <c r="A468" s="18">
        <f t="shared" ca="1" si="100"/>
        <v>43927</v>
      </c>
      <c r="B468" s="17">
        <f ca="1">+IFERROR(VLOOKUP(A468,BBG_UF!$A$2:$B$30,2,FALSE),B467)</f>
        <v>16</v>
      </c>
      <c r="C468" s="17">
        <f ca="1">+VLOOKUP(B468,BBG_UF!$B$2:$E$30,4,FALSE)</f>
        <v>-1.9933987574003155E-4</v>
      </c>
      <c r="D468" s="17">
        <v>466</v>
      </c>
      <c r="E468" s="17">
        <f t="shared" si="92"/>
        <v>436</v>
      </c>
      <c r="F468" s="17">
        <f t="shared" ca="1" si="95"/>
        <v>0.8563818514923357</v>
      </c>
      <c r="G468" s="2">
        <f t="shared" ca="1" si="93"/>
        <v>0.74329173548612271</v>
      </c>
      <c r="H468" s="28">
        <f t="shared" si="101"/>
        <v>43946</v>
      </c>
      <c r="I468" s="30">
        <v>466</v>
      </c>
      <c r="J468" s="17">
        <f t="shared" si="94"/>
        <v>436</v>
      </c>
      <c r="K468" s="27">
        <f t="shared" ca="1" si="96"/>
        <v>0.77820659897715228</v>
      </c>
      <c r="L468" s="34">
        <f t="shared" ca="1" si="97"/>
        <v>0.55810210120512693</v>
      </c>
      <c r="M468" s="29">
        <f t="shared" si="102"/>
        <v>43961</v>
      </c>
      <c r="N468" s="27">
        <v>466</v>
      </c>
      <c r="O468" s="17">
        <f t="shared" si="98"/>
        <v>436</v>
      </c>
      <c r="P468" s="27">
        <f t="shared" ca="1" si="103"/>
        <v>0.64905135514305246</v>
      </c>
      <c r="Q468" s="34">
        <f t="shared" ca="1" si="99"/>
        <v>0.47644556903470836</v>
      </c>
      <c r="R468" s="17">
        <f t="shared" ca="1" si="104"/>
        <v>0.75533168825980823</v>
      </c>
    </row>
    <row r="469" spans="1:18" x14ac:dyDescent="0.25">
      <c r="A469" s="18">
        <f t="shared" ca="1" si="100"/>
        <v>43928</v>
      </c>
      <c r="B469" s="17">
        <f ca="1">+IFERROR(VLOOKUP(A469,BBG_UF!$A$2:$B$30,2,FALSE),B468)</f>
        <v>16</v>
      </c>
      <c r="C469" s="17">
        <f ca="1">+VLOOKUP(B469,BBG_UF!$B$2:$E$30,4,FALSE)</f>
        <v>-1.9933987574003155E-4</v>
      </c>
      <c r="D469" s="17">
        <v>467</v>
      </c>
      <c r="E469" s="17">
        <f t="shared" si="92"/>
        <v>437</v>
      </c>
      <c r="F469" s="17">
        <f t="shared" ca="1" si="95"/>
        <v>0.85618251161659564</v>
      </c>
      <c r="G469" s="2">
        <f t="shared" ca="1" si="93"/>
        <v>0.74333389948413409</v>
      </c>
      <c r="H469" s="28">
        <f t="shared" si="101"/>
        <v>43947</v>
      </c>
      <c r="I469" s="30">
        <v>467</v>
      </c>
      <c r="J469" s="17">
        <f t="shared" si="94"/>
        <v>437</v>
      </c>
      <c r="K469" s="27">
        <f t="shared" ca="1" si="96"/>
        <v>0.77601792375635836</v>
      </c>
      <c r="L469" s="34">
        <f t="shared" ca="1" si="97"/>
        <v>0.55626867663031376</v>
      </c>
      <c r="M469" s="29">
        <f t="shared" si="102"/>
        <v>43962</v>
      </c>
      <c r="N469" s="27">
        <v>467</v>
      </c>
      <c r="O469" s="17">
        <f t="shared" si="98"/>
        <v>437</v>
      </c>
      <c r="P469" s="27">
        <f t="shared" ca="1" si="103"/>
        <v>0.64846458558104847</v>
      </c>
      <c r="Q469" s="34">
        <f t="shared" ca="1" si="99"/>
        <v>0.47621125735768838</v>
      </c>
      <c r="R469" s="17">
        <f t="shared" ca="1" si="104"/>
        <v>0.75492153195888534</v>
      </c>
    </row>
    <row r="470" spans="1:18" x14ac:dyDescent="0.25">
      <c r="A470" s="18">
        <f t="shared" ca="1" si="100"/>
        <v>43929</v>
      </c>
      <c r="B470" s="17">
        <f ca="1">+IFERROR(VLOOKUP(A470,BBG_UF!$A$2:$B$30,2,FALSE),B469)</f>
        <v>16</v>
      </c>
      <c r="C470" s="17">
        <f ca="1">+VLOOKUP(B470,BBG_UF!$B$2:$E$30,4,FALSE)</f>
        <v>-1.9933987574003155E-4</v>
      </c>
      <c r="D470" s="17">
        <v>468</v>
      </c>
      <c r="E470" s="17">
        <f t="shared" si="92"/>
        <v>438</v>
      </c>
      <c r="F470" s="17">
        <f t="shared" ca="1" si="95"/>
        <v>0.85598317174085559</v>
      </c>
      <c r="G470" s="2">
        <f t="shared" ca="1" si="93"/>
        <v>0.74337496260024971</v>
      </c>
      <c r="H470" s="28">
        <f t="shared" si="101"/>
        <v>43948</v>
      </c>
      <c r="I470" s="30">
        <v>468</v>
      </c>
      <c r="J470" s="17">
        <f t="shared" si="94"/>
        <v>438</v>
      </c>
      <c r="K470" s="27">
        <f t="shared" ca="1" si="96"/>
        <v>0.77382924733445579</v>
      </c>
      <c r="L470" s="34">
        <f t="shared" ca="1" si="97"/>
        <v>0.55443366141904993</v>
      </c>
      <c r="M470" s="29">
        <f t="shared" si="102"/>
        <v>43963</v>
      </c>
      <c r="N470" s="27">
        <v>468</v>
      </c>
      <c r="O470" s="17">
        <f t="shared" si="98"/>
        <v>438</v>
      </c>
      <c r="P470" s="27">
        <f t="shared" ca="1" si="103"/>
        <v>0.647876796100882</v>
      </c>
      <c r="Q470" s="34">
        <f t="shared" ca="1" si="99"/>
        <v>0.47597425634341756</v>
      </c>
      <c r="R470" s="17">
        <f t="shared" ca="1" si="104"/>
        <v>0.75451140114157766</v>
      </c>
    </row>
    <row r="471" spans="1:18" x14ac:dyDescent="0.25">
      <c r="A471" s="18">
        <f t="shared" ca="1" si="100"/>
        <v>43930</v>
      </c>
      <c r="B471" s="17">
        <f ca="1">+IFERROR(VLOOKUP(A471,BBG_UF!$A$2:$B$30,2,FALSE),B470)</f>
        <v>17</v>
      </c>
      <c r="C471" s="17">
        <f ca="1">+VLOOKUP(B471,BBG_UF!$B$2:$E$30,4,FALSE)</f>
        <v>-2.1910877742507225E-3</v>
      </c>
      <c r="D471" s="17">
        <v>469</v>
      </c>
      <c r="E471" s="17">
        <f t="shared" si="92"/>
        <v>439</v>
      </c>
      <c r="F471" s="17">
        <f t="shared" ca="1" si="95"/>
        <v>0.85578383186511553</v>
      </c>
      <c r="G471" s="2">
        <f t="shared" ca="1" si="93"/>
        <v>0.74341493235752587</v>
      </c>
      <c r="H471" s="28">
        <f t="shared" si="101"/>
        <v>43949</v>
      </c>
      <c r="I471" s="30">
        <v>469</v>
      </c>
      <c r="J471" s="17">
        <f t="shared" si="94"/>
        <v>439</v>
      </c>
      <c r="K471" s="27">
        <f t="shared" ca="1" si="96"/>
        <v>0.77164056971911033</v>
      </c>
      <c r="L471" s="34">
        <f t="shared" ca="1" si="97"/>
        <v>0.55259706644125206</v>
      </c>
      <c r="M471" s="29">
        <f t="shared" si="102"/>
        <v>43964</v>
      </c>
      <c r="N471" s="27">
        <v>469</v>
      </c>
      <c r="O471" s="17">
        <f t="shared" si="98"/>
        <v>439</v>
      </c>
      <c r="P471" s="27">
        <f t="shared" ca="1" si="103"/>
        <v>0.64728799322654984</v>
      </c>
      <c r="Q471" s="34">
        <f t="shared" ca="1" si="99"/>
        <v>0.4757345843700731</v>
      </c>
      <c r="R471" s="17">
        <f t="shared" ca="1" si="104"/>
        <v>0.75410129577591078</v>
      </c>
    </row>
    <row r="472" spans="1:18" x14ac:dyDescent="0.25">
      <c r="A472" s="18">
        <f t="shared" ca="1" si="100"/>
        <v>43931</v>
      </c>
      <c r="B472" s="17">
        <f ca="1">+IFERROR(VLOOKUP(A472,BBG_UF!$A$2:$B$30,2,FALSE),B471)</f>
        <v>17</v>
      </c>
      <c r="C472" s="17">
        <f ca="1">+VLOOKUP(B472,BBG_UF!$B$2:$E$30,4,FALSE)</f>
        <v>-2.1910877742507225E-3</v>
      </c>
      <c r="D472" s="17">
        <v>470</v>
      </c>
      <c r="E472" s="17">
        <f t="shared" si="92"/>
        <v>440</v>
      </c>
      <c r="F472" s="17">
        <f t="shared" ca="1" si="95"/>
        <v>0.85359274409086483</v>
      </c>
      <c r="G472" s="2">
        <f t="shared" ca="1" si="93"/>
        <v>0.74133065104325824</v>
      </c>
      <c r="H472" s="28">
        <f t="shared" si="101"/>
        <v>43950</v>
      </c>
      <c r="I472" s="30">
        <v>470</v>
      </c>
      <c r="J472" s="17">
        <f t="shared" si="94"/>
        <v>440</v>
      </c>
      <c r="K472" s="27">
        <f t="shared" ca="1" si="96"/>
        <v>0.76945189091792288</v>
      </c>
      <c r="L472" s="34">
        <f t="shared" ca="1" si="97"/>
        <v>0.55075890246807369</v>
      </c>
      <c r="M472" s="29">
        <f t="shared" si="102"/>
        <v>43965</v>
      </c>
      <c r="N472" s="27">
        <v>470</v>
      </c>
      <c r="O472" s="17">
        <f t="shared" si="98"/>
        <v>440</v>
      </c>
      <c r="P472" s="27">
        <f t="shared" ca="1" si="103"/>
        <v>0.64669818342654239</v>
      </c>
      <c r="Q472" s="34">
        <f t="shared" ca="1" si="99"/>
        <v>0.47549225964875758</v>
      </c>
      <c r="R472" s="17">
        <f t="shared" ca="1" si="104"/>
        <v>-0.17210858997573908</v>
      </c>
    </row>
    <row r="473" spans="1:18" x14ac:dyDescent="0.25">
      <c r="A473" s="18">
        <f t="shared" ca="1" si="100"/>
        <v>43932</v>
      </c>
      <c r="B473" s="17">
        <f ca="1">+IFERROR(VLOOKUP(A473,BBG_UF!$A$2:$B$30,2,FALSE),B472)</f>
        <v>17</v>
      </c>
      <c r="C473" s="17">
        <f ca="1">+VLOOKUP(B473,BBG_UF!$B$2:$E$30,4,FALSE)</f>
        <v>-2.1910877742507225E-3</v>
      </c>
      <c r="D473" s="17">
        <v>471</v>
      </c>
      <c r="E473" s="17">
        <f t="shared" si="92"/>
        <v>441</v>
      </c>
      <c r="F473" s="17">
        <f t="shared" ca="1" si="95"/>
        <v>0.85140165631661413</v>
      </c>
      <c r="G473" s="2">
        <f t="shared" ca="1" si="93"/>
        <v>0.73924590582052685</v>
      </c>
      <c r="H473" s="28">
        <f t="shared" si="101"/>
        <v>43951</v>
      </c>
      <c r="I473" s="30">
        <v>471</v>
      </c>
      <c r="J473" s="17">
        <f t="shared" si="94"/>
        <v>441</v>
      </c>
      <c r="K473" s="27">
        <f t="shared" ca="1" si="96"/>
        <v>0.76726321093849736</v>
      </c>
      <c r="L473" s="34">
        <f t="shared" ca="1" si="97"/>
        <v>0.54891918017298913</v>
      </c>
      <c r="M473" s="29">
        <f t="shared" si="102"/>
        <v>43966</v>
      </c>
      <c r="N473" s="27">
        <v>471</v>
      </c>
      <c r="O473" s="17">
        <f t="shared" si="98"/>
        <v>441</v>
      </c>
      <c r="P473" s="27">
        <f t="shared" ca="1" si="103"/>
        <v>0.64610737311438216</v>
      </c>
      <c r="Q473" s="34">
        <f t="shared" ca="1" si="99"/>
        <v>0.47524730022532141</v>
      </c>
      <c r="R473" s="17">
        <f t="shared" ca="1" si="104"/>
        <v>-0.17644329105381829</v>
      </c>
    </row>
    <row r="474" spans="1:18" x14ac:dyDescent="0.25">
      <c r="A474" s="18">
        <f t="shared" ca="1" si="100"/>
        <v>43933</v>
      </c>
      <c r="B474" s="17">
        <f ca="1">+IFERROR(VLOOKUP(A474,BBG_UF!$A$2:$B$30,2,FALSE),B473)</f>
        <v>17</v>
      </c>
      <c r="C474" s="17">
        <f ca="1">+VLOOKUP(B474,BBG_UF!$B$2:$E$30,4,FALSE)</f>
        <v>-2.1910877742507225E-3</v>
      </c>
      <c r="D474" s="17">
        <v>472</v>
      </c>
      <c r="E474" s="17">
        <f t="shared" si="92"/>
        <v>442</v>
      </c>
      <c r="F474" s="17">
        <f t="shared" ca="1" si="95"/>
        <v>0.84921056854236343</v>
      </c>
      <c r="G474" s="2">
        <f t="shared" ca="1" si="93"/>
        <v>0.73716069983803156</v>
      </c>
      <c r="H474" s="28">
        <f t="shared" si="101"/>
        <v>43952</v>
      </c>
      <c r="I474" s="30">
        <v>472</v>
      </c>
      <c r="J474" s="17">
        <f t="shared" si="94"/>
        <v>442</v>
      </c>
      <c r="K474" s="27">
        <f t="shared" ca="1" si="96"/>
        <v>0.76507452978827184</v>
      </c>
      <c r="L474" s="34">
        <f t="shared" ca="1" si="97"/>
        <v>0.54707791013277141</v>
      </c>
      <c r="M474" s="29">
        <f t="shared" si="102"/>
        <v>43967</v>
      </c>
      <c r="N474" s="27">
        <v>472</v>
      </c>
      <c r="O474" s="17">
        <f t="shared" si="98"/>
        <v>442</v>
      </c>
      <c r="P474" s="27">
        <f t="shared" ca="1" si="103"/>
        <v>0.64551556864927317</v>
      </c>
      <c r="Q474" s="34">
        <f t="shared" ca="1" si="99"/>
        <v>0.47499972398243034</v>
      </c>
      <c r="R474" s="17">
        <f t="shared" ca="1" si="104"/>
        <v>-0.18077805533334157</v>
      </c>
    </row>
    <row r="475" spans="1:18" x14ac:dyDescent="0.25">
      <c r="A475" s="18">
        <f t="shared" ca="1" si="100"/>
        <v>43934</v>
      </c>
      <c r="B475" s="17">
        <f ca="1">+IFERROR(VLOOKUP(A475,BBG_UF!$A$2:$B$30,2,FALSE),B474)</f>
        <v>17</v>
      </c>
      <c r="C475" s="17">
        <f ca="1">+VLOOKUP(B475,BBG_UF!$B$2:$E$30,4,FALSE)</f>
        <v>-2.1910877742507225E-3</v>
      </c>
      <c r="D475" s="17">
        <v>473</v>
      </c>
      <c r="E475" s="17">
        <f t="shared" si="92"/>
        <v>443</v>
      </c>
      <c r="F475" s="17">
        <f t="shared" ca="1" si="95"/>
        <v>0.84701948076811273</v>
      </c>
      <c r="G475" s="2">
        <f t="shared" ca="1" si="93"/>
        <v>0.73507503621602355</v>
      </c>
      <c r="H475" s="28">
        <f t="shared" si="101"/>
        <v>43953</v>
      </c>
      <c r="I475" s="30">
        <v>473</v>
      </c>
      <c r="J475" s="17">
        <f t="shared" si="94"/>
        <v>443</v>
      </c>
      <c r="K475" s="27">
        <f t="shared" ca="1" si="96"/>
        <v>0.76288584747472277</v>
      </c>
      <c r="L475" s="34">
        <f t="shared" ca="1" si="97"/>
        <v>0.54523510282883703</v>
      </c>
      <c r="M475" s="29">
        <f t="shared" si="102"/>
        <v>43968</v>
      </c>
      <c r="N475" s="27">
        <v>473</v>
      </c>
      <c r="O475" s="17">
        <f t="shared" si="98"/>
        <v>443</v>
      </c>
      <c r="P475" s="27">
        <f t="shared" ca="1" si="103"/>
        <v>0.64492277633659167</v>
      </c>
      <c r="Q475" s="34">
        <f t="shared" ca="1" si="99"/>
        <v>0.47474954864111935</v>
      </c>
      <c r="R475" s="17">
        <f t="shared" ca="1" si="104"/>
        <v>-0.18511288440503648</v>
      </c>
    </row>
    <row r="476" spans="1:18" x14ac:dyDescent="0.25">
      <c r="A476" s="18">
        <f t="shared" ca="1" si="100"/>
        <v>43935</v>
      </c>
      <c r="B476" s="17">
        <f ca="1">+IFERROR(VLOOKUP(A476,BBG_UF!$A$2:$B$30,2,FALSE),B475)</f>
        <v>17</v>
      </c>
      <c r="C476" s="17">
        <f ca="1">+VLOOKUP(B476,BBG_UF!$B$2:$E$30,4,FALSE)</f>
        <v>-2.1910877742507225E-3</v>
      </c>
      <c r="D476" s="17">
        <v>474</v>
      </c>
      <c r="E476" s="17">
        <f t="shared" si="92"/>
        <v>444</v>
      </c>
      <c r="F476" s="17">
        <f t="shared" ca="1" si="95"/>
        <v>0.84482839299386203</v>
      </c>
      <c r="G476" s="2">
        <f t="shared" ca="1" si="93"/>
        <v>0.73298891804667965</v>
      </c>
      <c r="H476" s="28">
        <f t="shared" si="101"/>
        <v>43954</v>
      </c>
      <c r="I476" s="30">
        <v>474</v>
      </c>
      <c r="J476" s="17">
        <f t="shared" si="94"/>
        <v>444</v>
      </c>
      <c r="K476" s="27">
        <f t="shared" ca="1" si="96"/>
        <v>0.76069716400514564</v>
      </c>
      <c r="L476" s="34">
        <f t="shared" ca="1" si="97"/>
        <v>0.5433907686480306</v>
      </c>
      <c r="M476" s="29">
        <f t="shared" si="102"/>
        <v>43969</v>
      </c>
      <c r="N476" s="27">
        <v>474</v>
      </c>
      <c r="O476" s="17">
        <f t="shared" si="98"/>
        <v>444</v>
      </c>
      <c r="P476" s="27">
        <f t="shared" ca="1" si="103"/>
        <v>0.64432900242858804</v>
      </c>
      <c r="Q476" s="34">
        <f t="shared" ca="1" si="99"/>
        <v>0.4744967917629539</v>
      </c>
      <c r="R476" s="17">
        <f t="shared" ca="1" si="104"/>
        <v>-0.18944777980767213</v>
      </c>
    </row>
    <row r="477" spans="1:18" x14ac:dyDescent="0.25">
      <c r="A477" s="18">
        <f t="shared" ca="1" si="100"/>
        <v>43936</v>
      </c>
      <c r="B477" s="17">
        <f ca="1">+IFERROR(VLOOKUP(A477,BBG_UF!$A$2:$B$30,2,FALSE),B476)</f>
        <v>17</v>
      </c>
      <c r="C477" s="17">
        <f ca="1">+VLOOKUP(B477,BBG_UF!$B$2:$E$30,4,FALSE)</f>
        <v>-2.1910877742507225E-3</v>
      </c>
      <c r="D477" s="17">
        <v>475</v>
      </c>
      <c r="E477" s="17">
        <f t="shared" si="92"/>
        <v>445</v>
      </c>
      <c r="F477" s="17">
        <f t="shared" ca="1" si="95"/>
        <v>0.84263730521961133</v>
      </c>
      <c r="G477" s="2">
        <f t="shared" ca="1" si="93"/>
        <v>0.73090234839440005</v>
      </c>
      <c r="H477" s="28">
        <f t="shared" si="101"/>
        <v>43955</v>
      </c>
      <c r="I477" s="30">
        <v>475</v>
      </c>
      <c r="J477" s="17">
        <f t="shared" si="94"/>
        <v>445</v>
      </c>
      <c r="K477" s="27">
        <f t="shared" ca="1" si="96"/>
        <v>0.7585084793869088</v>
      </c>
      <c r="L477" s="34">
        <f t="shared" ca="1" si="97"/>
        <v>0.54154491788397618</v>
      </c>
      <c r="M477" s="29">
        <f t="shared" si="102"/>
        <v>43970</v>
      </c>
      <c r="N477" s="27">
        <v>475</v>
      </c>
      <c r="O477" s="17">
        <f t="shared" si="98"/>
        <v>445</v>
      </c>
      <c r="P477" s="27">
        <f t="shared" ca="1" si="103"/>
        <v>0.64373425312476118</v>
      </c>
      <c r="Q477" s="34">
        <f t="shared" ca="1" si="99"/>
        <v>0.47424147075149969</v>
      </c>
      <c r="R477" s="17">
        <f t="shared" ca="1" si="104"/>
        <v>-0.19378274311598886</v>
      </c>
    </row>
    <row r="478" spans="1:18" x14ac:dyDescent="0.25">
      <c r="A478" s="18">
        <f t="shared" ca="1" si="100"/>
        <v>43937</v>
      </c>
      <c r="B478" s="17">
        <f ca="1">+IFERROR(VLOOKUP(A478,BBG_UF!$A$2:$B$30,2,FALSE),B477)</f>
        <v>17</v>
      </c>
      <c r="C478" s="17">
        <f ca="1">+VLOOKUP(B478,BBG_UF!$B$2:$E$30,4,FALSE)</f>
        <v>-2.1910877742507225E-3</v>
      </c>
      <c r="D478" s="17">
        <v>476</v>
      </c>
      <c r="E478" s="17">
        <f t="shared" si="92"/>
        <v>446</v>
      </c>
      <c r="F478" s="17">
        <f t="shared" ca="1" si="95"/>
        <v>0.84044621744536063</v>
      </c>
      <c r="G478" s="2">
        <f t="shared" ca="1" si="93"/>
        <v>0.72881533029599355</v>
      </c>
      <c r="H478" s="28">
        <f t="shared" si="101"/>
        <v>43956</v>
      </c>
      <c r="I478" s="30">
        <v>476</v>
      </c>
      <c r="J478" s="17">
        <f t="shared" si="94"/>
        <v>446</v>
      </c>
      <c r="K478" s="27">
        <f t="shared" ca="1" si="96"/>
        <v>0.75631979362720148</v>
      </c>
      <c r="L478" s="34">
        <f t="shared" ca="1" si="97"/>
        <v>0.53969756073785236</v>
      </c>
      <c r="M478" s="29">
        <f t="shared" si="102"/>
        <v>43971</v>
      </c>
      <c r="N478" s="27">
        <v>476</v>
      </c>
      <c r="O478" s="17">
        <f t="shared" si="98"/>
        <v>446</v>
      </c>
      <c r="P478" s="27">
        <f t="shared" ca="1" si="103"/>
        <v>0.64313853457258063</v>
      </c>
      <c r="Q478" s="34">
        <f t="shared" ca="1" si="99"/>
        <v>0.47398360285428981</v>
      </c>
      <c r="R478" s="17">
        <f t="shared" ca="1" si="104"/>
        <v>-0.19811777592071422</v>
      </c>
    </row>
    <row r="479" spans="1:18" x14ac:dyDescent="0.25">
      <c r="A479" s="18">
        <f t="shared" ca="1" si="100"/>
        <v>43938</v>
      </c>
      <c r="B479" s="17">
        <f ca="1">+IFERROR(VLOOKUP(A479,BBG_UF!$A$2:$B$30,2,FALSE),B478)</f>
        <v>17</v>
      </c>
      <c r="C479" s="17">
        <f ca="1">+VLOOKUP(B479,BBG_UF!$B$2:$E$30,4,FALSE)</f>
        <v>-2.1910877742507225E-3</v>
      </c>
      <c r="D479" s="17">
        <v>477</v>
      </c>
      <c r="E479" s="17">
        <f t="shared" si="92"/>
        <v>447</v>
      </c>
      <c r="F479" s="17">
        <f t="shared" ca="1" si="95"/>
        <v>0.83825512967110993</v>
      </c>
      <c r="G479" s="2">
        <f t="shared" ca="1" si="93"/>
        <v>0.7267278667612016</v>
      </c>
      <c r="H479" s="28">
        <f t="shared" si="101"/>
        <v>43957</v>
      </c>
      <c r="I479" s="30">
        <v>477</v>
      </c>
      <c r="J479" s="17">
        <f t="shared" si="94"/>
        <v>447</v>
      </c>
      <c r="K479" s="27">
        <f t="shared" ca="1" si="96"/>
        <v>0.75413110673325279</v>
      </c>
      <c r="L479" s="34">
        <f t="shared" ca="1" si="97"/>
        <v>0.53784870731964207</v>
      </c>
      <c r="M479" s="29">
        <f t="shared" si="102"/>
        <v>43972</v>
      </c>
      <c r="N479" s="27">
        <v>477</v>
      </c>
      <c r="O479" s="17">
        <f t="shared" si="98"/>
        <v>447</v>
      </c>
      <c r="P479" s="27">
        <f t="shared" ca="1" si="103"/>
        <v>0.6425418528679645</v>
      </c>
      <c r="Q479" s="34">
        <f t="shared" ca="1" si="99"/>
        <v>0.47372320516453531</v>
      </c>
      <c r="R479" s="17">
        <f t="shared" ca="1" si="104"/>
        <v>-0.20245287974862691</v>
      </c>
    </row>
    <row r="480" spans="1:18" x14ac:dyDescent="0.25">
      <c r="A480" s="18">
        <f t="shared" ca="1" si="100"/>
        <v>43939</v>
      </c>
      <c r="B480" s="17">
        <f ca="1">+IFERROR(VLOOKUP(A480,BBG_UF!$A$2:$B$30,2,FALSE),B479)</f>
        <v>17</v>
      </c>
      <c r="C480" s="17">
        <f ca="1">+VLOOKUP(B480,BBG_UF!$B$2:$E$30,4,FALSE)</f>
        <v>-2.1910877742507225E-3</v>
      </c>
      <c r="D480" s="17">
        <v>478</v>
      </c>
      <c r="E480" s="17">
        <f t="shared" si="92"/>
        <v>448</v>
      </c>
      <c r="F480" s="17">
        <f t="shared" ca="1" si="95"/>
        <v>0.83606404189685923</v>
      </c>
      <c r="G480" s="2">
        <f t="shared" ca="1" si="93"/>
        <v>0.72463996077287507</v>
      </c>
      <c r="H480" s="28">
        <f t="shared" si="101"/>
        <v>43958</v>
      </c>
      <c r="I480" s="30">
        <v>478</v>
      </c>
      <c r="J480" s="17">
        <f t="shared" si="94"/>
        <v>448</v>
      </c>
      <c r="K480" s="27">
        <f t="shared" ca="1" si="96"/>
        <v>0.75194241871213152</v>
      </c>
      <c r="L480" s="34">
        <f t="shared" ca="1" si="97"/>
        <v>0.53599836764900632</v>
      </c>
      <c r="M480" s="29">
        <f t="shared" si="102"/>
        <v>43973</v>
      </c>
      <c r="N480" s="27">
        <v>478</v>
      </c>
      <c r="O480" s="17">
        <f t="shared" si="98"/>
        <v>448</v>
      </c>
      <c r="P480" s="27">
        <f t="shared" ca="1" si="103"/>
        <v>0.64194421405580282</v>
      </c>
      <c r="Q480" s="34">
        <f t="shared" ca="1" si="99"/>
        <v>0.47346029462282907</v>
      </c>
      <c r="R480" s="17">
        <f t="shared" ca="1" si="104"/>
        <v>-0.20678805619844809</v>
      </c>
    </row>
    <row r="481" spans="1:18" x14ac:dyDescent="0.25">
      <c r="A481" s="18">
        <f t="shared" ca="1" si="100"/>
        <v>43940</v>
      </c>
      <c r="B481" s="17">
        <f ca="1">+IFERROR(VLOOKUP(A481,BBG_UF!$A$2:$B$30,2,FALSE),B480)</f>
        <v>17</v>
      </c>
      <c r="C481" s="17">
        <f ca="1">+VLOOKUP(B481,BBG_UF!$B$2:$E$30,4,FALSE)</f>
        <v>-2.1910877742507225E-3</v>
      </c>
      <c r="D481" s="17">
        <v>479</v>
      </c>
      <c r="E481" s="17">
        <f t="shared" si="92"/>
        <v>449</v>
      </c>
      <c r="F481" s="17">
        <f t="shared" ca="1" si="95"/>
        <v>0.83387295412260853</v>
      </c>
      <c r="G481" s="2">
        <f t="shared" ca="1" si="93"/>
        <v>0.72255161528723788</v>
      </c>
      <c r="H481" s="28">
        <f t="shared" si="101"/>
        <v>43959</v>
      </c>
      <c r="I481" s="30">
        <v>479</v>
      </c>
      <c r="J481" s="17">
        <f t="shared" si="94"/>
        <v>449</v>
      </c>
      <c r="K481" s="27">
        <f t="shared" ca="1" si="96"/>
        <v>0.74975372957093045</v>
      </c>
      <c r="L481" s="34">
        <f t="shared" ca="1" si="97"/>
        <v>0.53414655165636227</v>
      </c>
      <c r="M481" s="29">
        <f t="shared" si="102"/>
        <v>43974</v>
      </c>
      <c r="N481" s="27">
        <v>479</v>
      </c>
      <c r="O481" s="17">
        <f t="shared" si="98"/>
        <v>449</v>
      </c>
      <c r="P481" s="27">
        <f t="shared" ca="1" si="103"/>
        <v>0.64134562413048946</v>
      </c>
      <c r="Q481" s="34">
        <f t="shared" ca="1" si="99"/>
        <v>0.47319488801879206</v>
      </c>
      <c r="R481" s="17">
        <f t="shared" ca="1" si="104"/>
        <v>-0.21112330682493408</v>
      </c>
    </row>
    <row r="482" spans="1:18" x14ac:dyDescent="0.25">
      <c r="A482" s="18">
        <f t="shared" ca="1" si="100"/>
        <v>43941</v>
      </c>
      <c r="B482" s="17">
        <f ca="1">+IFERROR(VLOOKUP(A482,BBG_UF!$A$2:$B$30,2,FALSE),B481)</f>
        <v>17</v>
      </c>
      <c r="C482" s="17">
        <f ca="1">+VLOOKUP(B482,BBG_UF!$B$2:$E$30,4,FALSE)</f>
        <v>-2.1910877742507225E-3</v>
      </c>
      <c r="D482" s="17">
        <v>480</v>
      </c>
      <c r="E482" s="17">
        <f t="shared" si="92"/>
        <v>450</v>
      </c>
      <c r="F482" s="17">
        <f t="shared" ca="1" si="95"/>
        <v>0.83168186634835783</v>
      </c>
      <c r="G482" s="2">
        <f t="shared" ca="1" si="93"/>
        <v>0.72046283323428995</v>
      </c>
      <c r="H482" s="28">
        <f t="shared" si="101"/>
        <v>43960</v>
      </c>
      <c r="I482" s="30">
        <v>480</v>
      </c>
      <c r="J482" s="17">
        <f t="shared" si="94"/>
        <v>450</v>
      </c>
      <c r="K482" s="27">
        <f t="shared" ca="1" si="96"/>
        <v>0.74898118057227792</v>
      </c>
      <c r="L482" s="34">
        <f t="shared" ca="1" si="97"/>
        <v>0.53379886349373962</v>
      </c>
      <c r="M482" s="29">
        <f t="shared" si="102"/>
        <v>43975</v>
      </c>
      <c r="N482" s="27">
        <v>480</v>
      </c>
      <c r="O482" s="17">
        <f t="shared" si="98"/>
        <v>450</v>
      </c>
      <c r="P482" s="27">
        <f t="shared" ca="1" si="103"/>
        <v>0.64074608903648134</v>
      </c>
      <c r="Q482" s="34">
        <f t="shared" ca="1" si="99"/>
        <v>0.47292700199285775</v>
      </c>
      <c r="R482" s="17">
        <f t="shared" ca="1" si="104"/>
        <v>-0.215458633186838</v>
      </c>
    </row>
    <row r="483" spans="1:18" x14ac:dyDescent="0.25">
      <c r="A483" s="18">
        <f t="shared" ca="1" si="100"/>
        <v>43942</v>
      </c>
      <c r="B483" s="17">
        <f ca="1">+IFERROR(VLOOKUP(A483,BBG_UF!$A$2:$B$30,2,FALSE),B482)</f>
        <v>17</v>
      </c>
      <c r="C483" s="17">
        <f ca="1">+VLOOKUP(B483,BBG_UF!$B$2:$E$30,4,FALSE)</f>
        <v>-2.1910877742507225E-3</v>
      </c>
      <c r="D483" s="17">
        <v>481</v>
      </c>
      <c r="E483" s="17">
        <f t="shared" si="92"/>
        <v>451</v>
      </c>
      <c r="F483" s="17">
        <f t="shared" ca="1" si="95"/>
        <v>0.82949077857410713</v>
      </c>
      <c r="G483" s="2">
        <f t="shared" ca="1" si="93"/>
        <v>0.71837361751802664</v>
      </c>
      <c r="H483" s="28">
        <f t="shared" si="101"/>
        <v>43961</v>
      </c>
      <c r="I483" s="30">
        <v>481</v>
      </c>
      <c r="J483" s="17">
        <f t="shared" si="94"/>
        <v>451</v>
      </c>
      <c r="K483" s="27">
        <f t="shared" ca="1" si="96"/>
        <v>0.74820840626286944</v>
      </c>
      <c r="L483" s="34">
        <f t="shared" ca="1" si="97"/>
        <v>0.53344906297892747</v>
      </c>
      <c r="M483" s="29">
        <f t="shared" si="102"/>
        <v>43976</v>
      </c>
      <c r="N483" s="27">
        <v>481</v>
      </c>
      <c r="O483" s="17">
        <f t="shared" si="98"/>
        <v>451</v>
      </c>
      <c r="P483" s="27">
        <f t="shared" ca="1" si="103"/>
        <v>0.64014561466881836</v>
      </c>
      <c r="Q483" s="34">
        <f t="shared" ca="1" si="99"/>
        <v>0.47265665303785465</v>
      </c>
      <c r="R483" s="17">
        <f t="shared" ca="1" si="104"/>
        <v>-0.21979403687488741</v>
      </c>
    </row>
    <row r="484" spans="1:18" x14ac:dyDescent="0.25">
      <c r="A484" s="18">
        <f t="shared" ca="1" si="100"/>
        <v>43943</v>
      </c>
      <c r="B484" s="17">
        <f ca="1">+IFERROR(VLOOKUP(A484,BBG_UF!$A$2:$B$30,2,FALSE),B483)</f>
        <v>17</v>
      </c>
      <c r="C484" s="17">
        <f ca="1">+VLOOKUP(B484,BBG_UF!$B$2:$E$30,4,FALSE)</f>
        <v>-2.1910877742507225E-3</v>
      </c>
      <c r="D484" s="17">
        <v>482</v>
      </c>
      <c r="E484" s="17">
        <f t="shared" si="92"/>
        <v>452</v>
      </c>
      <c r="F484" s="17">
        <f t="shared" ca="1" si="95"/>
        <v>0.82729969079985644</v>
      </c>
      <c r="G484" s="2">
        <f t="shared" ca="1" si="93"/>
        <v>0.71628397101674435</v>
      </c>
      <c r="H484" s="28">
        <f t="shared" si="101"/>
        <v>43962</v>
      </c>
      <c r="I484" s="30">
        <v>482</v>
      </c>
      <c r="J484" s="17">
        <f t="shared" si="94"/>
        <v>452</v>
      </c>
      <c r="K484" s="27">
        <f t="shared" ca="1" si="96"/>
        <v>0.74743540804505393</v>
      </c>
      <c r="L484" s="34">
        <f t="shared" ca="1" si="97"/>
        <v>0.53309716413197994</v>
      </c>
      <c r="M484" s="29">
        <f t="shared" si="102"/>
        <v>43977</v>
      </c>
      <c r="N484" s="27">
        <v>482</v>
      </c>
      <c r="O484" s="17">
        <f t="shared" si="98"/>
        <v>452</v>
      </c>
      <c r="P484" s="27">
        <f t="shared" ca="1" si="103"/>
        <v>0.63954420687356872</v>
      </c>
      <c r="Q484" s="34">
        <f t="shared" ca="1" si="99"/>
        <v>0.47238385750063938</v>
      </c>
      <c r="R484" s="17">
        <f t="shared" ca="1" si="104"/>
        <v>-0.22412951942785142</v>
      </c>
    </row>
    <row r="485" spans="1:18" x14ac:dyDescent="0.25">
      <c r="A485" s="18">
        <f t="shared" ca="1" si="100"/>
        <v>43944</v>
      </c>
      <c r="B485" s="17">
        <f ca="1">+IFERROR(VLOOKUP(A485,BBG_UF!$A$2:$B$30,2,FALSE),B484)</f>
        <v>17</v>
      </c>
      <c r="C485" s="17">
        <f ca="1">+VLOOKUP(B485,BBG_UF!$B$2:$E$30,4,FALSE)</f>
        <v>-2.1910877742507225E-3</v>
      </c>
      <c r="D485" s="17">
        <v>483</v>
      </c>
      <c r="E485" s="17">
        <f t="shared" si="92"/>
        <v>453</v>
      </c>
      <c r="F485" s="17">
        <f t="shared" ca="1" si="95"/>
        <v>0.82510860302560574</v>
      </c>
      <c r="G485" s="2">
        <f t="shared" ca="1" si="93"/>
        <v>0.71419389658330634</v>
      </c>
      <c r="H485" s="28">
        <f t="shared" si="101"/>
        <v>43963</v>
      </c>
      <c r="I485" s="30">
        <v>483</v>
      </c>
      <c r="J485" s="17">
        <f t="shared" si="94"/>
        <v>453</v>
      </c>
      <c r="K485" s="27">
        <f t="shared" ca="1" si="96"/>
        <v>0.7466621873095507</v>
      </c>
      <c r="L485" s="34">
        <f t="shared" ca="1" si="97"/>
        <v>0.53274318084910133</v>
      </c>
      <c r="M485" s="29">
        <f t="shared" si="102"/>
        <v>43978</v>
      </c>
      <c r="N485" s="27">
        <v>483</v>
      </c>
      <c r="O485" s="17">
        <f t="shared" si="98"/>
        <v>453</v>
      </c>
      <c r="P485" s="27">
        <f t="shared" ca="1" si="103"/>
        <v>0.63894187144846915</v>
      </c>
      <c r="Q485" s="34">
        <f t="shared" ca="1" si="99"/>
        <v>0.47210863158377842</v>
      </c>
      <c r="R485" s="17">
        <f t="shared" ca="1" si="104"/>
        <v>-0.22846508243246078</v>
      </c>
    </row>
    <row r="486" spans="1:18" x14ac:dyDescent="0.25">
      <c r="A486" s="18">
        <f t="shared" ca="1" si="100"/>
        <v>43945</v>
      </c>
      <c r="B486" s="17">
        <f ca="1">+IFERROR(VLOOKUP(A486,BBG_UF!$A$2:$B$30,2,FALSE),B485)</f>
        <v>17</v>
      </c>
      <c r="C486" s="17">
        <f ca="1">+VLOOKUP(B486,BBG_UF!$B$2:$E$30,4,FALSE)</f>
        <v>-2.1910877742507225E-3</v>
      </c>
      <c r="D486" s="17">
        <v>484</v>
      </c>
      <c r="E486" s="17">
        <f t="shared" si="92"/>
        <v>454</v>
      </c>
      <c r="F486" s="17">
        <f t="shared" ca="1" si="95"/>
        <v>0.82291751525135504</v>
      </c>
      <c r="G486" s="2">
        <f t="shared" ca="1" si="93"/>
        <v>0.7121033970454933</v>
      </c>
      <c r="H486" s="28">
        <f t="shared" si="101"/>
        <v>43964</v>
      </c>
      <c r="I486" s="30">
        <v>484</v>
      </c>
      <c r="J486" s="17">
        <f t="shared" si="94"/>
        <v>454</v>
      </c>
      <c r="K486" s="27">
        <f t="shared" ca="1" si="96"/>
        <v>0.74588874543560113</v>
      </c>
      <c r="L486" s="34">
        <f t="shared" ca="1" si="97"/>
        <v>0.53238712690411483</v>
      </c>
      <c r="M486" s="29">
        <f t="shared" si="102"/>
        <v>43979</v>
      </c>
      <c r="N486" s="27">
        <v>484</v>
      </c>
      <c r="O486" s="17">
        <f t="shared" si="98"/>
        <v>454</v>
      </c>
      <c r="P486" s="27">
        <f t="shared" ca="1" si="103"/>
        <v>0.63833861414325832</v>
      </c>
      <c r="Q486" s="34">
        <f t="shared" ca="1" si="99"/>
        <v>0.47183099134701406</v>
      </c>
      <c r="R486" s="17">
        <f t="shared" ca="1" si="104"/>
        <v>-0.2328007274434718</v>
      </c>
    </row>
    <row r="487" spans="1:18" x14ac:dyDescent="0.25">
      <c r="A487" s="18">
        <f t="shared" ca="1" si="100"/>
        <v>43946</v>
      </c>
      <c r="B487" s="17">
        <f ca="1">+IFERROR(VLOOKUP(A487,BBG_UF!$A$2:$B$30,2,FALSE),B486)</f>
        <v>17</v>
      </c>
      <c r="C487" s="17">
        <f ca="1">+VLOOKUP(B487,BBG_UF!$B$2:$E$30,4,FALSE)</f>
        <v>-2.1910877742507225E-3</v>
      </c>
      <c r="D487" s="17">
        <v>485</v>
      </c>
      <c r="E487" s="17">
        <f t="shared" si="92"/>
        <v>455</v>
      </c>
      <c r="F487" s="17">
        <f t="shared" ca="1" si="95"/>
        <v>0.82072642747710434</v>
      </c>
      <c r="G487" s="2">
        <f t="shared" ca="1" si="93"/>
        <v>0.71001247520615618</v>
      </c>
      <c r="H487" s="28">
        <f t="shared" si="101"/>
        <v>43965</v>
      </c>
      <c r="I487" s="30">
        <v>485</v>
      </c>
      <c r="J487" s="17">
        <f t="shared" si="94"/>
        <v>455</v>
      </c>
      <c r="K487" s="27">
        <f t="shared" ca="1" si="96"/>
        <v>0.74511508379110503</v>
      </c>
      <c r="L487" s="34">
        <f t="shared" ca="1" si="97"/>
        <v>0.53202901594975516</v>
      </c>
      <c r="M487" s="29">
        <f t="shared" si="102"/>
        <v>43980</v>
      </c>
      <c r="N487" s="27">
        <v>485</v>
      </c>
      <c r="O487" s="17">
        <f t="shared" si="98"/>
        <v>455</v>
      </c>
      <c r="P487" s="27">
        <f t="shared" ca="1" si="103"/>
        <v>0.6377344406602875</v>
      </c>
      <c r="Q487" s="34">
        <f t="shared" ca="1" si="99"/>
        <v>0.47155095270895664</v>
      </c>
      <c r="R487" s="17">
        <f t="shared" ca="1" si="104"/>
        <v>-0.23713645605161204</v>
      </c>
    </row>
    <row r="488" spans="1:18" x14ac:dyDescent="0.25">
      <c r="A488" s="18">
        <f t="shared" ca="1" si="100"/>
        <v>43947</v>
      </c>
      <c r="B488" s="17">
        <f ca="1">+IFERROR(VLOOKUP(A488,BBG_UF!$A$2:$B$30,2,FALSE),B487)</f>
        <v>17</v>
      </c>
      <c r="C488" s="17">
        <f ca="1">+VLOOKUP(B488,BBG_UF!$B$2:$E$30,4,FALSE)</f>
        <v>-2.1910877742507225E-3</v>
      </c>
      <c r="D488" s="17">
        <v>486</v>
      </c>
      <c r="E488" s="17">
        <f t="shared" si="92"/>
        <v>456</v>
      </c>
      <c r="F488" s="17">
        <f t="shared" ca="1" si="95"/>
        <v>0.81853533970285364</v>
      </c>
      <c r="G488" s="2">
        <f t="shared" ca="1" si="93"/>
        <v>0.70792113384362942</v>
      </c>
      <c r="H488" s="28">
        <f t="shared" si="101"/>
        <v>43966</v>
      </c>
      <c r="I488" s="30">
        <v>486</v>
      </c>
      <c r="J488" s="17">
        <f t="shared" si="94"/>
        <v>456</v>
      </c>
      <c r="K488" s="27">
        <f t="shared" ca="1" si="96"/>
        <v>0.74434120373262158</v>
      </c>
      <c r="L488" s="34">
        <f t="shared" ca="1" si="97"/>
        <v>0.53166886151894366</v>
      </c>
      <c r="M488" s="29">
        <f t="shared" si="102"/>
        <v>43981</v>
      </c>
      <c r="N488" s="27">
        <v>486</v>
      </c>
      <c r="O488" s="17">
        <f t="shared" si="98"/>
        <v>456</v>
      </c>
      <c r="P488" s="27">
        <f t="shared" ca="1" si="103"/>
        <v>0.6371293566549584</v>
      </c>
      <c r="Q488" s="34">
        <f t="shared" ca="1" si="99"/>
        <v>0.47126853144852682</v>
      </c>
      <c r="R488" s="17">
        <f t="shared" ca="1" si="104"/>
        <v>-0.24147226979165382</v>
      </c>
    </row>
    <row r="489" spans="1:18" x14ac:dyDescent="0.25">
      <c r="A489" s="18">
        <f t="shared" ca="1" si="100"/>
        <v>43948</v>
      </c>
      <c r="B489" s="17">
        <f ca="1">+IFERROR(VLOOKUP(A489,BBG_UF!$A$2:$B$30,2,FALSE),B488)</f>
        <v>17</v>
      </c>
      <c r="C489" s="17">
        <f ca="1">+VLOOKUP(B489,BBG_UF!$B$2:$E$30,4,FALSE)</f>
        <v>-2.1910877742507225E-3</v>
      </c>
      <c r="D489" s="17">
        <v>487</v>
      </c>
      <c r="E489" s="17">
        <f t="shared" si="92"/>
        <v>457</v>
      </c>
      <c r="F489" s="17">
        <f t="shared" ca="1" si="95"/>
        <v>0.81634425192860294</v>
      </c>
      <c r="G489" s="2">
        <f t="shared" ca="1" si="93"/>
        <v>0.70582937571185966</v>
      </c>
      <c r="H489" s="28">
        <f t="shared" si="101"/>
        <v>43967</v>
      </c>
      <c r="I489" s="30">
        <v>487</v>
      </c>
      <c r="J489" s="17">
        <f t="shared" si="94"/>
        <v>457</v>
      </c>
      <c r="K489" s="27">
        <f t="shared" ca="1" si="96"/>
        <v>0.74356710660566572</v>
      </c>
      <c r="L489" s="34">
        <f t="shared" ca="1" si="97"/>
        <v>0.53130667702623924</v>
      </c>
      <c r="M489" s="29">
        <f t="shared" si="102"/>
        <v>43982</v>
      </c>
      <c r="N489" s="27">
        <v>487</v>
      </c>
      <c r="O489" s="17">
        <f t="shared" si="98"/>
        <v>457</v>
      </c>
      <c r="P489" s="27">
        <f t="shared" ca="1" si="103"/>
        <v>0.63652336773628759</v>
      </c>
      <c r="Q489" s="34">
        <f t="shared" ca="1" si="99"/>
        <v>0.47098374320664183</v>
      </c>
      <c r="R489" s="17">
        <f t="shared" ca="1" si="104"/>
        <v>-0.24580817025832147</v>
      </c>
    </row>
    <row r="490" spans="1:18" x14ac:dyDescent="0.25">
      <c r="A490" s="18">
        <f t="shared" ca="1" si="100"/>
        <v>43949</v>
      </c>
      <c r="B490" s="17">
        <f ca="1">+IFERROR(VLOOKUP(A490,BBG_UF!$A$2:$B$30,2,FALSE),B489)</f>
        <v>17</v>
      </c>
      <c r="C490" s="17">
        <f ca="1">+VLOOKUP(B490,BBG_UF!$B$2:$E$30,4,FALSE)</f>
        <v>-2.1910877742507225E-3</v>
      </c>
      <c r="D490" s="17">
        <v>488</v>
      </c>
      <c r="E490" s="17">
        <f t="shared" si="92"/>
        <v>458</v>
      </c>
      <c r="F490" s="17">
        <f t="shared" ca="1" si="95"/>
        <v>0.81415316415435224</v>
      </c>
      <c r="G490" s="2">
        <f t="shared" ca="1" si="93"/>
        <v>0.70373720354081137</v>
      </c>
      <c r="H490" s="28">
        <f t="shared" si="101"/>
        <v>43968</v>
      </c>
      <c r="I490" s="30">
        <v>488</v>
      </c>
      <c r="J490" s="17">
        <f t="shared" si="94"/>
        <v>458</v>
      </c>
      <c r="K490" s="27">
        <f t="shared" ca="1" si="96"/>
        <v>0.74279279374462592</v>
      </c>
      <c r="L490" s="34">
        <f t="shared" ca="1" si="97"/>
        <v>0.5309424757689204</v>
      </c>
      <c r="M490" s="29">
        <f t="shared" si="102"/>
        <v>43983</v>
      </c>
      <c r="N490" s="27">
        <v>488</v>
      </c>
      <c r="O490" s="17">
        <f t="shared" si="98"/>
        <v>458</v>
      </c>
      <c r="P490" s="27">
        <f t="shared" ca="1" si="103"/>
        <v>0.6359164794672505</v>
      </c>
      <c r="Q490" s="34">
        <f t="shared" ca="1" si="99"/>
        <v>0.47069660348751202</v>
      </c>
      <c r="R490" s="17">
        <f t="shared" ca="1" si="104"/>
        <v>-0.25014415899837772</v>
      </c>
    </row>
    <row r="491" spans="1:18" x14ac:dyDescent="0.25">
      <c r="A491" s="18">
        <f t="shared" ca="1" si="100"/>
        <v>43950</v>
      </c>
      <c r="B491" s="17">
        <f ca="1">+IFERROR(VLOOKUP(A491,BBG_UF!$A$2:$B$30,2,FALSE),B490)</f>
        <v>17</v>
      </c>
      <c r="C491" s="17">
        <f ca="1">+VLOOKUP(B491,BBG_UF!$B$2:$E$30,4,FALSE)</f>
        <v>-2.1910877742507225E-3</v>
      </c>
      <c r="D491" s="17">
        <v>489</v>
      </c>
      <c r="E491" s="17">
        <f t="shared" si="92"/>
        <v>459</v>
      </c>
      <c r="F491" s="17">
        <f t="shared" ca="1" si="95"/>
        <v>0.81196207638010154</v>
      </c>
      <c r="G491" s="2">
        <f t="shared" ca="1" si="93"/>
        <v>0.70164462003658878</v>
      </c>
      <c r="H491" s="28">
        <f t="shared" si="101"/>
        <v>43969</v>
      </c>
      <c r="I491" s="30">
        <v>489</v>
      </c>
      <c r="J491" s="17">
        <f t="shared" si="94"/>
        <v>459</v>
      </c>
      <c r="K491" s="27">
        <f t="shared" ca="1" si="96"/>
        <v>0.74201826647305669</v>
      </c>
      <c r="L491" s="34">
        <f t="shared" ca="1" si="97"/>
        <v>0.53057627092849036</v>
      </c>
      <c r="M491" s="29">
        <f t="shared" si="102"/>
        <v>43984</v>
      </c>
      <c r="N491" s="27">
        <v>489</v>
      </c>
      <c r="O491" s="17">
        <f t="shared" si="98"/>
        <v>459</v>
      </c>
      <c r="P491" s="27">
        <f t="shared" ca="1" si="103"/>
        <v>0.63530869736528528</v>
      </c>
      <c r="Q491" s="34">
        <f t="shared" ca="1" si="99"/>
        <v>0.47040712766021742</v>
      </c>
      <c r="R491" s="17">
        <f t="shared" ca="1" si="104"/>
        <v>-0.25448023760654692</v>
      </c>
    </row>
    <row r="492" spans="1:18" x14ac:dyDescent="0.25">
      <c r="A492" s="18">
        <f t="shared" ca="1" si="100"/>
        <v>43951</v>
      </c>
      <c r="B492" s="17">
        <f ca="1">+IFERROR(VLOOKUP(A492,BBG_UF!$A$2:$B$30,2,FALSE),B491)</f>
        <v>17</v>
      </c>
      <c r="C492" s="17">
        <f ca="1">+VLOOKUP(B492,BBG_UF!$B$2:$E$30,4,FALSE)</f>
        <v>-2.1910877742507225E-3</v>
      </c>
      <c r="D492" s="17">
        <v>490</v>
      </c>
      <c r="E492" s="17">
        <f t="shared" si="92"/>
        <v>460</v>
      </c>
      <c r="F492" s="17">
        <f t="shared" ca="1" si="95"/>
        <v>0.80977098860585084</v>
      </c>
      <c r="G492" s="2">
        <f t="shared" ca="1" si="93"/>
        <v>0.6995516278818168</v>
      </c>
      <c r="H492" s="28">
        <f t="shared" si="101"/>
        <v>43970</v>
      </c>
      <c r="I492" s="30">
        <v>490</v>
      </c>
      <c r="J492" s="17">
        <f t="shared" si="94"/>
        <v>460</v>
      </c>
      <c r="K492" s="27">
        <f t="shared" ca="1" si="96"/>
        <v>0.74124352610365929</v>
      </c>
      <c r="L492" s="34">
        <f t="shared" ca="1" si="97"/>
        <v>0.53020807557179528</v>
      </c>
      <c r="M492" s="29">
        <f t="shared" si="102"/>
        <v>43985</v>
      </c>
      <c r="N492" s="27">
        <v>490</v>
      </c>
      <c r="O492" s="17">
        <f t="shared" si="98"/>
        <v>460</v>
      </c>
      <c r="P492" s="27">
        <f t="shared" ca="1" si="103"/>
        <v>0.63470002690290339</v>
      </c>
      <c r="Q492" s="34">
        <f t="shared" ca="1" si="99"/>
        <v>0.47011533096033298</v>
      </c>
      <c r="R492" s="17">
        <f t="shared" ca="1" si="104"/>
        <v>-0.25881640762159819</v>
      </c>
    </row>
    <row r="493" spans="1:18" x14ac:dyDescent="0.25">
      <c r="A493" s="18">
        <f t="shared" ca="1" si="100"/>
        <v>43952</v>
      </c>
      <c r="B493" s="17">
        <f ca="1">+IFERROR(VLOOKUP(A493,BBG_UF!$A$2:$B$30,2,FALSE),B492)</f>
        <v>17</v>
      </c>
      <c r="C493" s="17">
        <f ca="1">+VLOOKUP(B493,BBG_UF!$B$2:$E$30,4,FALSE)</f>
        <v>-2.1910877742507225E-3</v>
      </c>
      <c r="D493" s="17">
        <v>491</v>
      </c>
      <c r="E493" s="17">
        <f t="shared" si="92"/>
        <v>461</v>
      </c>
      <c r="F493" s="17">
        <f t="shared" ca="1" si="95"/>
        <v>0.80757990083160014</v>
      </c>
      <c r="G493" s="2">
        <f t="shared" ca="1" si="93"/>
        <v>0.69745822973582672</v>
      </c>
      <c r="H493" s="28">
        <f t="shared" si="101"/>
        <v>43971</v>
      </c>
      <c r="I493" s="30">
        <v>491</v>
      </c>
      <c r="J493" s="17">
        <f t="shared" si="94"/>
        <v>461</v>
      </c>
      <c r="K493" s="27">
        <f t="shared" ca="1" si="96"/>
        <v>0.74046857393847354</v>
      </c>
      <c r="L493" s="34">
        <f t="shared" ca="1" si="97"/>
        <v>0.52983790265232078</v>
      </c>
      <c r="M493" s="29">
        <f t="shared" si="102"/>
        <v>43986</v>
      </c>
      <c r="N493" s="27">
        <v>491</v>
      </c>
      <c r="O493" s="17">
        <f t="shared" si="98"/>
        <v>461</v>
      </c>
      <c r="P493" s="27">
        <f t="shared" ca="1" si="103"/>
        <v>0.63409047350795256</v>
      </c>
      <c r="Q493" s="34">
        <f t="shared" ca="1" si="99"/>
        <v>0.46982122849113378</v>
      </c>
      <c r="R493" s="17">
        <f t="shared" ca="1" si="104"/>
        <v>-0.26315267063026226</v>
      </c>
    </row>
    <row r="494" spans="1:18" x14ac:dyDescent="0.25">
      <c r="A494" s="18">
        <f t="shared" ca="1" si="100"/>
        <v>43953</v>
      </c>
      <c r="B494" s="17">
        <f ca="1">+IFERROR(VLOOKUP(A494,BBG_UF!$A$2:$B$30,2,FALSE),B493)</f>
        <v>17</v>
      </c>
      <c r="C494" s="17">
        <f ca="1">+VLOOKUP(B494,BBG_UF!$B$2:$E$30,4,FALSE)</f>
        <v>-2.1910877742507225E-3</v>
      </c>
      <c r="D494" s="17">
        <v>492</v>
      </c>
      <c r="E494" s="17">
        <f t="shared" si="92"/>
        <v>462</v>
      </c>
      <c r="F494" s="17">
        <f t="shared" ca="1" si="95"/>
        <v>0.80538881305734944</v>
      </c>
      <c r="G494" s="2">
        <f t="shared" ca="1" si="93"/>
        <v>0.69536442823494227</v>
      </c>
      <c r="H494" s="28">
        <f t="shared" si="101"/>
        <v>43972</v>
      </c>
      <c r="I494" s="30">
        <v>492</v>
      </c>
      <c r="J494" s="17">
        <f t="shared" si="94"/>
        <v>462</v>
      </c>
      <c r="K494" s="27">
        <f t="shared" ca="1" si="96"/>
        <v>0.73969341126893684</v>
      </c>
      <c r="L494" s="34">
        <f t="shared" ca="1" si="97"/>
        <v>0.52946576501136611</v>
      </c>
      <c r="M494" s="29">
        <f t="shared" si="102"/>
        <v>43987</v>
      </c>
      <c r="N494" s="27">
        <v>492</v>
      </c>
      <c r="O494" s="17">
        <f t="shared" si="98"/>
        <v>462</v>
      </c>
      <c r="P494" s="27">
        <f t="shared" ca="1" si="103"/>
        <v>0.63348004256411949</v>
      </c>
      <c r="Q494" s="34">
        <f t="shared" ca="1" si="99"/>
        <v>0.46952483522506117</v>
      </c>
      <c r="R494" s="17">
        <f t="shared" ca="1" si="104"/>
        <v>-0.26748902819129228</v>
      </c>
    </row>
    <row r="495" spans="1:18" x14ac:dyDescent="0.25">
      <c r="A495" s="18">
        <f t="shared" ca="1" si="100"/>
        <v>43954</v>
      </c>
      <c r="B495" s="17">
        <f ca="1">+IFERROR(VLOOKUP(A495,BBG_UF!$A$2:$B$30,2,FALSE),B494)</f>
        <v>17</v>
      </c>
      <c r="C495" s="17">
        <f ca="1">+VLOOKUP(B495,BBG_UF!$B$2:$E$30,4,FALSE)</f>
        <v>-2.1910877742507225E-3</v>
      </c>
      <c r="D495" s="17">
        <v>493</v>
      </c>
      <c r="E495" s="17">
        <f t="shared" si="92"/>
        <v>463</v>
      </c>
      <c r="F495" s="17">
        <f t="shared" ca="1" si="95"/>
        <v>0.80319772528309874</v>
      </c>
      <c r="G495" s="2">
        <f t="shared" ca="1" si="93"/>
        <v>0.69327022599264265</v>
      </c>
      <c r="H495" s="28">
        <f t="shared" si="101"/>
        <v>43973</v>
      </c>
      <c r="I495" s="30">
        <v>493</v>
      </c>
      <c r="J495" s="17">
        <f t="shared" si="94"/>
        <v>463</v>
      </c>
      <c r="K495" s="27">
        <f t="shared" ca="1" si="96"/>
        <v>0.73891803937599287</v>
      </c>
      <c r="L495" s="34">
        <f t="shared" ca="1" si="97"/>
        <v>0.52909167537930835</v>
      </c>
      <c r="M495" s="29">
        <f t="shared" si="102"/>
        <v>43988</v>
      </c>
      <c r="N495" s="27">
        <v>493</v>
      </c>
      <c r="O495" s="17">
        <f t="shared" si="98"/>
        <v>463</v>
      </c>
      <c r="P495" s="27">
        <f t="shared" ca="1" si="103"/>
        <v>0.63286873941152288</v>
      </c>
      <c r="Q495" s="34">
        <f t="shared" ca="1" si="99"/>
        <v>0.4692261660054125</v>
      </c>
      <c r="R495" s="17">
        <f t="shared" ca="1" si="104"/>
        <v>-0.27182548188742217</v>
      </c>
    </row>
    <row r="496" spans="1:18" x14ac:dyDescent="0.25">
      <c r="A496" s="18">
        <f t="shared" ca="1" si="100"/>
        <v>43955</v>
      </c>
      <c r="B496" s="17">
        <f ca="1">+IFERROR(VLOOKUP(A496,BBG_UF!$A$2:$B$30,2,FALSE),B495)</f>
        <v>17</v>
      </c>
      <c r="C496" s="17">
        <f ca="1">+VLOOKUP(B496,BBG_UF!$B$2:$E$30,4,FALSE)</f>
        <v>-2.1910877742507225E-3</v>
      </c>
      <c r="D496" s="17">
        <v>494</v>
      </c>
      <c r="E496" s="17">
        <f t="shared" si="92"/>
        <v>464</v>
      </c>
      <c r="F496" s="17">
        <f t="shared" ca="1" si="95"/>
        <v>0.80100663750884804</v>
      </c>
      <c r="G496" s="2">
        <f t="shared" ca="1" si="93"/>
        <v>0.69117562559997969</v>
      </c>
      <c r="H496" s="28">
        <f t="shared" si="101"/>
        <v>43974</v>
      </c>
      <c r="I496" s="30">
        <v>494</v>
      </c>
      <c r="J496" s="17">
        <f t="shared" si="94"/>
        <v>464</v>
      </c>
      <c r="K496" s="27">
        <f t="shared" ca="1" si="96"/>
        <v>0.73814245953022894</v>
      </c>
      <c r="L496" s="34">
        <f t="shared" ca="1" si="97"/>
        <v>0.52871564637676205</v>
      </c>
      <c r="M496" s="29">
        <f t="shared" si="102"/>
        <v>43989</v>
      </c>
      <c r="N496" s="27">
        <v>494</v>
      </c>
      <c r="O496" s="17">
        <f t="shared" si="98"/>
        <v>464</v>
      </c>
      <c r="P496" s="27">
        <f t="shared" ca="1" si="103"/>
        <v>0.63225656934696117</v>
      </c>
      <c r="Q496" s="34">
        <f t="shared" ca="1" si="99"/>
        <v>0.46892523554733578</v>
      </c>
      <c r="R496" s="17">
        <f t="shared" ca="1" si="104"/>
        <v>-0.27616203326541466</v>
      </c>
    </row>
    <row r="497" spans="1:18" x14ac:dyDescent="0.25">
      <c r="A497" s="18">
        <f t="shared" ca="1" si="100"/>
        <v>43956</v>
      </c>
      <c r="B497" s="17">
        <f ca="1">+IFERROR(VLOOKUP(A497,BBG_UF!$A$2:$B$30,2,FALSE),B496)</f>
        <v>17</v>
      </c>
      <c r="C497" s="17">
        <f ca="1">+VLOOKUP(B497,BBG_UF!$B$2:$E$30,4,FALSE)</f>
        <v>-2.1910877742507225E-3</v>
      </c>
      <c r="D497" s="17">
        <v>495</v>
      </c>
      <c r="E497" s="17">
        <f t="shared" si="92"/>
        <v>465</v>
      </c>
      <c r="F497" s="17">
        <f t="shared" ca="1" si="95"/>
        <v>0.79881554973459734</v>
      </c>
      <c r="G497" s="2">
        <f t="shared" ca="1" si="93"/>
        <v>0.68908062962563121</v>
      </c>
      <c r="H497" s="28">
        <f t="shared" si="101"/>
        <v>43975</v>
      </c>
      <c r="I497" s="30">
        <v>495</v>
      </c>
      <c r="J497" s="17">
        <f t="shared" si="94"/>
        <v>465</v>
      </c>
      <c r="K497" s="27">
        <f t="shared" ca="1" si="96"/>
        <v>0.73736667299198122</v>
      </c>
      <c r="L497" s="34">
        <f t="shared" ca="1" si="97"/>
        <v>0.52833769051582935</v>
      </c>
      <c r="M497" s="29">
        <f t="shared" si="102"/>
        <v>43990</v>
      </c>
      <c r="N497" s="27">
        <v>495</v>
      </c>
      <c r="O497" s="17">
        <f t="shared" si="98"/>
        <v>465</v>
      </c>
      <c r="P497" s="27">
        <f t="shared" ca="1" si="103"/>
        <v>0.63164353762441361</v>
      </c>
      <c r="Q497" s="34">
        <f t="shared" ca="1" si="99"/>
        <v>0.46862205843946608</v>
      </c>
      <c r="R497" s="17">
        <f t="shared" ca="1" si="104"/>
        <v>-0.2804986839120005</v>
      </c>
    </row>
    <row r="498" spans="1:18" x14ac:dyDescent="0.25">
      <c r="A498" s="18">
        <f t="shared" ca="1" si="100"/>
        <v>43957</v>
      </c>
      <c r="B498" s="17">
        <f ca="1">+IFERROR(VLOOKUP(A498,BBG_UF!$A$2:$B$30,2,FALSE),B497)</f>
        <v>17</v>
      </c>
      <c r="C498" s="17">
        <f ca="1">+VLOOKUP(B498,BBG_UF!$B$2:$E$30,4,FALSE)</f>
        <v>-2.1910877742507225E-3</v>
      </c>
      <c r="D498" s="17">
        <v>496</v>
      </c>
      <c r="E498" s="17">
        <f t="shared" si="92"/>
        <v>466</v>
      </c>
      <c r="F498" s="17">
        <f t="shared" ca="1" si="95"/>
        <v>0.79662446196034664</v>
      </c>
      <c r="G498" s="2">
        <f t="shared" ca="1" si="93"/>
        <v>0.68698524061631183</v>
      </c>
      <c r="H498" s="28">
        <f t="shared" si="101"/>
        <v>43976</v>
      </c>
      <c r="I498" s="30">
        <v>496</v>
      </c>
      <c r="J498" s="17">
        <f t="shared" si="94"/>
        <v>466</v>
      </c>
      <c r="K498" s="27">
        <f t="shared" ca="1" si="96"/>
        <v>0.73659068101140612</v>
      </c>
      <c r="L498" s="34">
        <f t="shared" ca="1" si="97"/>
        <v>0.52795782020116089</v>
      </c>
      <c r="M498" s="29">
        <f t="shared" si="102"/>
        <v>43991</v>
      </c>
      <c r="N498" s="27">
        <v>496</v>
      </c>
      <c r="O498" s="17">
        <f t="shared" si="98"/>
        <v>466</v>
      </c>
      <c r="P498" s="27">
        <f t="shared" ca="1" si="103"/>
        <v>0.63102964945555362</v>
      </c>
      <c r="Q498" s="34">
        <f t="shared" ca="1" si="99"/>
        <v>0.4683166491452484</v>
      </c>
      <c r="R498" s="17">
        <f t="shared" ca="1" si="104"/>
        <v>-0.28483543538193601</v>
      </c>
    </row>
    <row r="499" spans="1:18" x14ac:dyDescent="0.25">
      <c r="A499" s="18">
        <f t="shared" ca="1" si="100"/>
        <v>43958</v>
      </c>
      <c r="B499" s="17">
        <f ca="1">+IFERROR(VLOOKUP(A499,BBG_UF!$A$2:$B$30,2,FALSE),B498)</f>
        <v>17</v>
      </c>
      <c r="C499" s="17">
        <f ca="1">+VLOOKUP(B499,BBG_UF!$B$2:$E$30,4,FALSE)</f>
        <v>-2.1910877742507225E-3</v>
      </c>
      <c r="D499" s="17">
        <v>497</v>
      </c>
      <c r="E499" s="17">
        <f t="shared" si="92"/>
        <v>467</v>
      </c>
      <c r="F499" s="17">
        <f t="shared" ca="1" si="95"/>
        <v>0.79443337418609594</v>
      </c>
      <c r="G499" s="2">
        <f t="shared" ca="1" si="93"/>
        <v>0.68488946109678583</v>
      </c>
      <c r="H499" s="28">
        <f t="shared" si="101"/>
        <v>43977</v>
      </c>
      <c r="I499" s="30">
        <v>497</v>
      </c>
      <c r="J499" s="17">
        <f t="shared" si="94"/>
        <v>467</v>
      </c>
      <c r="K499" s="27">
        <f t="shared" ca="1" si="96"/>
        <v>0.73581448482856582</v>
      </c>
      <c r="L499" s="34">
        <f t="shared" ca="1" si="97"/>
        <v>0.52757604773115752</v>
      </c>
      <c r="M499" s="29">
        <f t="shared" si="102"/>
        <v>43992</v>
      </c>
      <c r="N499" s="27">
        <v>497</v>
      </c>
      <c r="O499" s="17">
        <f t="shared" si="98"/>
        <v>467</v>
      </c>
      <c r="P499" s="27">
        <f t="shared" ca="1" si="103"/>
        <v>0.63230777975369656</v>
      </c>
      <c r="Q499" s="34">
        <f t="shared" ca="1" si="99"/>
        <v>0.47001823282306948</v>
      </c>
      <c r="R499" s="17">
        <f t="shared" ca="1" si="104"/>
        <v>-0.28917228926994554</v>
      </c>
    </row>
    <row r="500" spans="1:18" x14ac:dyDescent="0.25">
      <c r="A500" s="18">
        <f t="shared" ca="1" si="100"/>
        <v>43959</v>
      </c>
      <c r="B500" s="17">
        <f ca="1">+IFERROR(VLOOKUP(A500,BBG_UF!$A$2:$B$30,2,FALSE),B499)</f>
        <v>18</v>
      </c>
      <c r="C500" s="17">
        <f ca="1">+VLOOKUP(B500,BBG_UF!$B$2:$E$30,4,FALSE)</f>
        <v>-8.275412700562805E-4</v>
      </c>
      <c r="D500" s="17">
        <v>498</v>
      </c>
      <c r="E500" s="17">
        <f t="shared" si="92"/>
        <v>468</v>
      </c>
      <c r="F500" s="17">
        <f t="shared" ca="1" si="95"/>
        <v>0.79224228641184524</v>
      </c>
      <c r="G500" s="2">
        <f t="shared" ca="1" si="93"/>
        <v>0.6827932935704093</v>
      </c>
      <c r="H500" s="28">
        <f t="shared" si="101"/>
        <v>43978</v>
      </c>
      <c r="I500" s="30">
        <v>498</v>
      </c>
      <c r="J500" s="17">
        <f t="shared" si="94"/>
        <v>468</v>
      </c>
      <c r="K500" s="27">
        <f t="shared" ca="1" si="96"/>
        <v>0.7350380856736427</v>
      </c>
      <c r="L500" s="34">
        <f t="shared" ca="1" si="97"/>
        <v>0.527192385299174</v>
      </c>
      <c r="M500" s="29">
        <f t="shared" si="102"/>
        <v>43993</v>
      </c>
      <c r="N500" s="27">
        <v>498</v>
      </c>
      <c r="O500" s="17">
        <f t="shared" si="98"/>
        <v>468</v>
      </c>
      <c r="P500" s="27">
        <f t="shared" ca="1" si="103"/>
        <v>0.63358457715359562</v>
      </c>
      <c r="Q500" s="34">
        <f t="shared" ca="1" si="99"/>
        <v>0.47171657797885941</v>
      </c>
      <c r="R500" s="17">
        <f t="shared" ca="1" si="104"/>
        <v>-0.29350924710680459</v>
      </c>
    </row>
    <row r="501" spans="1:18" x14ac:dyDescent="0.25">
      <c r="A501" s="18">
        <f t="shared" ca="1" si="100"/>
        <v>43960</v>
      </c>
      <c r="B501" s="17">
        <f ca="1">+IFERROR(VLOOKUP(A501,BBG_UF!$A$2:$B$30,2,FALSE),B500)</f>
        <v>18</v>
      </c>
      <c r="C501" s="17">
        <f ca="1">+VLOOKUP(B501,BBG_UF!$B$2:$E$30,4,FALSE)</f>
        <v>-8.275412700562805E-4</v>
      </c>
      <c r="D501" s="17">
        <v>499</v>
      </c>
      <c r="E501" s="17">
        <f t="shared" si="92"/>
        <v>469</v>
      </c>
      <c r="F501" s="17">
        <f t="shared" ca="1" si="95"/>
        <v>0.791414745141789</v>
      </c>
      <c r="G501" s="2">
        <f t="shared" ca="1" si="93"/>
        <v>0.68214451823821987</v>
      </c>
      <c r="H501" s="28">
        <f t="shared" si="101"/>
        <v>43979</v>
      </c>
      <c r="I501" s="30">
        <v>499</v>
      </c>
      <c r="J501" s="17">
        <f t="shared" si="94"/>
        <v>469</v>
      </c>
      <c r="K501" s="27">
        <f t="shared" ca="1" si="96"/>
        <v>0.73426148476687758</v>
      </c>
      <c r="L501" s="34">
        <f t="shared" ca="1" si="97"/>
        <v>0.52680684499446817</v>
      </c>
      <c r="M501" s="29">
        <f t="shared" si="102"/>
        <v>43994</v>
      </c>
      <c r="N501" s="27">
        <v>499</v>
      </c>
      <c r="O501" s="17">
        <f t="shared" si="98"/>
        <v>469</v>
      </c>
      <c r="P501" s="27">
        <f t="shared" ca="1" si="103"/>
        <v>0.63486004966865117</v>
      </c>
      <c r="Q501" s="34">
        <f t="shared" ca="1" si="99"/>
        <v>0.47341170532805987</v>
      </c>
      <c r="R501" s="17">
        <f t="shared" ca="1" si="104"/>
        <v>0.37518738220221337</v>
      </c>
    </row>
    <row r="502" spans="1:18" x14ac:dyDescent="0.25">
      <c r="A502" s="18">
        <f t="shared" ca="1" si="100"/>
        <v>43961</v>
      </c>
      <c r="B502" s="17">
        <f ca="1">+IFERROR(VLOOKUP(A502,BBG_UF!$A$2:$B$30,2,FALSE),B501)</f>
        <v>18</v>
      </c>
      <c r="C502" s="17">
        <f ca="1">+VLOOKUP(B502,BBG_UF!$B$2:$E$30,4,FALSE)</f>
        <v>-8.275412700562805E-4</v>
      </c>
      <c r="D502" s="17">
        <v>500</v>
      </c>
      <c r="E502" s="17">
        <f t="shared" si="92"/>
        <v>470</v>
      </c>
      <c r="F502" s="17">
        <f t="shared" ca="1" si="95"/>
        <v>0.79058720387173276</v>
      </c>
      <c r="G502" s="2">
        <f t="shared" ca="1" si="93"/>
        <v>0.68149498945571862</v>
      </c>
      <c r="H502" s="28">
        <f t="shared" si="101"/>
        <v>43980</v>
      </c>
      <c r="I502" s="30">
        <v>500</v>
      </c>
      <c r="J502" s="17">
        <f t="shared" si="94"/>
        <v>470</v>
      </c>
      <c r="K502" s="27">
        <f t="shared" ca="1" si="96"/>
        <v>0.73348468331879779</v>
      </c>
      <c r="L502" s="34">
        <f t="shared" ca="1" si="97"/>
        <v>0.52641943880347863</v>
      </c>
      <c r="M502" s="29">
        <f t="shared" si="102"/>
        <v>43995</v>
      </c>
      <c r="N502" s="27">
        <v>500</v>
      </c>
      <c r="O502" s="17">
        <f t="shared" si="98"/>
        <v>470</v>
      </c>
      <c r="P502" s="27">
        <f t="shared" ca="1" si="103"/>
        <v>0.6361342052482043</v>
      </c>
      <c r="Q502" s="34">
        <f t="shared" ca="1" si="99"/>
        <v>0.47510363540994682</v>
      </c>
      <c r="R502" s="17">
        <f t="shared" ca="1" si="104"/>
        <v>0.37354634861319624</v>
      </c>
    </row>
    <row r="503" spans="1:18" x14ac:dyDescent="0.25">
      <c r="A503" s="18">
        <f t="shared" ca="1" si="100"/>
        <v>43962</v>
      </c>
      <c r="B503" s="17">
        <f ca="1">+IFERROR(VLOOKUP(A503,BBG_UF!$A$2:$B$30,2,FALSE),B502)</f>
        <v>18</v>
      </c>
      <c r="C503" s="17">
        <f ca="1">+VLOOKUP(B503,BBG_UF!$B$2:$E$30,4,FALSE)</f>
        <v>-8.275412700562805E-4</v>
      </c>
      <c r="D503" s="17">
        <v>501</v>
      </c>
      <c r="E503" s="17">
        <f t="shared" si="92"/>
        <v>471</v>
      </c>
      <c r="F503" s="17">
        <f t="shared" ca="1" si="95"/>
        <v>0.78975966260167652</v>
      </c>
      <c r="G503" s="2">
        <f t="shared" ca="1" si="93"/>
        <v>0.68084471202195207</v>
      </c>
      <c r="H503" s="28">
        <f t="shared" si="101"/>
        <v>43981</v>
      </c>
      <c r="I503" s="30">
        <v>501</v>
      </c>
      <c r="J503" s="17">
        <f t="shared" si="94"/>
        <v>471</v>
      </c>
      <c r="K503" s="27">
        <f t="shared" ca="1" si="96"/>
        <v>0.73270768253021734</v>
      </c>
      <c r="L503" s="34">
        <f t="shared" ca="1" si="97"/>
        <v>0.52603017861081447</v>
      </c>
      <c r="M503" s="29">
        <f t="shared" si="102"/>
        <v>43996</v>
      </c>
      <c r="N503" s="27">
        <v>501</v>
      </c>
      <c r="O503" s="17">
        <f t="shared" si="98"/>
        <v>471</v>
      </c>
      <c r="P503" s="27">
        <f t="shared" ca="1" si="103"/>
        <v>0.63740705177804857</v>
      </c>
      <c r="Q503" s="34">
        <f t="shared" ca="1" si="99"/>
        <v>0.47679238858917833</v>
      </c>
      <c r="R503" s="17">
        <f t="shared" ca="1" si="104"/>
        <v>0.37190536613529446</v>
      </c>
    </row>
    <row r="504" spans="1:18" x14ac:dyDescent="0.25">
      <c r="A504" s="18">
        <f t="shared" ca="1" si="100"/>
        <v>43963</v>
      </c>
      <c r="B504" s="17">
        <f ca="1">+IFERROR(VLOOKUP(A504,BBG_UF!$A$2:$B$30,2,FALSE),B503)</f>
        <v>18</v>
      </c>
      <c r="C504" s="17">
        <f ca="1">+VLOOKUP(B504,BBG_UF!$B$2:$E$30,4,FALSE)</f>
        <v>-8.275412700562805E-4</v>
      </c>
      <c r="D504" s="17">
        <v>502</v>
      </c>
      <c r="E504" s="17">
        <f t="shared" si="92"/>
        <v>472</v>
      </c>
      <c r="F504" s="17">
        <f t="shared" ca="1" si="95"/>
        <v>0.78893212133162027</v>
      </c>
      <c r="G504" s="2">
        <f t="shared" ca="1" si="93"/>
        <v>0.68019369069528002</v>
      </c>
      <c r="H504" s="28">
        <f t="shared" si="101"/>
        <v>43982</v>
      </c>
      <c r="I504" s="30">
        <v>502</v>
      </c>
      <c r="J504" s="17">
        <f t="shared" si="94"/>
        <v>472</v>
      </c>
      <c r="K504" s="27">
        <f t="shared" ca="1" si="96"/>
        <v>0.73193048359244628</v>
      </c>
      <c r="L504" s="34">
        <f t="shared" ca="1" si="97"/>
        <v>0.52563907620041839</v>
      </c>
      <c r="M504" s="29">
        <f t="shared" si="102"/>
        <v>43997</v>
      </c>
      <c r="N504" s="27">
        <v>502</v>
      </c>
      <c r="O504" s="17">
        <f t="shared" si="98"/>
        <v>472</v>
      </c>
      <c r="P504" s="27">
        <f t="shared" ca="1" si="103"/>
        <v>0.63867859708122188</v>
      </c>
      <c r="Q504" s="34">
        <f t="shared" ca="1" si="99"/>
        <v>0.47847798505798311</v>
      </c>
      <c r="R504" s="17">
        <f t="shared" ca="1" si="104"/>
        <v>0.37026443455268065</v>
      </c>
    </row>
    <row r="505" spans="1:18" x14ac:dyDescent="0.25">
      <c r="A505" s="18">
        <f t="shared" ca="1" si="100"/>
        <v>43964</v>
      </c>
      <c r="B505" s="17">
        <f ca="1">+IFERROR(VLOOKUP(A505,BBG_UF!$A$2:$B$30,2,FALSE),B504)</f>
        <v>18</v>
      </c>
      <c r="C505" s="17">
        <f ca="1">+VLOOKUP(B505,BBG_UF!$B$2:$E$30,4,FALSE)</f>
        <v>-8.275412700562805E-4</v>
      </c>
      <c r="D505" s="17">
        <v>503</v>
      </c>
      <c r="E505" s="17">
        <f t="shared" si="92"/>
        <v>473</v>
      </c>
      <c r="F505" s="17">
        <f t="shared" ca="1" si="95"/>
        <v>0.78810458006156403</v>
      </c>
      <c r="G505" s="2">
        <f t="shared" ca="1" si="93"/>
        <v>0.67954193019385623</v>
      </c>
      <c r="H505" s="28">
        <f t="shared" si="101"/>
        <v>43983</v>
      </c>
      <c r="I505" s="30">
        <v>503</v>
      </c>
      <c r="J505" s="17">
        <f t="shared" si="94"/>
        <v>473</v>
      </c>
      <c r="K505" s="27">
        <f t="shared" ca="1" si="96"/>
        <v>0.73115308768730447</v>
      </c>
      <c r="L505" s="34">
        <f t="shared" ca="1" si="97"/>
        <v>0.52524614325654684</v>
      </c>
      <c r="M505" s="29">
        <f t="shared" si="102"/>
        <v>43998</v>
      </c>
      <c r="N505" s="27">
        <v>503</v>
      </c>
      <c r="O505" s="17">
        <f t="shared" si="98"/>
        <v>473</v>
      </c>
      <c r="P505" s="27">
        <f t="shared" ca="1" si="103"/>
        <v>0.63994884891851944</v>
      </c>
      <c r="Q505" s="34">
        <f t="shared" ca="1" si="99"/>
        <v>0.48016044483779741</v>
      </c>
      <c r="R505" s="17">
        <f t="shared" ca="1" si="104"/>
        <v>0.36862355362554666</v>
      </c>
    </row>
    <row r="506" spans="1:18" x14ac:dyDescent="0.25">
      <c r="A506" s="18">
        <f t="shared" ca="1" si="100"/>
        <v>43965</v>
      </c>
      <c r="B506" s="17">
        <f ca="1">+IFERROR(VLOOKUP(A506,BBG_UF!$A$2:$B$30,2,FALSE),B505)</f>
        <v>18</v>
      </c>
      <c r="C506" s="17">
        <f ca="1">+VLOOKUP(B506,BBG_UF!$B$2:$E$30,4,FALSE)</f>
        <v>-8.275412700562805E-4</v>
      </c>
      <c r="D506" s="17">
        <v>504</v>
      </c>
      <c r="E506" s="17">
        <f t="shared" si="92"/>
        <v>474</v>
      </c>
      <c r="F506" s="17">
        <f t="shared" ca="1" si="95"/>
        <v>0.78727703879150779</v>
      </c>
      <c r="G506" s="2">
        <f t="shared" ca="1" si="93"/>
        <v>0.67888943519600209</v>
      </c>
      <c r="H506" s="28">
        <f t="shared" si="101"/>
        <v>43984</v>
      </c>
      <c r="I506" s="30">
        <v>504</v>
      </c>
      <c r="J506" s="17">
        <f t="shared" si="94"/>
        <v>474</v>
      </c>
      <c r="K506" s="27">
        <f t="shared" ca="1" si="96"/>
        <v>0.73037549598716933</v>
      </c>
      <c r="L506" s="34">
        <f t="shared" ca="1" si="97"/>
        <v>0.52485139136482095</v>
      </c>
      <c r="M506" s="29">
        <f t="shared" si="102"/>
        <v>43999</v>
      </c>
      <c r="N506" s="27">
        <v>504</v>
      </c>
      <c r="O506" s="17">
        <f t="shared" si="98"/>
        <v>474</v>
      </c>
      <c r="P506" s="27">
        <f t="shared" ca="1" si="103"/>
        <v>0.6412178149891431</v>
      </c>
      <c r="Q506" s="34">
        <f t="shared" ca="1" si="99"/>
        <v>0.48183978778106623</v>
      </c>
      <c r="R506" s="17">
        <f t="shared" ca="1" si="104"/>
        <v>0.36698272315405234</v>
      </c>
    </row>
    <row r="507" spans="1:18" x14ac:dyDescent="0.25">
      <c r="A507" s="18">
        <f t="shared" ca="1" si="100"/>
        <v>43966</v>
      </c>
      <c r="B507" s="17">
        <f ca="1">+IFERROR(VLOOKUP(A507,BBG_UF!$A$2:$B$30,2,FALSE),B506)</f>
        <v>18</v>
      </c>
      <c r="C507" s="17">
        <f ca="1">+VLOOKUP(B507,BBG_UF!$B$2:$E$30,4,FALSE)</f>
        <v>-8.275412700562805E-4</v>
      </c>
      <c r="D507" s="17">
        <v>505</v>
      </c>
      <c r="E507" s="17">
        <f t="shared" si="92"/>
        <v>475</v>
      </c>
      <c r="F507" s="17">
        <f t="shared" ca="1" si="95"/>
        <v>0.78644949752145155</v>
      </c>
      <c r="G507" s="2">
        <f t="shared" ca="1" si="93"/>
        <v>0.67823621034064197</v>
      </c>
      <c r="H507" s="28">
        <f t="shared" si="101"/>
        <v>43985</v>
      </c>
      <c r="I507" s="30">
        <v>505</v>
      </c>
      <c r="J507" s="17">
        <f t="shared" si="94"/>
        <v>475</v>
      </c>
      <c r="K507" s="27">
        <f t="shared" ca="1" si="96"/>
        <v>0.72959770965519533</v>
      </c>
      <c r="L507" s="34">
        <f t="shared" ca="1" si="97"/>
        <v>0.52445483201333221</v>
      </c>
      <c r="M507" s="29">
        <f t="shared" si="102"/>
        <v>44000</v>
      </c>
      <c r="N507" s="27">
        <v>505</v>
      </c>
      <c r="O507" s="17">
        <f t="shared" si="98"/>
        <v>475</v>
      </c>
      <c r="P507" s="27">
        <f t="shared" ca="1" si="103"/>
        <v>0.64248550293127893</v>
      </c>
      <c r="Q507" s="34">
        <f t="shared" ca="1" si="99"/>
        <v>0.48351603357305606</v>
      </c>
      <c r="R507" s="17">
        <f t="shared" ca="1" si="104"/>
        <v>0.3653419428903959</v>
      </c>
    </row>
    <row r="508" spans="1:18" x14ac:dyDescent="0.25">
      <c r="A508" s="18">
        <f t="shared" ca="1" si="100"/>
        <v>43967</v>
      </c>
      <c r="B508" s="17">
        <f ca="1">+IFERROR(VLOOKUP(A508,BBG_UF!$A$2:$B$30,2,FALSE),B507)</f>
        <v>18</v>
      </c>
      <c r="C508" s="17">
        <f ca="1">+VLOOKUP(B508,BBG_UF!$B$2:$E$30,4,FALSE)</f>
        <v>-8.275412700562805E-4</v>
      </c>
      <c r="D508" s="17">
        <v>506</v>
      </c>
      <c r="E508" s="17">
        <f t="shared" si="92"/>
        <v>476</v>
      </c>
      <c r="F508" s="17">
        <f t="shared" ca="1" si="95"/>
        <v>0.7856219562513953</v>
      </c>
      <c r="G508" s="2">
        <f t="shared" ca="1" si="93"/>
        <v>0.67758226022771861</v>
      </c>
      <c r="H508" s="28">
        <f t="shared" si="101"/>
        <v>43986</v>
      </c>
      <c r="I508" s="30">
        <v>506</v>
      </c>
      <c r="J508" s="17">
        <f t="shared" si="94"/>
        <v>476</v>
      </c>
      <c r="K508" s="27">
        <f t="shared" ca="1" si="96"/>
        <v>0.72881972984535759</v>
      </c>
      <c r="L508" s="34">
        <f t="shared" ca="1" si="97"/>
        <v>0.52405647659368437</v>
      </c>
      <c r="M508" s="29">
        <f t="shared" si="102"/>
        <v>44001</v>
      </c>
      <c r="N508" s="27">
        <v>506</v>
      </c>
      <c r="O508" s="17">
        <f t="shared" si="98"/>
        <v>476</v>
      </c>
      <c r="P508" s="27">
        <f t="shared" ca="1" si="103"/>
        <v>0.64375192032281126</v>
      </c>
      <c r="Q508" s="34">
        <f t="shared" ca="1" si="99"/>
        <v>0.48518920173364499</v>
      </c>
      <c r="R508" s="17">
        <f t="shared" ca="1" si="104"/>
        <v>0.3637012126267436</v>
      </c>
    </row>
    <row r="509" spans="1:18" x14ac:dyDescent="0.25">
      <c r="A509" s="18">
        <f t="shared" ca="1" si="100"/>
        <v>43968</v>
      </c>
      <c r="B509" s="17">
        <f ca="1">+IFERROR(VLOOKUP(A509,BBG_UF!$A$2:$B$30,2,FALSE),B508)</f>
        <v>18</v>
      </c>
      <c r="C509" s="17">
        <f ca="1">+VLOOKUP(B509,BBG_UF!$B$2:$E$30,4,FALSE)</f>
        <v>-8.275412700562805E-4</v>
      </c>
      <c r="D509" s="17">
        <v>507</v>
      </c>
      <c r="E509" s="17">
        <f t="shared" si="92"/>
        <v>477</v>
      </c>
      <c r="F509" s="17">
        <f t="shared" ca="1" si="95"/>
        <v>0.78479441498133906</v>
      </c>
      <c r="G509" s="2">
        <f t="shared" ca="1" si="93"/>
        <v>0.67692758941856657</v>
      </c>
      <c r="H509" s="28">
        <f t="shared" si="101"/>
        <v>43987</v>
      </c>
      <c r="I509" s="30">
        <v>507</v>
      </c>
      <c r="J509" s="17">
        <f t="shared" si="94"/>
        <v>477</v>
      </c>
      <c r="K509" s="27">
        <f t="shared" ca="1" si="96"/>
        <v>0.72804155770244838</v>
      </c>
      <c r="L509" s="34">
        <f t="shared" ca="1" si="97"/>
        <v>0.5236563364018364</v>
      </c>
      <c r="M509" s="29">
        <f t="shared" si="102"/>
        <v>44002</v>
      </c>
      <c r="N509" s="27">
        <v>507</v>
      </c>
      <c r="O509" s="17">
        <f t="shared" si="98"/>
        <v>477</v>
      </c>
      <c r="P509" s="27">
        <f t="shared" ca="1" si="103"/>
        <v>0.64501707468175928</v>
      </c>
      <c r="Q509" s="34">
        <f t="shared" ca="1" si="99"/>
        <v>0.48685931161900514</v>
      </c>
      <c r="R509" s="17">
        <f t="shared" ca="1" si="104"/>
        <v>0.36206053210730005</v>
      </c>
    </row>
    <row r="510" spans="1:18" x14ac:dyDescent="0.25">
      <c r="A510" s="18">
        <f t="shared" ca="1" si="100"/>
        <v>43969</v>
      </c>
      <c r="B510" s="17">
        <f ca="1">+IFERROR(VLOOKUP(A510,BBG_UF!$A$2:$B$30,2,FALSE),B509)</f>
        <v>18</v>
      </c>
      <c r="C510" s="17">
        <f ca="1">+VLOOKUP(B510,BBG_UF!$B$2:$E$30,4,FALSE)</f>
        <v>-8.275412700562805E-4</v>
      </c>
      <c r="D510" s="17">
        <v>508</v>
      </c>
      <c r="E510" s="17">
        <f t="shared" si="92"/>
        <v>478</v>
      </c>
      <c r="F510" s="17">
        <f t="shared" ca="1" si="95"/>
        <v>0.78396687371128282</v>
      </c>
      <c r="G510" s="2">
        <f t="shared" ca="1" si="93"/>
        <v>0.6762722024364507</v>
      </c>
      <c r="H510" s="28">
        <f t="shared" si="101"/>
        <v>43988</v>
      </c>
      <c r="I510" s="30">
        <v>508</v>
      </c>
      <c r="J510" s="17">
        <f t="shared" si="94"/>
        <v>478</v>
      </c>
      <c r="K510" s="27">
        <f t="shared" ca="1" si="96"/>
        <v>0.7272631943623401</v>
      </c>
      <c r="L510" s="34">
        <f t="shared" ca="1" si="97"/>
        <v>0.5232544226393544</v>
      </c>
      <c r="M510" s="29">
        <f t="shared" si="102"/>
        <v>44003</v>
      </c>
      <c r="N510" s="27">
        <v>508</v>
      </c>
      <c r="O510" s="17">
        <f t="shared" si="98"/>
        <v>478</v>
      </c>
      <c r="P510" s="27">
        <f t="shared" ca="1" si="103"/>
        <v>0.64628097346699287</v>
      </c>
      <c r="Q510" s="34">
        <f t="shared" ca="1" si="99"/>
        <v>0.48852638242333241</v>
      </c>
      <c r="R510" s="17">
        <f t="shared" ca="1" si="104"/>
        <v>0.36041990114821232</v>
      </c>
    </row>
    <row r="511" spans="1:18" x14ac:dyDescent="0.25">
      <c r="A511" s="18">
        <f t="shared" ca="1" si="100"/>
        <v>43970</v>
      </c>
      <c r="B511" s="17">
        <f ca="1">+IFERROR(VLOOKUP(A511,BBG_UF!$A$2:$B$30,2,FALSE),B510)</f>
        <v>18</v>
      </c>
      <c r="C511" s="17">
        <f ca="1">+VLOOKUP(B511,BBG_UF!$B$2:$E$30,4,FALSE)</f>
        <v>-8.275412700562805E-4</v>
      </c>
      <c r="D511" s="17">
        <v>509</v>
      </c>
      <c r="E511" s="17">
        <f t="shared" si="92"/>
        <v>479</v>
      </c>
      <c r="F511" s="17">
        <f t="shared" ca="1" si="95"/>
        <v>0.78313933244122658</v>
      </c>
      <c r="G511" s="2">
        <f t="shared" ca="1" si="93"/>
        <v>0.6756161037667302</v>
      </c>
      <c r="H511" s="28">
        <f t="shared" si="101"/>
        <v>43989</v>
      </c>
      <c r="I511" s="30">
        <v>509</v>
      </c>
      <c r="J511" s="17">
        <f t="shared" si="94"/>
        <v>479</v>
      </c>
      <c r="K511" s="27">
        <f t="shared" ca="1" si="96"/>
        <v>0.72648464095190046</v>
      </c>
      <c r="L511" s="34">
        <f t="shared" ca="1" si="97"/>
        <v>0.52285074641414642</v>
      </c>
      <c r="M511" s="29">
        <f t="shared" si="102"/>
        <v>44004</v>
      </c>
      <c r="N511" s="27">
        <v>509</v>
      </c>
      <c r="O511" s="17">
        <f t="shared" si="98"/>
        <v>479</v>
      </c>
      <c r="P511" s="27">
        <f t="shared" ca="1" si="103"/>
        <v>0.64754362407873411</v>
      </c>
      <c r="Q511" s="34">
        <f t="shared" ca="1" si="99"/>
        <v>0.49019043318053751</v>
      </c>
      <c r="R511" s="17">
        <f t="shared" ca="1" si="104"/>
        <v>0.35877931948569142</v>
      </c>
    </row>
    <row r="512" spans="1:18" x14ac:dyDescent="0.25">
      <c r="A512" s="18">
        <f t="shared" ca="1" si="100"/>
        <v>43971</v>
      </c>
      <c r="B512" s="17">
        <f ca="1">+IFERROR(VLOOKUP(A512,BBG_UF!$A$2:$B$30,2,FALSE),B511)</f>
        <v>18</v>
      </c>
      <c r="C512" s="17">
        <f ca="1">+VLOOKUP(B512,BBG_UF!$B$2:$E$30,4,FALSE)</f>
        <v>-8.275412700562805E-4</v>
      </c>
      <c r="D512" s="17">
        <v>510</v>
      </c>
      <c r="E512" s="17">
        <f t="shared" si="92"/>
        <v>480</v>
      </c>
      <c r="F512" s="17">
        <f t="shared" ca="1" si="95"/>
        <v>0.78231179117117033</v>
      </c>
      <c r="G512" s="2">
        <f t="shared" ca="1" si="93"/>
        <v>0.67495929785750253</v>
      </c>
      <c r="H512" s="28">
        <f t="shared" si="101"/>
        <v>43990</v>
      </c>
      <c r="I512" s="30">
        <v>510</v>
      </c>
      <c r="J512" s="17">
        <f t="shared" si="94"/>
        <v>480</v>
      </c>
      <c r="K512" s="27">
        <f t="shared" ca="1" si="96"/>
        <v>0.72570589858918999</v>
      </c>
      <c r="L512" s="34">
        <f t="shared" ca="1" si="97"/>
        <v>0.52244531874162115</v>
      </c>
      <c r="M512" s="29">
        <f t="shared" si="102"/>
        <v>44005</v>
      </c>
      <c r="N512" s="27">
        <v>510</v>
      </c>
      <c r="O512" s="17">
        <f t="shared" si="98"/>
        <v>480</v>
      </c>
      <c r="P512" s="27">
        <f t="shared" ca="1" si="103"/>
        <v>0.64880503385919586</v>
      </c>
      <c r="Q512" s="34">
        <f t="shared" ca="1" si="99"/>
        <v>0.49185148276591484</v>
      </c>
      <c r="R512" s="17">
        <f t="shared" ca="1" si="104"/>
        <v>0.3571387869198972</v>
      </c>
    </row>
    <row r="513" spans="1:18" x14ac:dyDescent="0.25">
      <c r="A513" s="18">
        <f t="shared" ca="1" si="100"/>
        <v>43972</v>
      </c>
      <c r="B513" s="17">
        <f ca="1">+IFERROR(VLOOKUP(A513,BBG_UF!$A$2:$B$30,2,FALSE),B512)</f>
        <v>18</v>
      </c>
      <c r="C513" s="17">
        <f ca="1">+VLOOKUP(B513,BBG_UF!$B$2:$E$30,4,FALSE)</f>
        <v>-8.275412700562805E-4</v>
      </c>
      <c r="D513" s="17">
        <v>511</v>
      </c>
      <c r="E513" s="17">
        <f t="shared" si="92"/>
        <v>481</v>
      </c>
      <c r="F513" s="17">
        <f t="shared" ca="1" si="95"/>
        <v>0.78148424990111409</v>
      </c>
      <c r="G513" s="2">
        <f t="shared" ca="1" si="93"/>
        <v>0.67430178911979144</v>
      </c>
      <c r="H513" s="28">
        <f t="shared" si="101"/>
        <v>43991</v>
      </c>
      <c r="I513" s="30">
        <v>511</v>
      </c>
      <c r="J513" s="17">
        <f t="shared" si="94"/>
        <v>481</v>
      </c>
      <c r="K513" s="27">
        <f t="shared" ca="1" si="96"/>
        <v>0.72492696838353343</v>
      </c>
      <c r="L513" s="34">
        <f t="shared" ca="1" si="97"/>
        <v>0.52203815054558289</v>
      </c>
      <c r="M513" s="29">
        <f t="shared" si="102"/>
        <v>44006</v>
      </c>
      <c r="N513" s="27">
        <v>511</v>
      </c>
      <c r="O513" s="17">
        <f t="shared" si="98"/>
        <v>481</v>
      </c>
      <c r="P513" s="27">
        <f t="shared" ca="1" si="103"/>
        <v>0.65006521009308604</v>
      </c>
      <c r="Q513" s="34">
        <f t="shared" ca="1" si="99"/>
        <v>0.49350954989777507</v>
      </c>
      <c r="R513" s="17">
        <f t="shared" ca="1" si="104"/>
        <v>0.3554983032190151</v>
      </c>
    </row>
    <row r="514" spans="1:18" x14ac:dyDescent="0.25">
      <c r="A514" s="18">
        <f t="shared" ca="1" si="100"/>
        <v>43973</v>
      </c>
      <c r="B514" s="17">
        <f ca="1">+IFERROR(VLOOKUP(A514,BBG_UF!$A$2:$B$30,2,FALSE),B513)</f>
        <v>18</v>
      </c>
      <c r="C514" s="17">
        <f ca="1">+VLOOKUP(B514,BBG_UF!$B$2:$E$30,4,FALSE)</f>
        <v>-8.275412700562805E-4</v>
      </c>
      <c r="D514" s="17">
        <v>512</v>
      </c>
      <c r="E514" s="17">
        <f t="shared" ref="E514:E577" si="105">+IF(D514-$W$5&lt;0,NA(),D514-$W$5)</f>
        <v>482</v>
      </c>
      <c r="F514" s="17">
        <f t="shared" ca="1" si="95"/>
        <v>0.78065670863105785</v>
      </c>
      <c r="G514" s="2">
        <f t="shared" ref="G514:G577" ca="1" si="106">++IF(E514&gt;0,((1+F514*D514/36000)/(1+$X$2*$W$5/36000)-1)*(36000/(D514-$W$5)),NA())</f>
        <v>0.67364358192806495</v>
      </c>
      <c r="H514" s="28">
        <f t="shared" si="101"/>
        <v>43992</v>
      </c>
      <c r="I514" s="30">
        <v>512</v>
      </c>
      <c r="J514" s="17">
        <f t="shared" ref="J514:J577" si="107">+IF(I514-$W$5&lt;0,NA(),I514-$W$5)</f>
        <v>482</v>
      </c>
      <c r="K514" s="27">
        <f t="shared" ca="1" si="96"/>
        <v>0.72598817279184713</v>
      </c>
      <c r="L514" s="34">
        <f t="shared" ca="1" si="97"/>
        <v>0.52357770261062375</v>
      </c>
      <c r="M514" s="29">
        <f t="shared" si="102"/>
        <v>44007</v>
      </c>
      <c r="N514" s="27">
        <v>512</v>
      </c>
      <c r="O514" s="17">
        <f t="shared" si="98"/>
        <v>482</v>
      </c>
      <c r="P514" s="27">
        <f t="shared" ca="1" si="103"/>
        <v>0.651324160008248</v>
      </c>
      <c r="Q514" s="34">
        <f t="shared" ca="1" si="99"/>
        <v>0.49516465313914032</v>
      </c>
      <c r="R514" s="17">
        <f t="shared" ca="1" si="104"/>
        <v>0.35385786815922415</v>
      </c>
    </row>
    <row r="515" spans="1:18" x14ac:dyDescent="0.25">
      <c r="A515" s="18">
        <f t="shared" ca="1" si="100"/>
        <v>43974</v>
      </c>
      <c r="B515" s="17">
        <f ca="1">+IFERROR(VLOOKUP(A515,BBG_UF!$A$2:$B$30,2,FALSE),B514)</f>
        <v>18</v>
      </c>
      <c r="C515" s="17">
        <f ca="1">+VLOOKUP(B515,BBG_UF!$B$2:$E$30,4,FALSE)</f>
        <v>-8.275412700562805E-4</v>
      </c>
      <c r="D515" s="17">
        <v>513</v>
      </c>
      <c r="E515" s="17">
        <f t="shared" si="105"/>
        <v>483</v>
      </c>
      <c r="F515" s="17">
        <f t="shared" ref="F515:F578" ca="1" si="108">+F514+C514*1</f>
        <v>0.77982916736100161</v>
      </c>
      <c r="G515" s="2">
        <f t="shared" ca="1" si="106"/>
        <v>0.6729846806205465</v>
      </c>
      <c r="H515" s="28">
        <f t="shared" si="101"/>
        <v>43993</v>
      </c>
      <c r="I515" s="30">
        <v>513</v>
      </c>
      <c r="J515" s="17">
        <f t="shared" si="107"/>
        <v>483</v>
      </c>
      <c r="K515" s="27">
        <f t="shared" ref="K515:K578" ca="1" si="109">+((1+VLOOKUP(H515,$A$2:$F$930,6,FALSE)*($Y$3+I515)/36000)/(1+$Z$3*$Y$3/36000)-1)*36000/I515</f>
        <v>0.72704893482656918</v>
      </c>
      <c r="L515" s="34">
        <f t="shared" ref="L515:L578" ca="1" si="110">++IF(J515&gt;0,((1+K515*I515/36000)/(1+$X$3*$W$5/36000)-1)*(36000/(I515-$W$5)),NA())</f>
        <v>0.52511479121332272</v>
      </c>
      <c r="M515" s="29">
        <f t="shared" si="102"/>
        <v>44008</v>
      </c>
      <c r="N515" s="27">
        <v>513</v>
      </c>
      <c r="O515" s="17">
        <f t="shared" ref="O515:O578" si="111">+IF(N515-$W$5&lt;0,NA(),N515-$W$5)</f>
        <v>483</v>
      </c>
      <c r="P515" s="27">
        <f t="shared" ca="1" si="103"/>
        <v>0.6525818907760893</v>
      </c>
      <c r="Q515" s="34">
        <f t="shared" ref="Q515:Q578" ca="1" si="112">++IF(O515&gt;0,((1+P515*N515/36000)/(1+$X$4*$W$5/36000)-1)*(36000/(N515-$W$5)),NA())</f>
        <v>0.49681681089921836</v>
      </c>
      <c r="R515" s="17">
        <f t="shared" ca="1" si="104"/>
        <v>0.35221748150071619</v>
      </c>
    </row>
    <row r="516" spans="1:18" x14ac:dyDescent="0.25">
      <c r="A516" s="18">
        <f t="shared" ref="A516:A579" ca="1" si="113">+A515+1</f>
        <v>43975</v>
      </c>
      <c r="B516" s="17">
        <f ca="1">+IFERROR(VLOOKUP(A516,BBG_UF!$A$2:$B$30,2,FALSE),B515)</f>
        <v>18</v>
      </c>
      <c r="C516" s="17">
        <f ca="1">+VLOOKUP(B516,BBG_UF!$B$2:$E$30,4,FALSE)</f>
        <v>-8.275412700562805E-4</v>
      </c>
      <c r="D516" s="17">
        <v>514</v>
      </c>
      <c r="E516" s="17">
        <f t="shared" si="105"/>
        <v>484</v>
      </c>
      <c r="F516" s="17">
        <f t="shared" ca="1" si="108"/>
        <v>0.77900162609094536</v>
      </c>
      <c r="G516" s="2">
        <f t="shared" ca="1" si="106"/>
        <v>0.67232508949959024</v>
      </c>
      <c r="H516" s="28">
        <f t="shared" ref="H516:H579" si="114">+H515+1</f>
        <v>43994</v>
      </c>
      <c r="I516" s="30">
        <v>514</v>
      </c>
      <c r="J516" s="17">
        <f t="shared" si="107"/>
        <v>484</v>
      </c>
      <c r="K516" s="27">
        <f t="shared" ca="1" si="109"/>
        <v>0.72810925706961527</v>
      </c>
      <c r="L516" s="34">
        <f t="shared" ca="1" si="110"/>
        <v>0.52664943162302502</v>
      </c>
      <c r="M516" s="29">
        <f t="shared" ref="M516:M579" si="115">+M515+1</f>
        <v>44009</v>
      </c>
      <c r="N516" s="27">
        <v>514</v>
      </c>
      <c r="O516" s="17">
        <f t="shared" si="111"/>
        <v>484</v>
      </c>
      <c r="P516" s="27">
        <f t="shared" ref="P516:P579" ca="1" si="116">+((1+VLOOKUP(M516,$A$2:$F$930,6,FALSE)*($Y$4+N516)/36000)/(1+$Z$4*$Y$4/36000)-1)*36000/N516</f>
        <v>0.65383840951230277</v>
      </c>
      <c r="Q516" s="34">
        <f t="shared" ca="1" si="112"/>
        <v>0.49846604143519091</v>
      </c>
      <c r="R516" s="17">
        <f t="shared" ref="R516:R579" ca="1" si="117">+((1+F516/100*D516/360)/(1+F515/100*D515/360)-1)*36000</f>
        <v>0.35057714303565746</v>
      </c>
    </row>
    <row r="517" spans="1:18" x14ac:dyDescent="0.25">
      <c r="A517" s="18">
        <f t="shared" ca="1" si="113"/>
        <v>43976</v>
      </c>
      <c r="B517" s="17">
        <f ca="1">+IFERROR(VLOOKUP(A517,BBG_UF!$A$2:$B$30,2,FALSE),B516)</f>
        <v>18</v>
      </c>
      <c r="C517" s="17">
        <f ca="1">+VLOOKUP(B517,BBG_UF!$B$2:$E$30,4,FALSE)</f>
        <v>-8.275412700562805E-4</v>
      </c>
      <c r="D517" s="17">
        <v>515</v>
      </c>
      <c r="E517" s="17">
        <f t="shared" si="105"/>
        <v>485</v>
      </c>
      <c r="F517" s="17">
        <f t="shared" ca="1" si="108"/>
        <v>0.77817408482088912</v>
      </c>
      <c r="G517" s="2">
        <f t="shared" ca="1" si="106"/>
        <v>0.67166481283211654</v>
      </c>
      <c r="H517" s="28">
        <f t="shared" si="114"/>
        <v>43995</v>
      </c>
      <c r="I517" s="30">
        <v>515</v>
      </c>
      <c r="J517" s="17">
        <f t="shared" si="107"/>
        <v>485</v>
      </c>
      <c r="K517" s="27">
        <f t="shared" ca="1" si="109"/>
        <v>0.72916914208290973</v>
      </c>
      <c r="L517" s="34">
        <f t="shared" ca="1" si="110"/>
        <v>0.52818163898322545</v>
      </c>
      <c r="M517" s="29">
        <f t="shared" si="115"/>
        <v>44010</v>
      </c>
      <c r="N517" s="27">
        <v>515</v>
      </c>
      <c r="O517" s="17">
        <f t="shared" si="111"/>
        <v>485</v>
      </c>
      <c r="P517" s="27">
        <f t="shared" ca="1" si="116"/>
        <v>0.65509372327722004</v>
      </c>
      <c r="Q517" s="34">
        <f t="shared" ca="1" si="112"/>
        <v>0.50011236285353278</v>
      </c>
      <c r="R517" s="17">
        <f t="shared" ca="1" si="117"/>
        <v>0.34893685254022699</v>
      </c>
    </row>
    <row r="518" spans="1:18" x14ac:dyDescent="0.25">
      <c r="A518" s="18">
        <f t="shared" ca="1" si="113"/>
        <v>43977</v>
      </c>
      <c r="B518" s="17">
        <f ca="1">+IFERROR(VLOOKUP(A518,BBG_UF!$A$2:$B$30,2,FALSE),B517)</f>
        <v>18</v>
      </c>
      <c r="C518" s="17">
        <f ca="1">+VLOOKUP(B518,BBG_UF!$B$2:$E$30,4,FALSE)</f>
        <v>-8.275412700562805E-4</v>
      </c>
      <c r="D518" s="17">
        <v>516</v>
      </c>
      <c r="E518" s="17">
        <f t="shared" si="105"/>
        <v>486</v>
      </c>
      <c r="F518" s="17">
        <f t="shared" ca="1" si="108"/>
        <v>0.77734654355083288</v>
      </c>
      <c r="G518" s="2">
        <f t="shared" ca="1" si="106"/>
        <v>0.67100385484986091</v>
      </c>
      <c r="H518" s="28">
        <f t="shared" si="114"/>
        <v>43996</v>
      </c>
      <c r="I518" s="30">
        <v>516</v>
      </c>
      <c r="J518" s="17">
        <f t="shared" si="107"/>
        <v>486</v>
      </c>
      <c r="K518" s="27">
        <f t="shared" ca="1" si="109"/>
        <v>0.73022859240845506</v>
      </c>
      <c r="L518" s="34">
        <f t="shared" ca="1" si="110"/>
        <v>0.52971142831273155</v>
      </c>
      <c r="M518" s="29">
        <f t="shared" si="115"/>
        <v>44011</v>
      </c>
      <c r="N518" s="27">
        <v>516</v>
      </c>
      <c r="O518" s="17">
        <f t="shared" si="111"/>
        <v>486</v>
      </c>
      <c r="P518" s="27">
        <f t="shared" ca="1" si="116"/>
        <v>0.6563478390765346</v>
      </c>
      <c r="Q518" s="34">
        <f t="shared" ca="1" si="112"/>
        <v>0.50175579311180962</v>
      </c>
      <c r="R518" s="17">
        <f t="shared" ca="1" si="117"/>
        <v>0.34729660977461663</v>
      </c>
    </row>
    <row r="519" spans="1:18" x14ac:dyDescent="0.25">
      <c r="A519" s="18">
        <f t="shared" ca="1" si="113"/>
        <v>43978</v>
      </c>
      <c r="B519" s="17">
        <f ca="1">+IFERROR(VLOOKUP(A519,BBG_UF!$A$2:$B$30,2,FALSE),B518)</f>
        <v>18</v>
      </c>
      <c r="C519" s="17">
        <f ca="1">+VLOOKUP(B519,BBG_UF!$B$2:$E$30,4,FALSE)</f>
        <v>-8.275412700562805E-4</v>
      </c>
      <c r="D519" s="17">
        <v>517</v>
      </c>
      <c r="E519" s="17">
        <f t="shared" si="105"/>
        <v>487</v>
      </c>
      <c r="F519" s="17">
        <f t="shared" ca="1" si="108"/>
        <v>0.77651900228077664</v>
      </c>
      <c r="G519" s="2">
        <f t="shared" ca="1" si="106"/>
        <v>0.67034221974985087</v>
      </c>
      <c r="H519" s="28">
        <f t="shared" si="114"/>
        <v>43997</v>
      </c>
      <c r="I519" s="30">
        <v>517</v>
      </c>
      <c r="J519" s="17">
        <f t="shared" si="107"/>
        <v>487</v>
      </c>
      <c r="K519" s="27">
        <f t="shared" ca="1" si="109"/>
        <v>0.73128761056866376</v>
      </c>
      <c r="L519" s="34">
        <f t="shared" ca="1" si="110"/>
        <v>0.53123881450704258</v>
      </c>
      <c r="M519" s="29">
        <f t="shared" si="115"/>
        <v>44012</v>
      </c>
      <c r="N519" s="27">
        <v>517</v>
      </c>
      <c r="O519" s="17">
        <f t="shared" si="111"/>
        <v>487</v>
      </c>
      <c r="P519" s="27">
        <f t="shared" ca="1" si="116"/>
        <v>0.65760076386164468</v>
      </c>
      <c r="Q519" s="34">
        <f t="shared" ca="1" si="112"/>
        <v>0.50339635002000949</v>
      </c>
      <c r="R519" s="17">
        <f t="shared" ca="1" si="117"/>
        <v>0.34565641453099261</v>
      </c>
    </row>
    <row r="520" spans="1:18" x14ac:dyDescent="0.25">
      <c r="A520" s="18">
        <f t="shared" ca="1" si="113"/>
        <v>43979</v>
      </c>
      <c r="B520" s="17">
        <f ca="1">+IFERROR(VLOOKUP(A520,BBG_UF!$A$2:$B$30,2,FALSE),B519)</f>
        <v>18</v>
      </c>
      <c r="C520" s="17">
        <f ca="1">+VLOOKUP(B520,BBG_UF!$B$2:$E$30,4,FALSE)</f>
        <v>-8.275412700562805E-4</v>
      </c>
      <c r="D520" s="17">
        <v>518</v>
      </c>
      <c r="E520" s="17">
        <f t="shared" si="105"/>
        <v>488</v>
      </c>
      <c r="F520" s="17">
        <f t="shared" ca="1" si="108"/>
        <v>0.7756914610107204</v>
      </c>
      <c r="G520" s="2">
        <f t="shared" ca="1" si="106"/>
        <v>0.66967991169469554</v>
      </c>
      <c r="H520" s="28">
        <f t="shared" si="114"/>
        <v>43998</v>
      </c>
      <c r="I520" s="30">
        <v>518</v>
      </c>
      <c r="J520" s="17">
        <f t="shared" si="107"/>
        <v>488</v>
      </c>
      <c r="K520" s="27">
        <f t="shared" ca="1" si="109"/>
        <v>0.73234619906637743</v>
      </c>
      <c r="L520" s="34">
        <f t="shared" ca="1" si="110"/>
        <v>0.53276381233949788</v>
      </c>
      <c r="M520" s="29">
        <f t="shared" si="115"/>
        <v>44013</v>
      </c>
      <c r="N520" s="27">
        <v>518</v>
      </c>
      <c r="O520" s="17">
        <f t="shared" si="111"/>
        <v>488</v>
      </c>
      <c r="P520" s="27">
        <f t="shared" ca="1" si="116"/>
        <v>0.65885250453036237</v>
      </c>
      <c r="Q520" s="34">
        <f t="shared" ca="1" si="112"/>
        <v>0.50503405124218614</v>
      </c>
      <c r="R520" s="17">
        <f t="shared" ca="1" si="117"/>
        <v>0.34401626656155315</v>
      </c>
    </row>
    <row r="521" spans="1:18" x14ac:dyDescent="0.25">
      <c r="A521" s="18">
        <f t="shared" ca="1" si="113"/>
        <v>43980</v>
      </c>
      <c r="B521" s="17">
        <f ca="1">+IFERROR(VLOOKUP(A521,BBG_UF!$A$2:$B$30,2,FALSE),B520)</f>
        <v>18</v>
      </c>
      <c r="C521" s="17">
        <f ca="1">+VLOOKUP(B521,BBG_UF!$B$2:$E$30,4,FALSE)</f>
        <v>-8.275412700562805E-4</v>
      </c>
      <c r="D521" s="17">
        <v>519</v>
      </c>
      <c r="E521" s="17">
        <f t="shared" si="105"/>
        <v>489</v>
      </c>
      <c r="F521" s="17">
        <f t="shared" ca="1" si="108"/>
        <v>0.77486391974066415</v>
      </c>
      <c r="G521" s="2">
        <f t="shared" ca="1" si="106"/>
        <v>0.66901693481293778</v>
      </c>
      <c r="H521" s="28">
        <f t="shared" si="114"/>
        <v>43999</v>
      </c>
      <c r="I521" s="30">
        <v>519</v>
      </c>
      <c r="J521" s="17">
        <f t="shared" si="107"/>
        <v>489</v>
      </c>
      <c r="K521" s="27">
        <f t="shared" ca="1" si="109"/>
        <v>0.73340436038522527</v>
      </c>
      <c r="L521" s="34">
        <f t="shared" ca="1" si="110"/>
        <v>0.5342864364626404</v>
      </c>
      <c r="M521" s="29">
        <f t="shared" si="115"/>
        <v>44014</v>
      </c>
      <c r="N521" s="27">
        <v>519</v>
      </c>
      <c r="O521" s="17">
        <f t="shared" si="111"/>
        <v>489</v>
      </c>
      <c r="P521" s="27">
        <f t="shared" ca="1" si="116"/>
        <v>0.66010306792726003</v>
      </c>
      <c r="Q521" s="34">
        <f t="shared" ca="1" si="112"/>
        <v>0.50666891429790206</v>
      </c>
      <c r="R521" s="17">
        <f t="shared" ca="1" si="117"/>
        <v>0.34237616565846452</v>
      </c>
    </row>
    <row r="522" spans="1:18" x14ac:dyDescent="0.25">
      <c r="A522" s="18">
        <f t="shared" ca="1" si="113"/>
        <v>43981</v>
      </c>
      <c r="B522" s="17">
        <f ca="1">+IFERROR(VLOOKUP(A522,BBG_UF!$A$2:$B$30,2,FALSE),B521)</f>
        <v>18</v>
      </c>
      <c r="C522" s="17">
        <f ca="1">+VLOOKUP(B522,BBG_UF!$B$2:$E$30,4,FALSE)</f>
        <v>-8.275412700562805E-4</v>
      </c>
      <c r="D522" s="17">
        <v>520</v>
      </c>
      <c r="E522" s="17">
        <f t="shared" si="105"/>
        <v>490</v>
      </c>
      <c r="F522" s="17">
        <f t="shared" ca="1" si="108"/>
        <v>0.77403637847060791</v>
      </c>
      <c r="G522" s="2">
        <f t="shared" ca="1" si="106"/>
        <v>0.66835329319945069</v>
      </c>
      <c r="H522" s="28">
        <f t="shared" si="114"/>
        <v>44000</v>
      </c>
      <c r="I522" s="30">
        <v>520</v>
      </c>
      <c r="J522" s="17">
        <f t="shared" si="107"/>
        <v>490</v>
      </c>
      <c r="K522" s="27">
        <f t="shared" ca="1" si="109"/>
        <v>0.73446209698967002</v>
      </c>
      <c r="L522" s="34">
        <f t="shared" ca="1" si="110"/>
        <v>0.53580670140936815</v>
      </c>
      <c r="M522" s="29">
        <f t="shared" si="115"/>
        <v>44015</v>
      </c>
      <c r="N522" s="27">
        <v>520</v>
      </c>
      <c r="O522" s="17">
        <f t="shared" si="111"/>
        <v>490</v>
      </c>
      <c r="P522" s="27">
        <f t="shared" ca="1" si="116"/>
        <v>0.66135246084430599</v>
      </c>
      <c r="Q522" s="34">
        <f t="shared" ca="1" si="112"/>
        <v>0.50830095656365404</v>
      </c>
      <c r="R522" s="17">
        <f t="shared" ca="1" si="117"/>
        <v>0.34073611158991213</v>
      </c>
    </row>
    <row r="523" spans="1:18" x14ac:dyDescent="0.25">
      <c r="A523" s="18">
        <f t="shared" ca="1" si="113"/>
        <v>43982</v>
      </c>
      <c r="B523" s="17">
        <f ca="1">+IFERROR(VLOOKUP(A523,BBG_UF!$A$2:$B$30,2,FALSE),B522)</f>
        <v>18</v>
      </c>
      <c r="C523" s="17">
        <f ca="1">+VLOOKUP(B523,BBG_UF!$B$2:$E$30,4,FALSE)</f>
        <v>-8.275412700562805E-4</v>
      </c>
      <c r="D523" s="17">
        <v>521</v>
      </c>
      <c r="E523" s="17">
        <f t="shared" si="105"/>
        <v>491</v>
      </c>
      <c r="F523" s="17">
        <f t="shared" ca="1" si="108"/>
        <v>0.77320883720055167</v>
      </c>
      <c r="G523" s="2">
        <f t="shared" ca="1" si="106"/>
        <v>0.66768899091573142</v>
      </c>
      <c r="H523" s="28">
        <f t="shared" si="114"/>
        <v>44001</v>
      </c>
      <c r="I523" s="30">
        <v>521</v>
      </c>
      <c r="J523" s="17">
        <f t="shared" si="107"/>
        <v>491</v>
      </c>
      <c r="K523" s="27">
        <f t="shared" ca="1" si="109"/>
        <v>0.73551941132531451</v>
      </c>
      <c r="L523" s="34">
        <f t="shared" ca="1" si="110"/>
        <v>0.53732462159421701</v>
      </c>
      <c r="M523" s="29">
        <f t="shared" si="115"/>
        <v>44016</v>
      </c>
      <c r="N523" s="27">
        <v>521</v>
      </c>
      <c r="O523" s="17">
        <f t="shared" si="111"/>
        <v>491</v>
      </c>
      <c r="P523" s="27">
        <f t="shared" ca="1" si="116"/>
        <v>0.66260069002130739</v>
      </c>
      <c r="Q523" s="34">
        <f t="shared" ca="1" si="112"/>
        <v>0.5099301952744274</v>
      </c>
      <c r="R523" s="17">
        <f t="shared" ca="1" si="117"/>
        <v>0.33909610414006863</v>
      </c>
    </row>
    <row r="524" spans="1:18" x14ac:dyDescent="0.25">
      <c r="A524" s="18">
        <f t="shared" ca="1" si="113"/>
        <v>43983</v>
      </c>
      <c r="B524" s="17">
        <f ca="1">+IFERROR(VLOOKUP(A524,BBG_UF!$A$2:$B$30,2,FALSE),B523)</f>
        <v>18</v>
      </c>
      <c r="C524" s="17">
        <f ca="1">+VLOOKUP(B524,BBG_UF!$B$2:$E$30,4,FALSE)</f>
        <v>-8.275412700562805E-4</v>
      </c>
      <c r="D524" s="17">
        <v>522</v>
      </c>
      <c r="E524" s="17">
        <f t="shared" si="105"/>
        <v>492</v>
      </c>
      <c r="F524" s="17">
        <f t="shared" ca="1" si="108"/>
        <v>0.77238129593049543</v>
      </c>
      <c r="G524" s="2">
        <f t="shared" ca="1" si="106"/>
        <v>0.66702403199025717</v>
      </c>
      <c r="H524" s="28">
        <f t="shared" si="114"/>
        <v>44002</v>
      </c>
      <c r="I524" s="30">
        <v>522</v>
      </c>
      <c r="J524" s="17">
        <f t="shared" si="107"/>
        <v>492</v>
      </c>
      <c r="K524" s="27">
        <f t="shared" ca="1" si="109"/>
        <v>0.7365763058189605</v>
      </c>
      <c r="L524" s="34">
        <f t="shared" ca="1" si="110"/>
        <v>0.53884021131449955</v>
      </c>
      <c r="M524" s="29">
        <f t="shared" si="115"/>
        <v>44017</v>
      </c>
      <c r="N524" s="27">
        <v>522</v>
      </c>
      <c r="O524" s="17">
        <f t="shared" si="111"/>
        <v>492</v>
      </c>
      <c r="P524" s="27">
        <f t="shared" ca="1" si="116"/>
        <v>0.66384776214639485</v>
      </c>
      <c r="Q524" s="34">
        <f t="shared" ca="1" si="112"/>
        <v>0.51155664752505359</v>
      </c>
      <c r="R524" s="17">
        <f t="shared" ca="1" si="117"/>
        <v>0.33745614308511307</v>
      </c>
    </row>
    <row r="525" spans="1:18" x14ac:dyDescent="0.25">
      <c r="A525" s="18">
        <f t="shared" ca="1" si="113"/>
        <v>43984</v>
      </c>
      <c r="B525" s="17">
        <f ca="1">+IFERROR(VLOOKUP(A525,BBG_UF!$A$2:$B$30,2,FALSE),B524)</f>
        <v>18</v>
      </c>
      <c r="C525" s="17">
        <f ca="1">+VLOOKUP(B525,BBG_UF!$B$2:$E$30,4,FALSE)</f>
        <v>-8.275412700562805E-4</v>
      </c>
      <c r="D525" s="17">
        <v>523</v>
      </c>
      <c r="E525" s="17">
        <f t="shared" si="105"/>
        <v>493</v>
      </c>
      <c r="F525" s="17">
        <f t="shared" ca="1" si="108"/>
        <v>0.77155375466043918</v>
      </c>
      <c r="G525" s="2">
        <f t="shared" ca="1" si="106"/>
        <v>0.66635842041880311</v>
      </c>
      <c r="H525" s="28">
        <f t="shared" si="114"/>
        <v>44003</v>
      </c>
      <c r="I525" s="30">
        <v>523</v>
      </c>
      <c r="J525" s="17">
        <f t="shared" si="107"/>
        <v>493</v>
      </c>
      <c r="K525" s="27">
        <f t="shared" ca="1" si="109"/>
        <v>0.7376327828789252</v>
      </c>
      <c r="L525" s="34">
        <f t="shared" ca="1" si="110"/>
        <v>0.54035348475157396</v>
      </c>
      <c r="M525" s="29">
        <f t="shared" si="115"/>
        <v>44018</v>
      </c>
      <c r="N525" s="27">
        <v>523</v>
      </c>
      <c r="O525" s="17">
        <f t="shared" si="111"/>
        <v>493</v>
      </c>
      <c r="P525" s="27">
        <f t="shared" ca="1" si="116"/>
        <v>0.66509368385662315</v>
      </c>
      <c r="Q525" s="34">
        <f t="shared" ca="1" si="112"/>
        <v>0.51318033027171184</v>
      </c>
      <c r="R525" s="17">
        <f t="shared" ca="1" si="117"/>
        <v>0.33581622816925005</v>
      </c>
    </row>
    <row r="526" spans="1:18" x14ac:dyDescent="0.25">
      <c r="A526" s="18">
        <f t="shared" ca="1" si="113"/>
        <v>43985</v>
      </c>
      <c r="B526" s="17">
        <f ca="1">+IFERROR(VLOOKUP(A526,BBG_UF!$A$2:$B$30,2,FALSE),B525)</f>
        <v>18</v>
      </c>
      <c r="C526" s="17">
        <f ca="1">+VLOOKUP(B526,BBG_UF!$B$2:$E$30,4,FALSE)</f>
        <v>-8.275412700562805E-4</v>
      </c>
      <c r="D526" s="17">
        <v>524</v>
      </c>
      <c r="E526" s="17">
        <f t="shared" si="105"/>
        <v>494</v>
      </c>
      <c r="F526" s="17">
        <f t="shared" ca="1" si="108"/>
        <v>0.77072621339038294</v>
      </c>
      <c r="G526" s="2">
        <f t="shared" ca="1" si="106"/>
        <v>0.66569216016482291</v>
      </c>
      <c r="H526" s="28">
        <f t="shared" si="114"/>
        <v>44004</v>
      </c>
      <c r="I526" s="30">
        <v>524</v>
      </c>
      <c r="J526" s="17">
        <f t="shared" si="107"/>
        <v>494</v>
      </c>
      <c r="K526" s="27">
        <f t="shared" ca="1" si="109"/>
        <v>0.73868884489506581</v>
      </c>
      <c r="L526" s="34">
        <f t="shared" ca="1" si="110"/>
        <v>0.54186445597190513</v>
      </c>
      <c r="M526" s="29">
        <f t="shared" si="115"/>
        <v>44019</v>
      </c>
      <c r="N526" s="27">
        <v>524</v>
      </c>
      <c r="O526" s="17">
        <f t="shared" si="111"/>
        <v>494</v>
      </c>
      <c r="P526" s="27">
        <f t="shared" ca="1" si="116"/>
        <v>0.66633846173830669</v>
      </c>
      <c r="Q526" s="34">
        <f t="shared" ca="1" si="112"/>
        <v>0.51480126033323603</v>
      </c>
      <c r="R526" s="17">
        <f t="shared" ca="1" si="117"/>
        <v>0.33417635920862665</v>
      </c>
    </row>
    <row r="527" spans="1:18" x14ac:dyDescent="0.25">
      <c r="A527" s="18">
        <f t="shared" ca="1" si="113"/>
        <v>43986</v>
      </c>
      <c r="B527" s="17">
        <f ca="1">+IFERROR(VLOOKUP(A527,BBG_UF!$A$2:$B$30,2,FALSE),B526)</f>
        <v>18</v>
      </c>
      <c r="C527" s="17">
        <f ca="1">+VLOOKUP(B527,BBG_UF!$B$2:$E$30,4,FALSE)</f>
        <v>-8.275412700562805E-4</v>
      </c>
      <c r="D527" s="17">
        <v>525</v>
      </c>
      <c r="E527" s="17">
        <f t="shared" si="105"/>
        <v>495</v>
      </c>
      <c r="F527" s="17">
        <f t="shared" ca="1" si="108"/>
        <v>0.7698986721203267</v>
      </c>
      <c r="G527" s="2">
        <f t="shared" ca="1" si="106"/>
        <v>0.66502525515974176</v>
      </c>
      <c r="H527" s="28">
        <f t="shared" si="114"/>
        <v>44005</v>
      </c>
      <c r="I527" s="30">
        <v>525</v>
      </c>
      <c r="J527" s="17">
        <f t="shared" si="107"/>
        <v>495</v>
      </c>
      <c r="K527" s="27">
        <f t="shared" ca="1" si="109"/>
        <v>0.73974449423904587</v>
      </c>
      <c r="L527" s="34">
        <f t="shared" ca="1" si="110"/>
        <v>0.54337313892832195</v>
      </c>
      <c r="M527" s="29">
        <f t="shared" si="115"/>
        <v>44020</v>
      </c>
      <c r="N527" s="27">
        <v>525</v>
      </c>
      <c r="O527" s="17">
        <f t="shared" si="111"/>
        <v>495</v>
      </c>
      <c r="P527" s="27">
        <f t="shared" ca="1" si="116"/>
        <v>0.66758210232760817</v>
      </c>
      <c r="Q527" s="34">
        <f t="shared" ca="1" si="112"/>
        <v>0.51641945439253401</v>
      </c>
      <c r="R527" s="17">
        <f t="shared" ca="1" si="117"/>
        <v>0.33253653596343469</v>
      </c>
    </row>
    <row r="528" spans="1:18" x14ac:dyDescent="0.25">
      <c r="A528" s="18">
        <f t="shared" ca="1" si="113"/>
        <v>43987</v>
      </c>
      <c r="B528" s="17">
        <f ca="1">+IFERROR(VLOOKUP(A528,BBG_UF!$A$2:$B$30,2,FALSE),B527)</f>
        <v>18</v>
      </c>
      <c r="C528" s="17">
        <f ca="1">+VLOOKUP(B528,BBG_UF!$B$2:$E$30,4,FALSE)</f>
        <v>-8.275412700562805E-4</v>
      </c>
      <c r="D528" s="17">
        <v>526</v>
      </c>
      <c r="E528" s="17">
        <f t="shared" si="105"/>
        <v>496</v>
      </c>
      <c r="F528" s="17">
        <f t="shared" ca="1" si="108"/>
        <v>0.76907113085027046</v>
      </c>
      <c r="G528" s="2">
        <f t="shared" ca="1" si="106"/>
        <v>0.66435770930321547</v>
      </c>
      <c r="H528" s="28">
        <f t="shared" si="114"/>
        <v>44006</v>
      </c>
      <c r="I528" s="30">
        <v>526</v>
      </c>
      <c r="J528" s="17">
        <f t="shared" si="107"/>
        <v>496</v>
      </c>
      <c r="K528" s="27">
        <f t="shared" ca="1" si="109"/>
        <v>0.74079973326452409</v>
      </c>
      <c r="L528" s="34">
        <f t="shared" ca="1" si="110"/>
        <v>0.5448795474611301</v>
      </c>
      <c r="M528" s="29">
        <f t="shared" si="115"/>
        <v>44021</v>
      </c>
      <c r="N528" s="27">
        <v>526</v>
      </c>
      <c r="O528" s="17">
        <f t="shared" si="111"/>
        <v>496</v>
      </c>
      <c r="P528" s="27">
        <f t="shared" ca="1" si="116"/>
        <v>0.66882461211101674</v>
      </c>
      <c r="Q528" s="34">
        <f t="shared" ca="1" si="112"/>
        <v>0.5180349289980708</v>
      </c>
      <c r="R528" s="17">
        <f t="shared" ca="1" si="117"/>
        <v>0.33089675818587239</v>
      </c>
    </row>
    <row r="529" spans="1:18" x14ac:dyDescent="0.25">
      <c r="A529" s="18">
        <f t="shared" ca="1" si="113"/>
        <v>43988</v>
      </c>
      <c r="B529" s="17">
        <f ca="1">+IFERROR(VLOOKUP(A529,BBG_UF!$A$2:$B$30,2,FALSE),B528)</f>
        <v>18</v>
      </c>
      <c r="C529" s="17">
        <f ca="1">+VLOOKUP(B529,BBG_UF!$B$2:$E$30,4,FALSE)</f>
        <v>-8.275412700562805E-4</v>
      </c>
      <c r="D529" s="17">
        <v>527</v>
      </c>
      <c r="E529" s="17">
        <f t="shared" si="105"/>
        <v>497</v>
      </c>
      <c r="F529" s="17">
        <f t="shared" ca="1" si="108"/>
        <v>0.76824358958021421</v>
      </c>
      <c r="G529" s="2">
        <f t="shared" ca="1" si="106"/>
        <v>0.6636895264635948</v>
      </c>
      <c r="H529" s="28">
        <f t="shared" si="114"/>
        <v>44007</v>
      </c>
      <c r="I529" s="30">
        <v>527</v>
      </c>
      <c r="J529" s="17">
        <f t="shared" si="107"/>
        <v>497</v>
      </c>
      <c r="K529" s="27">
        <f t="shared" ca="1" si="109"/>
        <v>0.74185456430729479</v>
      </c>
      <c r="L529" s="34">
        <f t="shared" ca="1" si="110"/>
        <v>0.5463836952992609</v>
      </c>
      <c r="M529" s="29">
        <f t="shared" si="115"/>
        <v>44022</v>
      </c>
      <c r="N529" s="27">
        <v>527</v>
      </c>
      <c r="O529" s="17">
        <f t="shared" si="111"/>
        <v>497</v>
      </c>
      <c r="P529" s="27">
        <f t="shared" ca="1" si="116"/>
        <v>0.66867776362802334</v>
      </c>
      <c r="Q529" s="34">
        <f t="shared" ca="1" si="112"/>
        <v>0.51817951097070925</v>
      </c>
      <c r="R529" s="17">
        <f t="shared" ca="1" si="117"/>
        <v>0.32925702568409321</v>
      </c>
    </row>
    <row r="530" spans="1:18" x14ac:dyDescent="0.25">
      <c r="A530" s="18">
        <f t="shared" ca="1" si="113"/>
        <v>43989</v>
      </c>
      <c r="B530" s="17">
        <f ca="1">+IFERROR(VLOOKUP(A530,BBG_UF!$A$2:$B$30,2,FALSE),B529)</f>
        <v>18</v>
      </c>
      <c r="C530" s="17">
        <f ca="1">+VLOOKUP(B530,BBG_UF!$B$2:$E$30,4,FALSE)</f>
        <v>-8.275412700562805E-4</v>
      </c>
      <c r="D530" s="17">
        <v>528</v>
      </c>
      <c r="E530" s="17">
        <f t="shared" si="105"/>
        <v>498</v>
      </c>
      <c r="F530" s="17">
        <f t="shared" ca="1" si="108"/>
        <v>0.76741604831015797</v>
      </c>
      <c r="G530" s="2">
        <f t="shared" ca="1" si="106"/>
        <v>0.6630207104781437</v>
      </c>
      <c r="H530" s="28">
        <f t="shared" si="114"/>
        <v>44008</v>
      </c>
      <c r="I530" s="30">
        <v>528</v>
      </c>
      <c r="J530" s="17">
        <f t="shared" si="107"/>
        <v>498</v>
      </c>
      <c r="K530" s="27">
        <f t="shared" ca="1" si="109"/>
        <v>0.74290898968542629</v>
      </c>
      <c r="L530" s="34">
        <f t="shared" ca="1" si="110"/>
        <v>0.54788559606135723</v>
      </c>
      <c r="M530" s="29">
        <f t="shared" si="115"/>
        <v>44023</v>
      </c>
      <c r="N530" s="27">
        <v>528</v>
      </c>
      <c r="O530" s="17">
        <f t="shared" si="111"/>
        <v>498</v>
      </c>
      <c r="P530" s="27">
        <f t="shared" ca="1" si="116"/>
        <v>0.66853011585947397</v>
      </c>
      <c r="Q530" s="34">
        <f t="shared" ca="1" si="112"/>
        <v>0.51832207885481241</v>
      </c>
      <c r="R530" s="17">
        <f t="shared" ca="1" si="117"/>
        <v>0.32761733822628258</v>
      </c>
    </row>
    <row r="531" spans="1:18" x14ac:dyDescent="0.25">
      <c r="A531" s="18">
        <f t="shared" ca="1" si="113"/>
        <v>43990</v>
      </c>
      <c r="B531" s="17">
        <f ca="1">+IFERROR(VLOOKUP(A531,BBG_UF!$A$2:$B$30,2,FALSE),B530)</f>
        <v>18</v>
      </c>
      <c r="C531" s="17">
        <f ca="1">+VLOOKUP(B531,BBG_UF!$B$2:$E$30,4,FALSE)</f>
        <v>-8.275412700562805E-4</v>
      </c>
      <c r="D531" s="17">
        <v>529</v>
      </c>
      <c r="E531" s="17">
        <f t="shared" si="105"/>
        <v>499</v>
      </c>
      <c r="F531" s="17">
        <f t="shared" ca="1" si="108"/>
        <v>0.76658850704010173</v>
      </c>
      <c r="G531" s="2">
        <f t="shared" ca="1" si="106"/>
        <v>0.66235126515331766</v>
      </c>
      <c r="H531" s="28">
        <f t="shared" si="114"/>
        <v>44009</v>
      </c>
      <c r="I531" s="30">
        <v>529</v>
      </c>
      <c r="J531" s="17">
        <f t="shared" si="107"/>
        <v>499</v>
      </c>
      <c r="K531" s="27">
        <f t="shared" ca="1" si="109"/>
        <v>0.7439630116994892</v>
      </c>
      <c r="L531" s="34">
        <f t="shared" ca="1" si="110"/>
        <v>0.54938526325690995</v>
      </c>
      <c r="M531" s="29">
        <f t="shared" si="115"/>
        <v>44024</v>
      </c>
      <c r="N531" s="27">
        <v>529</v>
      </c>
      <c r="O531" s="17">
        <f t="shared" si="111"/>
        <v>499</v>
      </c>
      <c r="P531" s="27">
        <f t="shared" ca="1" si="116"/>
        <v>0.66838167333811871</v>
      </c>
      <c r="Q531" s="34">
        <f t="shared" ca="1" si="112"/>
        <v>0.51846264475908055</v>
      </c>
      <c r="R531" s="17">
        <f t="shared" ca="1" si="117"/>
        <v>0.32597769556463874</v>
      </c>
    </row>
    <row r="532" spans="1:18" x14ac:dyDescent="0.25">
      <c r="A532" s="18">
        <f t="shared" ca="1" si="113"/>
        <v>43991</v>
      </c>
      <c r="B532" s="17">
        <f ca="1">+IFERROR(VLOOKUP(A532,BBG_UF!$A$2:$B$30,2,FALSE),B531)</f>
        <v>19</v>
      </c>
      <c r="C532" s="17">
        <f ca="1">+VLOOKUP(B532,BBG_UF!$B$2:$E$30,4,FALSE)</f>
        <v>9.4865843407579973E-4</v>
      </c>
      <c r="D532" s="17">
        <v>530</v>
      </c>
      <c r="E532" s="17">
        <f t="shared" si="105"/>
        <v>500</v>
      </c>
      <c r="F532" s="17">
        <f t="shared" ca="1" si="108"/>
        <v>0.76576096577004549</v>
      </c>
      <c r="G532" s="2">
        <f t="shared" ca="1" si="106"/>
        <v>0.66168119426516903</v>
      </c>
      <c r="H532" s="28">
        <f t="shared" si="114"/>
        <v>44010</v>
      </c>
      <c r="I532" s="30">
        <v>530</v>
      </c>
      <c r="J532" s="17">
        <f t="shared" si="107"/>
        <v>500</v>
      </c>
      <c r="K532" s="27">
        <f t="shared" ca="1" si="109"/>
        <v>0.74501663263264628</v>
      </c>
      <c r="L532" s="34">
        <f t="shared" ca="1" si="110"/>
        <v>0.55088271028727043</v>
      </c>
      <c r="M532" s="29">
        <f t="shared" si="115"/>
        <v>44025</v>
      </c>
      <c r="N532" s="27">
        <v>530</v>
      </c>
      <c r="O532" s="17">
        <f t="shared" si="111"/>
        <v>500</v>
      </c>
      <c r="P532" s="27">
        <f t="shared" ca="1" si="116"/>
        <v>0.66823244056261877</v>
      </c>
      <c r="Q532" s="34">
        <f t="shared" ca="1" si="112"/>
        <v>0.51860122069545689</v>
      </c>
      <c r="R532" s="17">
        <f t="shared" ca="1" si="117"/>
        <v>0.32433809749932152</v>
      </c>
    </row>
    <row r="533" spans="1:18" x14ac:dyDescent="0.25">
      <c r="A533" s="18">
        <f t="shared" ca="1" si="113"/>
        <v>43992</v>
      </c>
      <c r="B533" s="17">
        <f ca="1">+IFERROR(VLOOKUP(A533,BBG_UF!$A$2:$B$30,2,FALSE),B532)</f>
        <v>19</v>
      </c>
      <c r="C533" s="17">
        <f ca="1">+VLOOKUP(B533,BBG_UF!$B$2:$E$30,4,FALSE)</f>
        <v>9.4865843407579973E-4</v>
      </c>
      <c r="D533" s="17">
        <v>531</v>
      </c>
      <c r="E533" s="17">
        <f t="shared" si="105"/>
        <v>501</v>
      </c>
      <c r="F533" s="17">
        <f t="shared" ca="1" si="108"/>
        <v>0.76670962420412125</v>
      </c>
      <c r="G533" s="2">
        <f t="shared" ca="1" si="106"/>
        <v>0.66288918159461407</v>
      </c>
      <c r="H533" s="28">
        <f t="shared" si="114"/>
        <v>44011</v>
      </c>
      <c r="I533" s="30">
        <v>531</v>
      </c>
      <c r="J533" s="17">
        <f t="shared" si="107"/>
        <v>501</v>
      </c>
      <c r="K533" s="27">
        <f t="shared" ca="1" si="109"/>
        <v>0.74606985475090648</v>
      </c>
      <c r="L533" s="34">
        <f t="shared" ca="1" si="110"/>
        <v>0.55237795044685711</v>
      </c>
      <c r="M533" s="29">
        <f t="shared" si="115"/>
        <v>44026</v>
      </c>
      <c r="N533" s="27">
        <v>531</v>
      </c>
      <c r="O533" s="17">
        <f t="shared" si="111"/>
        <v>501</v>
      </c>
      <c r="P533" s="27">
        <f t="shared" ca="1" si="116"/>
        <v>0.66808242199765644</v>
      </c>
      <c r="Q533" s="34">
        <f t="shared" ca="1" si="112"/>
        <v>0.51873781857986889</v>
      </c>
      <c r="R533" s="17">
        <f t="shared" ca="1" si="117"/>
        <v>1.2553461939797117</v>
      </c>
    </row>
    <row r="534" spans="1:18" x14ac:dyDescent="0.25">
      <c r="A534" s="18">
        <f t="shared" ca="1" si="113"/>
        <v>43993</v>
      </c>
      <c r="B534" s="17">
        <f ca="1">+IFERROR(VLOOKUP(A534,BBG_UF!$A$2:$B$30,2,FALSE),B533)</f>
        <v>19</v>
      </c>
      <c r="C534" s="17">
        <f ca="1">+VLOOKUP(B534,BBG_UF!$B$2:$E$30,4,FALSE)</f>
        <v>9.4865843407579973E-4</v>
      </c>
      <c r="D534" s="17">
        <v>532</v>
      </c>
      <c r="E534" s="17">
        <f t="shared" si="105"/>
        <v>502</v>
      </c>
      <c r="F534" s="17">
        <f t="shared" ca="1" si="108"/>
        <v>0.76765828263819702</v>
      </c>
      <c r="G534" s="2">
        <f t="shared" ca="1" si="106"/>
        <v>0.66409612795369233</v>
      </c>
      <c r="H534" s="28">
        <f t="shared" si="114"/>
        <v>44012</v>
      </c>
      <c r="I534" s="30">
        <v>532</v>
      </c>
      <c r="J534" s="17">
        <f t="shared" si="107"/>
        <v>502</v>
      </c>
      <c r="K534" s="27">
        <f t="shared" ca="1" si="109"/>
        <v>0.74712268030324092</v>
      </c>
      <c r="L534" s="34">
        <f t="shared" ca="1" si="110"/>
        <v>0.5538709969241723</v>
      </c>
      <c r="M534" s="29">
        <f t="shared" si="115"/>
        <v>44027</v>
      </c>
      <c r="N534" s="27">
        <v>532</v>
      </c>
      <c r="O534" s="17">
        <f t="shared" si="111"/>
        <v>502</v>
      </c>
      <c r="P534" s="27">
        <f t="shared" ca="1" si="116"/>
        <v>0.6679316220743754</v>
      </c>
      <c r="Q534" s="34">
        <f t="shared" ca="1" si="112"/>
        <v>0.51887245023337603</v>
      </c>
      <c r="R534" s="17">
        <f t="shared" ca="1" si="117"/>
        <v>1.2571785207819985</v>
      </c>
    </row>
    <row r="535" spans="1:18" x14ac:dyDescent="0.25">
      <c r="A535" s="18">
        <f t="shared" ca="1" si="113"/>
        <v>43994</v>
      </c>
      <c r="B535" s="17">
        <f ca="1">+IFERROR(VLOOKUP(A535,BBG_UF!$A$2:$B$30,2,FALSE),B534)</f>
        <v>19</v>
      </c>
      <c r="C535" s="17">
        <f ca="1">+VLOOKUP(B535,BBG_UF!$B$2:$E$30,4,FALSE)</f>
        <v>9.4865843407579973E-4</v>
      </c>
      <c r="D535" s="17">
        <v>533</v>
      </c>
      <c r="E535" s="17">
        <f t="shared" si="105"/>
        <v>503</v>
      </c>
      <c r="F535" s="17">
        <f t="shared" ca="1" si="108"/>
        <v>0.76860694107227279</v>
      </c>
      <c r="G535" s="2">
        <f t="shared" ca="1" si="106"/>
        <v>0.66530203955095879</v>
      </c>
      <c r="H535" s="28">
        <f t="shared" si="114"/>
        <v>44013</v>
      </c>
      <c r="I535" s="30">
        <v>533</v>
      </c>
      <c r="J535" s="17">
        <f t="shared" si="107"/>
        <v>503</v>
      </c>
      <c r="K535" s="27">
        <f t="shared" ca="1" si="109"/>
        <v>0.7481751115217129</v>
      </c>
      <c r="L535" s="34">
        <f t="shared" ca="1" si="110"/>
        <v>0.55536186280277677</v>
      </c>
      <c r="M535" s="29">
        <f t="shared" si="115"/>
        <v>44028</v>
      </c>
      <c r="N535" s="27">
        <v>533</v>
      </c>
      <c r="O535" s="17">
        <f t="shared" si="111"/>
        <v>503</v>
      </c>
      <c r="P535" s="27">
        <f t="shared" ca="1" si="116"/>
        <v>0.66778004519067991</v>
      </c>
      <c r="Q535" s="34">
        <f t="shared" ca="1" si="112"/>
        <v>0.51900512738296989</v>
      </c>
      <c r="R535" s="17">
        <f t="shared" ca="1" si="117"/>
        <v>1.2590106541949808</v>
      </c>
    </row>
    <row r="536" spans="1:18" x14ac:dyDescent="0.25">
      <c r="A536" s="18">
        <f t="shared" ca="1" si="113"/>
        <v>43995</v>
      </c>
      <c r="B536" s="17">
        <f ca="1">+IFERROR(VLOOKUP(A536,BBG_UF!$A$2:$B$30,2,FALSE),B535)</f>
        <v>19</v>
      </c>
      <c r="C536" s="17">
        <f ca="1">+VLOOKUP(B536,BBG_UF!$B$2:$E$30,4,FALSE)</f>
        <v>9.4865843407579973E-4</v>
      </c>
      <c r="D536" s="17">
        <v>534</v>
      </c>
      <c r="E536" s="17">
        <f t="shared" si="105"/>
        <v>504</v>
      </c>
      <c r="F536" s="17">
        <f t="shared" ca="1" si="108"/>
        <v>0.76955559950634855</v>
      </c>
      <c r="G536" s="2">
        <f t="shared" ca="1" si="106"/>
        <v>0.66650692254570976</v>
      </c>
      <c r="H536" s="28">
        <f t="shared" si="114"/>
        <v>44014</v>
      </c>
      <c r="I536" s="30">
        <v>534</v>
      </c>
      <c r="J536" s="17">
        <f t="shared" si="107"/>
        <v>504</v>
      </c>
      <c r="K536" s="27">
        <f t="shared" ca="1" si="109"/>
        <v>0.74922715062168144</v>
      </c>
      <c r="L536" s="34">
        <f t="shared" ca="1" si="110"/>
        <v>0.55685056106244013</v>
      </c>
      <c r="M536" s="29">
        <f t="shared" si="115"/>
        <v>44029</v>
      </c>
      <c r="N536" s="27">
        <v>534</v>
      </c>
      <c r="O536" s="17">
        <f t="shared" si="111"/>
        <v>504</v>
      </c>
      <c r="P536" s="27">
        <f t="shared" ca="1" si="116"/>
        <v>0.66762769571150105</v>
      </c>
      <c r="Q536" s="34">
        <f t="shared" ca="1" si="112"/>
        <v>0.51913586166263403</v>
      </c>
      <c r="R536" s="17">
        <f t="shared" ca="1" si="117"/>
        <v>1.2608425939548695</v>
      </c>
    </row>
    <row r="537" spans="1:18" x14ac:dyDescent="0.25">
      <c r="A537" s="18">
        <f t="shared" ca="1" si="113"/>
        <v>43996</v>
      </c>
      <c r="B537" s="17">
        <f ca="1">+IFERROR(VLOOKUP(A537,BBG_UF!$A$2:$B$30,2,FALSE),B536)</f>
        <v>19</v>
      </c>
      <c r="C537" s="17">
        <f ca="1">+VLOOKUP(B537,BBG_UF!$B$2:$E$30,4,FALSE)</f>
        <v>9.4865843407579973E-4</v>
      </c>
      <c r="D537" s="17">
        <v>535</v>
      </c>
      <c r="E537" s="17">
        <f t="shared" si="105"/>
        <v>505</v>
      </c>
      <c r="F537" s="17">
        <f t="shared" ca="1" si="108"/>
        <v>0.77050425794042432</v>
      </c>
      <c r="G537" s="2">
        <f t="shared" ca="1" si="106"/>
        <v>0.66771078304843945</v>
      </c>
      <c r="H537" s="28">
        <f t="shared" si="114"/>
        <v>44015</v>
      </c>
      <c r="I537" s="30">
        <v>535</v>
      </c>
      <c r="J537" s="17">
        <f t="shared" si="107"/>
        <v>505</v>
      </c>
      <c r="K537" s="27">
        <f t="shared" ca="1" si="109"/>
        <v>0.75027879980194168</v>
      </c>
      <c r="L537" s="34">
        <f t="shared" ca="1" si="110"/>
        <v>0.55833710458009111</v>
      </c>
      <c r="M537" s="29">
        <f t="shared" si="115"/>
        <v>44030</v>
      </c>
      <c r="N537" s="27">
        <v>535</v>
      </c>
      <c r="O537" s="17">
        <f t="shared" si="111"/>
        <v>505</v>
      </c>
      <c r="P537" s="27">
        <f t="shared" ca="1" si="116"/>
        <v>0.66747457796916509</v>
      </c>
      <c r="Q537" s="34">
        <f t="shared" ca="1" si="112"/>
        <v>0.51926466461415421</v>
      </c>
      <c r="R537" s="17">
        <f t="shared" ca="1" si="117"/>
        <v>1.2626743397898821</v>
      </c>
    </row>
    <row r="538" spans="1:18" x14ac:dyDescent="0.25">
      <c r="A538" s="18">
        <f t="shared" ca="1" si="113"/>
        <v>43997</v>
      </c>
      <c r="B538" s="17">
        <f ca="1">+IFERROR(VLOOKUP(A538,BBG_UF!$A$2:$B$30,2,FALSE),B537)</f>
        <v>19</v>
      </c>
      <c r="C538" s="17">
        <f ca="1">+VLOOKUP(B538,BBG_UF!$B$2:$E$30,4,FALSE)</f>
        <v>9.4865843407579973E-4</v>
      </c>
      <c r="D538" s="17">
        <v>536</v>
      </c>
      <c r="E538" s="17">
        <f t="shared" si="105"/>
        <v>506</v>
      </c>
      <c r="F538" s="17">
        <f t="shared" ca="1" si="108"/>
        <v>0.77145291637450009</v>
      </c>
      <c r="G538" s="2">
        <f t="shared" ca="1" si="106"/>
        <v>0.66891362712138513</v>
      </c>
      <c r="H538" s="28">
        <f t="shared" si="114"/>
        <v>44016</v>
      </c>
      <c r="I538" s="30">
        <v>536</v>
      </c>
      <c r="J538" s="17">
        <f t="shared" si="107"/>
        <v>506</v>
      </c>
      <c r="K538" s="27">
        <f t="shared" ca="1" si="109"/>
        <v>0.75133006124489499</v>
      </c>
      <c r="L538" s="34">
        <f t="shared" ca="1" si="110"/>
        <v>0.55982150613089543</v>
      </c>
      <c r="M538" s="29">
        <f t="shared" si="115"/>
        <v>44031</v>
      </c>
      <c r="N538" s="27">
        <v>536</v>
      </c>
      <c r="O538" s="17">
        <f t="shared" si="111"/>
        <v>506</v>
      </c>
      <c r="P538" s="27">
        <f t="shared" ca="1" si="116"/>
        <v>0.66732069626363744</v>
      </c>
      <c r="Q538" s="34">
        <f t="shared" ca="1" si="112"/>
        <v>0.51939154768809237</v>
      </c>
      <c r="R538" s="17">
        <f t="shared" ca="1" si="117"/>
        <v>1.2645058914442231</v>
      </c>
    </row>
    <row r="539" spans="1:18" x14ac:dyDescent="0.25">
      <c r="A539" s="18">
        <f t="shared" ca="1" si="113"/>
        <v>43998</v>
      </c>
      <c r="B539" s="17">
        <f ca="1">+IFERROR(VLOOKUP(A539,BBG_UF!$A$2:$B$30,2,FALSE),B538)</f>
        <v>19</v>
      </c>
      <c r="C539" s="17">
        <f ca="1">+VLOOKUP(B539,BBG_UF!$B$2:$E$30,4,FALSE)</f>
        <v>9.4865843407579973E-4</v>
      </c>
      <c r="D539" s="17">
        <v>537</v>
      </c>
      <c r="E539" s="17">
        <f t="shared" si="105"/>
        <v>507</v>
      </c>
      <c r="F539" s="17">
        <f t="shared" ca="1" si="108"/>
        <v>0.77240157480857585</v>
      </c>
      <c r="G539" s="2">
        <f t="shared" ca="1" si="106"/>
        <v>0.67011546077892425</v>
      </c>
      <c r="H539" s="28">
        <f t="shared" si="114"/>
        <v>44017</v>
      </c>
      <c r="I539" s="30">
        <v>537</v>
      </c>
      <c r="J539" s="17">
        <f t="shared" si="107"/>
        <v>507</v>
      </c>
      <c r="K539" s="27">
        <f t="shared" ca="1" si="109"/>
        <v>0.75238093711664189</v>
      </c>
      <c r="L539" s="34">
        <f t="shared" ca="1" si="110"/>
        <v>0.56130377838919776</v>
      </c>
      <c r="M539" s="29">
        <f t="shared" si="115"/>
        <v>44032</v>
      </c>
      <c r="N539" s="27">
        <v>537</v>
      </c>
      <c r="O539" s="17">
        <f t="shared" si="111"/>
        <v>507</v>
      </c>
      <c r="P539" s="27">
        <f t="shared" ca="1" si="116"/>
        <v>0.66716605486286862</v>
      </c>
      <c r="Q539" s="34">
        <f t="shared" ca="1" si="112"/>
        <v>0.51951652224467115</v>
      </c>
      <c r="R539" s="17">
        <f t="shared" ca="1" si="117"/>
        <v>1.2663372486381164</v>
      </c>
    </row>
    <row r="540" spans="1:18" x14ac:dyDescent="0.25">
      <c r="A540" s="18">
        <f t="shared" ca="1" si="113"/>
        <v>43999</v>
      </c>
      <c r="B540" s="17">
        <f ca="1">+IFERROR(VLOOKUP(A540,BBG_UF!$A$2:$B$30,2,FALSE),B539)</f>
        <v>19</v>
      </c>
      <c r="C540" s="17">
        <f ca="1">+VLOOKUP(B540,BBG_UF!$B$2:$E$30,4,FALSE)</f>
        <v>9.4865843407579973E-4</v>
      </c>
      <c r="D540" s="17">
        <v>538</v>
      </c>
      <c r="E540" s="17">
        <f t="shared" si="105"/>
        <v>508</v>
      </c>
      <c r="F540" s="17">
        <f t="shared" ca="1" si="108"/>
        <v>0.77335023324265162</v>
      </c>
      <c r="G540" s="2">
        <f t="shared" ca="1" si="106"/>
        <v>0.67131628998804549</v>
      </c>
      <c r="H540" s="28">
        <f t="shared" si="114"/>
        <v>44018</v>
      </c>
      <c r="I540" s="30">
        <v>538</v>
      </c>
      <c r="J540" s="17">
        <f t="shared" si="107"/>
        <v>508</v>
      </c>
      <c r="K540" s="27">
        <f t="shared" ca="1" si="109"/>
        <v>0.75343142956723741</v>
      </c>
      <c r="L540" s="34">
        <f t="shared" ca="1" si="110"/>
        <v>0.5627839339295756</v>
      </c>
      <c r="M540" s="29">
        <f t="shared" si="115"/>
        <v>44033</v>
      </c>
      <c r="N540" s="27">
        <v>538</v>
      </c>
      <c r="O540" s="17">
        <f t="shared" si="111"/>
        <v>508</v>
      </c>
      <c r="P540" s="27">
        <f t="shared" ca="1" si="116"/>
        <v>0.66701065800310744</v>
      </c>
      <c r="Q540" s="34">
        <f t="shared" ca="1" si="112"/>
        <v>0.51963959955467798</v>
      </c>
      <c r="R540" s="17">
        <f t="shared" ca="1" si="117"/>
        <v>1.2681684111157665</v>
      </c>
    </row>
    <row r="541" spans="1:18" x14ac:dyDescent="0.25">
      <c r="A541" s="18">
        <f t="shared" ca="1" si="113"/>
        <v>44000</v>
      </c>
      <c r="B541" s="17">
        <f ca="1">+IFERROR(VLOOKUP(A541,BBG_UF!$A$2:$B$30,2,FALSE),B540)</f>
        <v>19</v>
      </c>
      <c r="C541" s="17">
        <f ca="1">+VLOOKUP(B541,BBG_UF!$B$2:$E$30,4,FALSE)</f>
        <v>9.4865843407579973E-4</v>
      </c>
      <c r="D541" s="17">
        <v>539</v>
      </c>
      <c r="E541" s="17">
        <f t="shared" si="105"/>
        <v>509</v>
      </c>
      <c r="F541" s="17">
        <f t="shared" ca="1" si="108"/>
        <v>0.77429889167672739</v>
      </c>
      <c r="G541" s="2">
        <f t="shared" ca="1" si="106"/>
        <v>0.67251612066887689</v>
      </c>
      <c r="H541" s="28">
        <f t="shared" si="114"/>
        <v>44019</v>
      </c>
      <c r="I541" s="30">
        <v>539</v>
      </c>
      <c r="J541" s="17">
        <f t="shared" si="107"/>
        <v>509</v>
      </c>
      <c r="K541" s="27">
        <f t="shared" ca="1" si="109"/>
        <v>0.75448154073072127</v>
      </c>
      <c r="L541" s="34">
        <f t="shared" ca="1" si="110"/>
        <v>0.56426198522775739</v>
      </c>
      <c r="M541" s="29">
        <f t="shared" si="115"/>
        <v>44034</v>
      </c>
      <c r="N541" s="27">
        <v>539</v>
      </c>
      <c r="O541" s="17">
        <f t="shared" si="111"/>
        <v>509</v>
      </c>
      <c r="P541" s="27">
        <f t="shared" ca="1" si="116"/>
        <v>0.66685450988907558</v>
      </c>
      <c r="Q541" s="34">
        <f t="shared" ca="1" si="112"/>
        <v>0.51976079080026549</v>
      </c>
      <c r="R541" s="17">
        <f t="shared" ca="1" si="117"/>
        <v>1.2699993785973973</v>
      </c>
    </row>
    <row r="542" spans="1:18" x14ac:dyDescent="0.25">
      <c r="A542" s="18">
        <f t="shared" ca="1" si="113"/>
        <v>44001</v>
      </c>
      <c r="B542" s="17">
        <f ca="1">+IFERROR(VLOOKUP(A542,BBG_UF!$A$2:$B$30,2,FALSE),B541)</f>
        <v>19</v>
      </c>
      <c r="C542" s="17">
        <f ca="1">+VLOOKUP(B542,BBG_UF!$B$2:$E$30,4,FALSE)</f>
        <v>9.4865843407579973E-4</v>
      </c>
      <c r="D542" s="17">
        <v>540</v>
      </c>
      <c r="E542" s="17">
        <f t="shared" si="105"/>
        <v>510</v>
      </c>
      <c r="F542" s="17">
        <f t="shared" ca="1" si="108"/>
        <v>0.77524755011080315</v>
      </c>
      <c r="G542" s="2">
        <f t="shared" ca="1" si="106"/>
        <v>0.67371495869516163</v>
      </c>
      <c r="H542" s="28">
        <f t="shared" si="114"/>
        <v>44020</v>
      </c>
      <c r="I542" s="30">
        <v>540</v>
      </c>
      <c r="J542" s="17">
        <f t="shared" si="107"/>
        <v>510</v>
      </c>
      <c r="K542" s="27">
        <f t="shared" ca="1" si="109"/>
        <v>0.75553127272539966</v>
      </c>
      <c r="L542" s="34">
        <f t="shared" ca="1" si="110"/>
        <v>0.56573794466166993</v>
      </c>
      <c r="M542" s="29">
        <f t="shared" si="115"/>
        <v>44035</v>
      </c>
      <c r="N542" s="27">
        <v>540</v>
      </c>
      <c r="O542" s="17">
        <f t="shared" si="111"/>
        <v>510</v>
      </c>
      <c r="P542" s="27">
        <f t="shared" ca="1" si="116"/>
        <v>0.66669761469446698</v>
      </c>
      <c r="Q542" s="34">
        <f t="shared" ca="1" si="112"/>
        <v>0.51988010707599319</v>
      </c>
      <c r="R542" s="17">
        <f t="shared" ca="1" si="117"/>
        <v>1.2718301508511942</v>
      </c>
    </row>
    <row r="543" spans="1:18" x14ac:dyDescent="0.25">
      <c r="A543" s="18">
        <f t="shared" ca="1" si="113"/>
        <v>44002</v>
      </c>
      <c r="B543" s="17">
        <f ca="1">+IFERROR(VLOOKUP(A543,BBG_UF!$A$2:$B$30,2,FALSE),B542)</f>
        <v>19</v>
      </c>
      <c r="C543" s="17">
        <f ca="1">+VLOOKUP(B543,BBG_UF!$B$2:$E$30,4,FALSE)</f>
        <v>9.4865843407579973E-4</v>
      </c>
      <c r="D543" s="17">
        <v>541</v>
      </c>
      <c r="E543" s="17">
        <f t="shared" si="105"/>
        <v>511</v>
      </c>
      <c r="F543" s="17">
        <f t="shared" ca="1" si="108"/>
        <v>0.77619620854487892</v>
      </c>
      <c r="G543" s="2">
        <f t="shared" ca="1" si="106"/>
        <v>0.67491280989456992</v>
      </c>
      <c r="H543" s="28">
        <f t="shared" si="114"/>
        <v>44021</v>
      </c>
      <c r="I543" s="30">
        <v>541</v>
      </c>
      <c r="J543" s="17">
        <f t="shared" si="107"/>
        <v>511</v>
      </c>
      <c r="K543" s="27">
        <f t="shared" ca="1" si="109"/>
        <v>0.75658062765382794</v>
      </c>
      <c r="L543" s="34">
        <f t="shared" ca="1" si="110"/>
        <v>0.56721182451228536</v>
      </c>
      <c r="M543" s="29">
        <f t="shared" si="115"/>
        <v>44036</v>
      </c>
      <c r="N543" s="27">
        <v>541</v>
      </c>
      <c r="O543" s="17">
        <f t="shared" si="111"/>
        <v>511</v>
      </c>
      <c r="P543" s="27">
        <f t="shared" ca="1" si="116"/>
        <v>0.66653997656202801</v>
      </c>
      <c r="Q543" s="34">
        <f t="shared" ca="1" si="112"/>
        <v>0.51999755938948045</v>
      </c>
      <c r="R543" s="17">
        <f t="shared" ca="1" si="117"/>
        <v>1.273660727557413</v>
      </c>
    </row>
    <row r="544" spans="1:18" x14ac:dyDescent="0.25">
      <c r="A544" s="18">
        <f t="shared" ca="1" si="113"/>
        <v>44003</v>
      </c>
      <c r="B544" s="17">
        <f ca="1">+IFERROR(VLOOKUP(A544,BBG_UF!$A$2:$B$30,2,FALSE),B543)</f>
        <v>19</v>
      </c>
      <c r="C544" s="17">
        <f ca="1">+VLOOKUP(B544,BBG_UF!$B$2:$E$30,4,FALSE)</f>
        <v>9.4865843407579973E-4</v>
      </c>
      <c r="D544" s="17">
        <v>542</v>
      </c>
      <c r="E544" s="17">
        <f t="shared" si="105"/>
        <v>512</v>
      </c>
      <c r="F544" s="17">
        <f t="shared" ca="1" si="108"/>
        <v>0.77714486697895468</v>
      </c>
      <c r="G544" s="2">
        <f t="shared" ca="1" si="106"/>
        <v>0.67610968004932182</v>
      </c>
      <c r="H544" s="28">
        <f t="shared" si="114"/>
        <v>44022</v>
      </c>
      <c r="I544" s="30">
        <v>542</v>
      </c>
      <c r="J544" s="17">
        <f t="shared" si="107"/>
        <v>512</v>
      </c>
      <c r="K544" s="27">
        <f t="shared" ca="1" si="109"/>
        <v>0.75627765806333114</v>
      </c>
      <c r="L544" s="34">
        <f t="shared" ca="1" si="110"/>
        <v>0.56725716751812938</v>
      </c>
      <c r="M544" s="29">
        <f t="shared" si="115"/>
        <v>44037</v>
      </c>
      <c r="N544" s="27">
        <v>542</v>
      </c>
      <c r="O544" s="17">
        <f t="shared" si="111"/>
        <v>512</v>
      </c>
      <c r="P544" s="27">
        <f t="shared" ca="1" si="116"/>
        <v>0.66638159960397536</v>
      </c>
      <c r="Q544" s="34">
        <f t="shared" ca="1" si="112"/>
        <v>0.52011315866238095</v>
      </c>
      <c r="R544" s="17">
        <f t="shared" ca="1" si="117"/>
        <v>1.2754911085082199</v>
      </c>
    </row>
    <row r="545" spans="1:18" x14ac:dyDescent="0.25">
      <c r="A545" s="18">
        <f t="shared" ca="1" si="113"/>
        <v>44004</v>
      </c>
      <c r="B545" s="17">
        <f ca="1">+IFERROR(VLOOKUP(A545,BBG_UF!$A$2:$B$30,2,FALSE),B544)</f>
        <v>19</v>
      </c>
      <c r="C545" s="17">
        <f ca="1">+VLOOKUP(B545,BBG_UF!$B$2:$E$30,4,FALSE)</f>
        <v>9.4865843407579973E-4</v>
      </c>
      <c r="D545" s="17">
        <v>543</v>
      </c>
      <c r="E545" s="17">
        <f t="shared" si="105"/>
        <v>513</v>
      </c>
      <c r="F545" s="17">
        <f t="shared" ca="1" si="108"/>
        <v>0.77809352541303045</v>
      </c>
      <c r="G545" s="2">
        <f t="shared" ca="1" si="106"/>
        <v>0.67730557489648946</v>
      </c>
      <c r="H545" s="28">
        <f t="shared" si="114"/>
        <v>44023</v>
      </c>
      <c r="I545" s="30">
        <v>543</v>
      </c>
      <c r="J545" s="17">
        <f t="shared" si="107"/>
        <v>513</v>
      </c>
      <c r="K545" s="27">
        <f t="shared" ca="1" si="109"/>
        <v>0.75597448421346636</v>
      </c>
      <c r="L545" s="34">
        <f t="shared" ca="1" si="110"/>
        <v>0.56730094096076311</v>
      </c>
      <c r="M545" s="29">
        <f t="shared" si="115"/>
        <v>44038</v>
      </c>
      <c r="N545" s="27">
        <v>543</v>
      </c>
      <c r="O545" s="17">
        <f t="shared" si="111"/>
        <v>513</v>
      </c>
      <c r="P545" s="27">
        <f t="shared" ca="1" si="116"/>
        <v>0.66622248790218908</v>
      </c>
      <c r="Q545" s="34">
        <f t="shared" ca="1" si="112"/>
        <v>0.52022691573117397</v>
      </c>
      <c r="R545" s="17">
        <f t="shared" ca="1" si="117"/>
        <v>1.2773212933998579</v>
      </c>
    </row>
    <row r="546" spans="1:18" x14ac:dyDescent="0.25">
      <c r="A546" s="18">
        <f t="shared" ca="1" si="113"/>
        <v>44005</v>
      </c>
      <c r="B546" s="17">
        <f ca="1">+IFERROR(VLOOKUP(A546,BBG_UF!$A$2:$B$30,2,FALSE),B545)</f>
        <v>19</v>
      </c>
      <c r="C546" s="17">
        <f ca="1">+VLOOKUP(B546,BBG_UF!$B$2:$E$30,4,FALSE)</f>
        <v>9.4865843407579973E-4</v>
      </c>
      <c r="D546" s="17">
        <v>544</v>
      </c>
      <c r="E546" s="17">
        <f t="shared" si="105"/>
        <v>514</v>
      </c>
      <c r="F546" s="17">
        <f t="shared" ca="1" si="108"/>
        <v>0.77904218384710622</v>
      </c>
      <c r="G546" s="2">
        <f t="shared" ca="1" si="106"/>
        <v>0.67850050012854513</v>
      </c>
      <c r="H546" s="28">
        <f t="shared" si="114"/>
        <v>44024</v>
      </c>
      <c r="I546" s="30">
        <v>544</v>
      </c>
      <c r="J546" s="17">
        <f t="shared" si="107"/>
        <v>514</v>
      </c>
      <c r="K546" s="27">
        <f t="shared" ca="1" si="109"/>
        <v>0.75567110723064945</v>
      </c>
      <c r="L546" s="34">
        <f t="shared" ca="1" si="110"/>
        <v>0.56734315400106128</v>
      </c>
      <c r="M546" s="29">
        <f t="shared" si="115"/>
        <v>44039</v>
      </c>
      <c r="N546" s="27">
        <v>544</v>
      </c>
      <c r="O546" s="17">
        <f t="shared" si="111"/>
        <v>514</v>
      </c>
      <c r="P546" s="27">
        <f t="shared" ca="1" si="116"/>
        <v>0.66606264550859418</v>
      </c>
      <c r="Q546" s="34">
        <f t="shared" ca="1" si="112"/>
        <v>0.52033884134805464</v>
      </c>
      <c r="R546" s="17">
        <f t="shared" ca="1" si="117"/>
        <v>1.2791512819765316</v>
      </c>
    </row>
    <row r="547" spans="1:18" x14ac:dyDescent="0.25">
      <c r="A547" s="18">
        <f t="shared" ca="1" si="113"/>
        <v>44006</v>
      </c>
      <c r="B547" s="17">
        <f ca="1">+IFERROR(VLOOKUP(A547,BBG_UF!$A$2:$B$30,2,FALSE),B546)</f>
        <v>19</v>
      </c>
      <c r="C547" s="17">
        <f ca="1">+VLOOKUP(B547,BBG_UF!$B$2:$E$30,4,FALSE)</f>
        <v>9.4865843407579973E-4</v>
      </c>
      <c r="D547" s="17">
        <v>545</v>
      </c>
      <c r="E547" s="17">
        <f t="shared" si="105"/>
        <v>515</v>
      </c>
      <c r="F547" s="17">
        <f t="shared" ca="1" si="108"/>
        <v>0.77999084228118198</v>
      </c>
      <c r="G547" s="2">
        <f t="shared" ca="1" si="106"/>
        <v>0.67969446139374756</v>
      </c>
      <c r="H547" s="28">
        <f t="shared" si="114"/>
        <v>44025</v>
      </c>
      <c r="I547" s="30">
        <v>545</v>
      </c>
      <c r="J547" s="17">
        <f t="shared" si="107"/>
        <v>515</v>
      </c>
      <c r="K547" s="27">
        <f t="shared" ca="1" si="109"/>
        <v>0.75536752823307263</v>
      </c>
      <c r="L547" s="34">
        <f t="shared" ca="1" si="110"/>
        <v>0.56738381572877716</v>
      </c>
      <c r="M547" s="29">
        <f t="shared" si="115"/>
        <v>44040</v>
      </c>
      <c r="N547" s="27">
        <v>545</v>
      </c>
      <c r="O547" s="17">
        <f t="shared" si="111"/>
        <v>515</v>
      </c>
      <c r="P547" s="27">
        <f t="shared" ca="1" si="116"/>
        <v>0.66590207644534749</v>
      </c>
      <c r="Q547" s="34">
        <f t="shared" ca="1" si="112"/>
        <v>0.52044894618165916</v>
      </c>
      <c r="R547" s="17">
        <f t="shared" ca="1" si="117"/>
        <v>1.2809810739824457</v>
      </c>
    </row>
    <row r="548" spans="1:18" x14ac:dyDescent="0.25">
      <c r="A548" s="18">
        <f t="shared" ca="1" si="113"/>
        <v>44007</v>
      </c>
      <c r="B548" s="17">
        <f ca="1">+IFERROR(VLOOKUP(A548,BBG_UF!$A$2:$B$30,2,FALSE),B547)</f>
        <v>19</v>
      </c>
      <c r="C548" s="17">
        <f ca="1">+VLOOKUP(B548,BBG_UF!$B$2:$E$30,4,FALSE)</f>
        <v>9.4865843407579973E-4</v>
      </c>
      <c r="D548" s="17">
        <v>546</v>
      </c>
      <c r="E548" s="17">
        <f t="shared" si="105"/>
        <v>516</v>
      </c>
      <c r="F548" s="17">
        <f t="shared" ca="1" si="108"/>
        <v>0.78093950071525775</v>
      </c>
      <c r="G548" s="2">
        <f t="shared" ca="1" si="106"/>
        <v>0.68088746429654001</v>
      </c>
      <c r="H548" s="28">
        <f t="shared" si="114"/>
        <v>44026</v>
      </c>
      <c r="I548" s="30">
        <v>546</v>
      </c>
      <c r="J548" s="17">
        <f t="shared" si="107"/>
        <v>516</v>
      </c>
      <c r="K548" s="27">
        <f t="shared" ca="1" si="109"/>
        <v>0.75506374833067791</v>
      </c>
      <c r="L548" s="34">
        <f t="shared" ca="1" si="110"/>
        <v>0.56742293516313902</v>
      </c>
      <c r="M548" s="29">
        <f t="shared" si="115"/>
        <v>44041</v>
      </c>
      <c r="N548" s="27">
        <v>546</v>
      </c>
      <c r="O548" s="17">
        <f t="shared" si="111"/>
        <v>516</v>
      </c>
      <c r="P548" s="27">
        <f t="shared" ca="1" si="116"/>
        <v>0.66574078470510989</v>
      </c>
      <c r="Q548" s="34">
        <f t="shared" ca="1" si="112"/>
        <v>0.52055724081792143</v>
      </c>
      <c r="R548" s="17">
        <f t="shared" ca="1" si="117"/>
        <v>1.282810669153811</v>
      </c>
    </row>
    <row r="549" spans="1:18" x14ac:dyDescent="0.25">
      <c r="A549" s="18">
        <f t="shared" ca="1" si="113"/>
        <v>44008</v>
      </c>
      <c r="B549" s="17">
        <f ca="1">+IFERROR(VLOOKUP(A549,BBG_UF!$A$2:$B$30,2,FALSE),B548)</f>
        <v>19</v>
      </c>
      <c r="C549" s="17">
        <f ca="1">+VLOOKUP(B549,BBG_UF!$B$2:$E$30,4,FALSE)</f>
        <v>9.4865843407579973E-4</v>
      </c>
      <c r="D549" s="17">
        <v>547</v>
      </c>
      <c r="E549" s="17">
        <f t="shared" si="105"/>
        <v>517</v>
      </c>
      <c r="F549" s="17">
        <f t="shared" ca="1" si="108"/>
        <v>0.78188815914933352</v>
      </c>
      <c r="G549" s="2">
        <f t="shared" ca="1" si="106"/>
        <v>0.68207951439800396</v>
      </c>
      <c r="H549" s="28">
        <f t="shared" si="114"/>
        <v>44027</v>
      </c>
      <c r="I549" s="30">
        <v>547</v>
      </c>
      <c r="J549" s="17">
        <f t="shared" si="107"/>
        <v>517</v>
      </c>
      <c r="K549" s="27">
        <f t="shared" ca="1" si="109"/>
        <v>0.7547597686253491</v>
      </c>
      <c r="L549" s="34">
        <f t="shared" ca="1" si="110"/>
        <v>0.56746052125364033</v>
      </c>
      <c r="M549" s="29">
        <f t="shared" si="115"/>
        <v>44042</v>
      </c>
      <c r="N549" s="27">
        <v>547</v>
      </c>
      <c r="O549" s="17">
        <f t="shared" si="111"/>
        <v>517</v>
      </c>
      <c r="P549" s="27">
        <f t="shared" ca="1" si="116"/>
        <v>0.66557877425141909</v>
      </c>
      <c r="Q549" s="34">
        <f t="shared" ca="1" si="112"/>
        <v>0.52066373576093439</v>
      </c>
      <c r="R549" s="17">
        <f t="shared" ca="1" si="117"/>
        <v>1.2846400672028579</v>
      </c>
    </row>
    <row r="550" spans="1:18" x14ac:dyDescent="0.25">
      <c r="A550" s="18">
        <f t="shared" ca="1" si="113"/>
        <v>44009</v>
      </c>
      <c r="B550" s="17">
        <f ca="1">+IFERROR(VLOOKUP(A550,BBG_UF!$A$2:$B$30,2,FALSE),B549)</f>
        <v>19</v>
      </c>
      <c r="C550" s="17">
        <f ca="1">+VLOOKUP(B550,BBG_UF!$B$2:$E$30,4,FALSE)</f>
        <v>9.4865843407579973E-4</v>
      </c>
      <c r="D550" s="17">
        <v>548</v>
      </c>
      <c r="E550" s="17">
        <f t="shared" si="105"/>
        <v>518</v>
      </c>
      <c r="F550" s="17">
        <f t="shared" ca="1" si="108"/>
        <v>0.78283681758340928</v>
      </c>
      <c r="G550" s="2">
        <f t="shared" ca="1" si="106"/>
        <v>0.68327061721632465</v>
      </c>
      <c r="H550" s="28">
        <f t="shared" si="114"/>
        <v>44028</v>
      </c>
      <c r="I550" s="30">
        <v>548</v>
      </c>
      <c r="J550" s="17">
        <f t="shared" si="107"/>
        <v>518</v>
      </c>
      <c r="K550" s="27">
        <f t="shared" ca="1" si="109"/>
        <v>0.75445559021088326</v>
      </c>
      <c r="L550" s="34">
        <f t="shared" ca="1" si="110"/>
        <v>0.56749658288065064</v>
      </c>
      <c r="M550" s="29">
        <f t="shared" si="115"/>
        <v>44043</v>
      </c>
      <c r="N550" s="27">
        <v>548</v>
      </c>
      <c r="O550" s="17">
        <f t="shared" si="111"/>
        <v>518</v>
      </c>
      <c r="P550" s="27">
        <f t="shared" ca="1" si="116"/>
        <v>0.66541604901879359</v>
      </c>
      <c r="Q550" s="34">
        <f t="shared" ca="1" si="112"/>
        <v>0.52076844143357015</v>
      </c>
      <c r="R550" s="17">
        <f t="shared" ca="1" si="117"/>
        <v>1.2864692678897782</v>
      </c>
    </row>
    <row r="551" spans="1:18" x14ac:dyDescent="0.25">
      <c r="A551" s="18">
        <f t="shared" ca="1" si="113"/>
        <v>44010</v>
      </c>
      <c r="B551" s="17">
        <f ca="1">+IFERROR(VLOOKUP(A551,BBG_UF!$A$2:$B$30,2,FALSE),B550)</f>
        <v>19</v>
      </c>
      <c r="C551" s="17">
        <f ca="1">+VLOOKUP(B551,BBG_UF!$B$2:$E$30,4,FALSE)</f>
        <v>9.4865843407579973E-4</v>
      </c>
      <c r="D551" s="17">
        <v>549</v>
      </c>
      <c r="E551" s="17">
        <f t="shared" si="105"/>
        <v>519</v>
      </c>
      <c r="F551" s="17">
        <f t="shared" ca="1" si="108"/>
        <v>0.78378547601748505</v>
      </c>
      <c r="G551" s="2">
        <f t="shared" ca="1" si="106"/>
        <v>0.68446077822711193</v>
      </c>
      <c r="H551" s="28">
        <f t="shared" si="114"/>
        <v>44029</v>
      </c>
      <c r="I551" s="30">
        <v>549</v>
      </c>
      <c r="J551" s="17">
        <f t="shared" si="107"/>
        <v>519</v>
      </c>
      <c r="K551" s="27">
        <f t="shared" ca="1" si="109"/>
        <v>0.75415121417310804</v>
      </c>
      <c r="L551" s="34">
        <f t="shared" ca="1" si="110"/>
        <v>0.56753112885608259</v>
      </c>
      <c r="M551" s="29">
        <f t="shared" si="115"/>
        <v>44044</v>
      </c>
      <c r="N551" s="27">
        <v>549</v>
      </c>
      <c r="O551" s="17">
        <f t="shared" si="111"/>
        <v>519</v>
      </c>
      <c r="P551" s="27">
        <f t="shared" ca="1" si="116"/>
        <v>0.66525261291317339</v>
      </c>
      <c r="Q551" s="34">
        <f t="shared" ca="1" si="112"/>
        <v>0.52087136817849355</v>
      </c>
      <c r="R551" s="17">
        <f t="shared" ca="1" si="117"/>
        <v>1.288298270926802</v>
      </c>
    </row>
    <row r="552" spans="1:18" x14ac:dyDescent="0.25">
      <c r="A552" s="18">
        <f t="shared" ca="1" si="113"/>
        <v>44011</v>
      </c>
      <c r="B552" s="17">
        <f ca="1">+IFERROR(VLOOKUP(A552,BBG_UF!$A$2:$B$30,2,FALSE),B551)</f>
        <v>19</v>
      </c>
      <c r="C552" s="17">
        <f ca="1">+VLOOKUP(B552,BBG_UF!$B$2:$E$30,4,FALSE)</f>
        <v>9.4865843407579973E-4</v>
      </c>
      <c r="D552" s="17">
        <v>550</v>
      </c>
      <c r="E552" s="17">
        <f t="shared" si="105"/>
        <v>520</v>
      </c>
      <c r="F552" s="17">
        <f t="shared" ca="1" si="108"/>
        <v>0.78473413445156082</v>
      </c>
      <c r="G552" s="2">
        <f t="shared" ca="1" si="106"/>
        <v>0.68565000286387068</v>
      </c>
      <c r="H552" s="28">
        <f t="shared" si="114"/>
        <v>44030</v>
      </c>
      <c r="I552" s="30">
        <v>550</v>
      </c>
      <c r="J552" s="17">
        <f t="shared" si="107"/>
        <v>520</v>
      </c>
      <c r="K552" s="27">
        <f t="shared" ca="1" si="109"/>
        <v>0.75384664158999803</v>
      </c>
      <c r="L552" s="34">
        <f t="shared" ca="1" si="110"/>
        <v>0.56756416792409503</v>
      </c>
      <c r="M552" s="29">
        <f t="shared" si="115"/>
        <v>44045</v>
      </c>
      <c r="N552" s="27">
        <v>550</v>
      </c>
      <c r="O552" s="17">
        <f t="shared" si="111"/>
        <v>520</v>
      </c>
      <c r="P552" s="27">
        <f t="shared" ca="1" si="116"/>
        <v>0.66508846981200365</v>
      </c>
      <c r="Q552" s="34">
        <f t="shared" ca="1" si="112"/>
        <v>0.52097252625870316</v>
      </c>
      <c r="R552" s="17">
        <f t="shared" ca="1" si="117"/>
        <v>1.2901270760741212</v>
      </c>
    </row>
    <row r="553" spans="1:18" x14ac:dyDescent="0.25">
      <c r="A553" s="18">
        <f t="shared" ca="1" si="113"/>
        <v>44012</v>
      </c>
      <c r="B553" s="17">
        <f ca="1">+IFERROR(VLOOKUP(A553,BBG_UF!$A$2:$B$30,2,FALSE),B552)</f>
        <v>19</v>
      </c>
      <c r="C553" s="17">
        <f ca="1">+VLOOKUP(B553,BBG_UF!$B$2:$E$30,4,FALSE)</f>
        <v>9.4865843407579973E-4</v>
      </c>
      <c r="D553" s="17">
        <v>551</v>
      </c>
      <c r="E553" s="17">
        <f t="shared" si="105"/>
        <v>521</v>
      </c>
      <c r="F553" s="17">
        <f t="shared" ca="1" si="108"/>
        <v>0.78568279288563658</v>
      </c>
      <c r="G553" s="2">
        <f t="shared" ca="1" si="106"/>
        <v>0.6868382965183748</v>
      </c>
      <c r="H553" s="28">
        <f t="shared" si="114"/>
        <v>44031</v>
      </c>
      <c r="I553" s="30">
        <v>551</v>
      </c>
      <c r="J553" s="17">
        <f t="shared" si="107"/>
        <v>521</v>
      </c>
      <c r="K553" s="27">
        <f t="shared" ca="1" si="109"/>
        <v>0.75354187353167279</v>
      </c>
      <c r="L553" s="34">
        <f t="shared" ca="1" si="110"/>
        <v>0.5675957087617135</v>
      </c>
      <c r="M553" s="29">
        <f t="shared" si="115"/>
        <v>44046</v>
      </c>
      <c r="N553" s="27">
        <v>551</v>
      </c>
      <c r="O553" s="17">
        <f t="shared" si="111"/>
        <v>521</v>
      </c>
      <c r="P553" s="27">
        <f t="shared" ca="1" si="116"/>
        <v>0.66492362356465395</v>
      </c>
      <c r="Q553" s="34">
        <f t="shared" ca="1" si="112"/>
        <v>0.52107192585847939</v>
      </c>
      <c r="R553" s="17">
        <f t="shared" ca="1" si="117"/>
        <v>1.2919556830519596</v>
      </c>
    </row>
    <row r="554" spans="1:18" x14ac:dyDescent="0.25">
      <c r="A554" s="18">
        <f t="shared" ca="1" si="113"/>
        <v>44013</v>
      </c>
      <c r="B554" s="17">
        <f ca="1">+IFERROR(VLOOKUP(A554,BBG_UF!$A$2:$B$30,2,FALSE),B553)</f>
        <v>19</v>
      </c>
      <c r="C554" s="17">
        <f ca="1">+VLOOKUP(B554,BBG_UF!$B$2:$E$30,4,FALSE)</f>
        <v>9.4865843407579973E-4</v>
      </c>
      <c r="D554" s="17">
        <v>552</v>
      </c>
      <c r="E554" s="17">
        <f t="shared" si="105"/>
        <v>522</v>
      </c>
      <c r="F554" s="17">
        <f t="shared" ca="1" si="108"/>
        <v>0.78663145131971235</v>
      </c>
      <c r="G554" s="2">
        <f t="shared" ca="1" si="106"/>
        <v>0.68802566454112735</v>
      </c>
      <c r="H554" s="28">
        <f t="shared" si="114"/>
        <v>44032</v>
      </c>
      <c r="I554" s="30">
        <v>552</v>
      </c>
      <c r="J554" s="17">
        <f t="shared" si="107"/>
        <v>522</v>
      </c>
      <c r="K554" s="27">
        <f t="shared" ca="1" si="109"/>
        <v>0.75323691106045421</v>
      </c>
      <c r="L554" s="34">
        <f t="shared" ca="1" si="110"/>
        <v>0.56762575997941156</v>
      </c>
      <c r="M554" s="29">
        <f t="shared" si="115"/>
        <v>44047</v>
      </c>
      <c r="N554" s="27">
        <v>552</v>
      </c>
      <c r="O554" s="17">
        <f t="shared" si="111"/>
        <v>522</v>
      </c>
      <c r="P554" s="27">
        <f t="shared" ca="1" si="116"/>
        <v>0.66475807799257103</v>
      </c>
      <c r="Q554" s="34">
        <f t="shared" ca="1" si="112"/>
        <v>0.52116957708401612</v>
      </c>
      <c r="R554" s="17">
        <f t="shared" ca="1" si="117"/>
        <v>1.2937840916045218</v>
      </c>
    </row>
    <row r="555" spans="1:18" x14ac:dyDescent="0.25">
      <c r="A555" s="18">
        <f t="shared" ca="1" si="113"/>
        <v>44014</v>
      </c>
      <c r="B555" s="17">
        <f ca="1">+IFERROR(VLOOKUP(A555,BBG_UF!$A$2:$B$30,2,FALSE),B554)</f>
        <v>19</v>
      </c>
      <c r="C555" s="17">
        <f ca="1">+VLOOKUP(B555,BBG_UF!$B$2:$E$30,4,FALSE)</f>
        <v>9.4865843407579973E-4</v>
      </c>
      <c r="D555" s="17">
        <v>553</v>
      </c>
      <c r="E555" s="17">
        <f t="shared" si="105"/>
        <v>523</v>
      </c>
      <c r="F555" s="17">
        <f t="shared" ca="1" si="108"/>
        <v>0.78758010975378812</v>
      </c>
      <c r="G555" s="2">
        <f t="shared" ca="1" si="106"/>
        <v>0.68921211224167955</v>
      </c>
      <c r="H555" s="28">
        <f t="shared" si="114"/>
        <v>44033</v>
      </c>
      <c r="I555" s="30">
        <v>553</v>
      </c>
      <c r="J555" s="17">
        <f t="shared" si="107"/>
        <v>523</v>
      </c>
      <c r="K555" s="27">
        <f t="shared" ca="1" si="109"/>
        <v>0.75293175523108147</v>
      </c>
      <c r="L555" s="34">
        <f t="shared" ca="1" si="110"/>
        <v>0.56765433012191524</v>
      </c>
      <c r="M555" s="29">
        <f t="shared" si="115"/>
        <v>44048</v>
      </c>
      <c r="N555" s="27">
        <v>553</v>
      </c>
      <c r="O555" s="17">
        <f t="shared" si="111"/>
        <v>523</v>
      </c>
      <c r="P555" s="27">
        <f t="shared" ca="1" si="116"/>
        <v>0.66459183688953083</v>
      </c>
      <c r="Q555" s="34">
        <f t="shared" ca="1" si="112"/>
        <v>0.52126548996421351</v>
      </c>
      <c r="R555" s="17">
        <f t="shared" ca="1" si="117"/>
        <v>1.2956123014600252</v>
      </c>
    </row>
    <row r="556" spans="1:18" x14ac:dyDescent="0.25">
      <c r="A556" s="18">
        <f t="shared" ca="1" si="113"/>
        <v>44015</v>
      </c>
      <c r="B556" s="17">
        <f ca="1">+IFERROR(VLOOKUP(A556,BBG_UF!$A$2:$B$30,2,FALSE),B555)</f>
        <v>19</v>
      </c>
      <c r="C556" s="17">
        <f ca="1">+VLOOKUP(B556,BBG_UF!$B$2:$E$30,4,FALSE)</f>
        <v>9.4865843407579973E-4</v>
      </c>
      <c r="D556" s="17">
        <v>554</v>
      </c>
      <c r="E556" s="17">
        <f t="shared" si="105"/>
        <v>524</v>
      </c>
      <c r="F556" s="17">
        <f t="shared" ca="1" si="108"/>
        <v>0.78852876818786388</v>
      </c>
      <c r="G556" s="2">
        <f t="shared" ca="1" si="106"/>
        <v>0.69039764488902133</v>
      </c>
      <c r="H556" s="28">
        <f t="shared" si="114"/>
        <v>44034</v>
      </c>
      <c r="I556" s="30">
        <v>554</v>
      </c>
      <c r="J556" s="17">
        <f t="shared" si="107"/>
        <v>524</v>
      </c>
      <c r="K556" s="27">
        <f t="shared" ca="1" si="109"/>
        <v>0.7526264070905625</v>
      </c>
      <c r="L556" s="34">
        <f t="shared" ca="1" si="110"/>
        <v>0.56768142766858642</v>
      </c>
      <c r="M556" s="29">
        <f t="shared" si="115"/>
        <v>44049</v>
      </c>
      <c r="N556" s="27">
        <v>554</v>
      </c>
      <c r="O556" s="17">
        <f t="shared" si="111"/>
        <v>524</v>
      </c>
      <c r="P556" s="27">
        <f t="shared" ca="1" si="116"/>
        <v>0.66442490402197563</v>
      </c>
      <c r="Q556" s="34">
        <f t="shared" ca="1" si="112"/>
        <v>0.52135967445144582</v>
      </c>
      <c r="R556" s="17">
        <f t="shared" ca="1" si="117"/>
        <v>1.2974403123546807</v>
      </c>
    </row>
    <row r="557" spans="1:18" x14ac:dyDescent="0.25">
      <c r="A557" s="18">
        <f t="shared" ca="1" si="113"/>
        <v>44016</v>
      </c>
      <c r="B557" s="17">
        <f ca="1">+IFERROR(VLOOKUP(A557,BBG_UF!$A$2:$B$30,2,FALSE),B556)</f>
        <v>19</v>
      </c>
      <c r="C557" s="17">
        <f ca="1">+VLOOKUP(B557,BBG_UF!$B$2:$E$30,4,FALSE)</f>
        <v>9.4865843407579973E-4</v>
      </c>
      <c r="D557" s="17">
        <v>555</v>
      </c>
      <c r="E557" s="17">
        <f t="shared" si="105"/>
        <v>525</v>
      </c>
      <c r="F557" s="17">
        <f t="shared" ca="1" si="108"/>
        <v>0.78947742662193965</v>
      </c>
      <c r="G557" s="2">
        <f t="shared" ca="1" si="106"/>
        <v>0.69158226771204312</v>
      </c>
      <c r="H557" s="28">
        <f t="shared" si="114"/>
        <v>44035</v>
      </c>
      <c r="I557" s="30">
        <v>555</v>
      </c>
      <c r="J557" s="17">
        <f t="shared" si="107"/>
        <v>525</v>
      </c>
      <c r="K557" s="27">
        <f t="shared" ca="1" si="109"/>
        <v>0.75232086767846029</v>
      </c>
      <c r="L557" s="34">
        <f t="shared" ca="1" si="110"/>
        <v>0.56770706103431934</v>
      </c>
      <c r="M557" s="29">
        <f t="shared" si="115"/>
        <v>44050</v>
      </c>
      <c r="N557" s="27">
        <v>555</v>
      </c>
      <c r="O557" s="17">
        <f t="shared" si="111"/>
        <v>525</v>
      </c>
      <c r="P557" s="27">
        <f t="shared" ca="1" si="116"/>
        <v>0.66425728312915855</v>
      </c>
      <c r="Q557" s="34">
        <f t="shared" ca="1" si="112"/>
        <v>0.52145214042225918</v>
      </c>
      <c r="R557" s="17">
        <f t="shared" ca="1" si="117"/>
        <v>1.2992681240326931</v>
      </c>
    </row>
    <row r="558" spans="1:18" x14ac:dyDescent="0.25">
      <c r="A558" s="18">
        <f t="shared" ca="1" si="113"/>
        <v>44017</v>
      </c>
      <c r="B558" s="17">
        <f ca="1">+IFERROR(VLOOKUP(A558,BBG_UF!$A$2:$B$30,2,FALSE),B557)</f>
        <v>19</v>
      </c>
      <c r="C558" s="17">
        <f ca="1">+VLOOKUP(B558,BBG_UF!$B$2:$E$30,4,FALSE)</f>
        <v>9.4865843407579973E-4</v>
      </c>
      <c r="D558" s="17">
        <v>556</v>
      </c>
      <c r="E558" s="17">
        <f t="shared" si="105"/>
        <v>526</v>
      </c>
      <c r="F558" s="17">
        <f t="shared" ca="1" si="108"/>
        <v>0.79042608505601542</v>
      </c>
      <c r="G558" s="2">
        <f t="shared" ca="1" si="106"/>
        <v>0.69276598589985727</v>
      </c>
      <c r="H558" s="28">
        <f t="shared" si="114"/>
        <v>44036</v>
      </c>
      <c r="I558" s="30">
        <v>556</v>
      </c>
      <c r="J558" s="17">
        <f t="shared" si="107"/>
        <v>526</v>
      </c>
      <c r="K558" s="27">
        <f t="shared" ca="1" si="109"/>
        <v>0.75201513802681574</v>
      </c>
      <c r="L558" s="34">
        <f t="shared" ca="1" si="110"/>
        <v>0.56773123856995589</v>
      </c>
      <c r="M558" s="29">
        <f t="shared" si="115"/>
        <v>44051</v>
      </c>
      <c r="N558" s="27">
        <v>556</v>
      </c>
      <c r="O558" s="17">
        <f t="shared" si="111"/>
        <v>526</v>
      </c>
      <c r="P558" s="27">
        <f t="shared" ca="1" si="116"/>
        <v>0.66408897792347477</v>
      </c>
      <c r="Q558" s="34">
        <f t="shared" ca="1" si="112"/>
        <v>0.52154289767807838</v>
      </c>
      <c r="R558" s="17">
        <f t="shared" ca="1" si="117"/>
        <v>1.3010957362142861</v>
      </c>
    </row>
    <row r="559" spans="1:18" x14ac:dyDescent="0.25">
      <c r="A559" s="18">
        <f t="shared" ca="1" si="113"/>
        <v>44018</v>
      </c>
      <c r="B559" s="17">
        <f ca="1">+IFERROR(VLOOKUP(A559,BBG_UF!$A$2:$B$30,2,FALSE),B558)</f>
        <v>19</v>
      </c>
      <c r="C559" s="17">
        <f ca="1">+VLOOKUP(B559,BBG_UF!$B$2:$E$30,4,FALSE)</f>
        <v>9.4865843407579973E-4</v>
      </c>
      <c r="D559" s="17">
        <v>557</v>
      </c>
      <c r="E559" s="17">
        <f t="shared" si="105"/>
        <v>527</v>
      </c>
      <c r="F559" s="17">
        <f t="shared" ca="1" si="108"/>
        <v>0.79137474349009118</v>
      </c>
      <c r="G559" s="2">
        <f t="shared" ca="1" si="106"/>
        <v>0.69394880460220487</v>
      </c>
      <c r="H559" s="28">
        <f t="shared" si="114"/>
        <v>44037</v>
      </c>
      <c r="I559" s="30">
        <v>557</v>
      </c>
      <c r="J559" s="17">
        <f t="shared" si="107"/>
        <v>527</v>
      </c>
      <c r="K559" s="27">
        <f t="shared" ca="1" si="109"/>
        <v>0.75170921916022959</v>
      </c>
      <c r="L559" s="34">
        <f t="shared" ca="1" si="110"/>
        <v>0.56775396856290827</v>
      </c>
      <c r="M559" s="29">
        <f t="shared" si="115"/>
        <v>44052</v>
      </c>
      <c r="N559" s="27">
        <v>557</v>
      </c>
      <c r="O559" s="17">
        <f t="shared" si="111"/>
        <v>527</v>
      </c>
      <c r="P559" s="27">
        <f t="shared" ca="1" si="116"/>
        <v>0.66391999209057362</v>
      </c>
      <c r="Q559" s="34">
        <f t="shared" ca="1" si="112"/>
        <v>0.52163195594588796</v>
      </c>
      <c r="R559" s="17">
        <f t="shared" ca="1" si="117"/>
        <v>1.3029231486516579</v>
      </c>
    </row>
    <row r="560" spans="1:18" x14ac:dyDescent="0.25">
      <c r="A560" s="18">
        <f t="shared" ca="1" si="113"/>
        <v>44019</v>
      </c>
      <c r="B560" s="17">
        <f ca="1">+IFERROR(VLOOKUP(A560,BBG_UF!$A$2:$B$30,2,FALSE),B559)</f>
        <v>19</v>
      </c>
      <c r="C560" s="17">
        <f ca="1">+VLOOKUP(B560,BBG_UF!$B$2:$E$30,4,FALSE)</f>
        <v>9.4865843407579973E-4</v>
      </c>
      <c r="D560" s="17">
        <v>558</v>
      </c>
      <c r="E560" s="17">
        <f t="shared" si="105"/>
        <v>528</v>
      </c>
      <c r="F560" s="17">
        <f t="shared" ca="1" si="108"/>
        <v>0.79232340192416695</v>
      </c>
      <c r="G560" s="2">
        <f t="shared" ca="1" si="106"/>
        <v>0.69513072892976846</v>
      </c>
      <c r="H560" s="28">
        <f t="shared" si="114"/>
        <v>44038</v>
      </c>
      <c r="I560" s="30">
        <v>558</v>
      </c>
      <c r="J560" s="17">
        <f t="shared" si="107"/>
        <v>528</v>
      </c>
      <c r="K560" s="27">
        <f t="shared" ca="1" si="109"/>
        <v>0.75140311209600086</v>
      </c>
      <c r="L560" s="34">
        <f t="shared" ca="1" si="110"/>
        <v>0.56777525923789651</v>
      </c>
      <c r="M560" s="29">
        <f t="shared" si="115"/>
        <v>44053</v>
      </c>
      <c r="N560" s="27">
        <v>558</v>
      </c>
      <c r="O560" s="17">
        <f t="shared" si="111"/>
        <v>528</v>
      </c>
      <c r="P560" s="27">
        <f t="shared" ca="1" si="116"/>
        <v>0.66375032928979849</v>
      </c>
      <c r="Q560" s="34">
        <f t="shared" ca="1" si="112"/>
        <v>0.52171932487907446</v>
      </c>
      <c r="R560" s="17">
        <f t="shared" ca="1" si="117"/>
        <v>1.304750361073026</v>
      </c>
    </row>
    <row r="561" spans="1:18" x14ac:dyDescent="0.25">
      <c r="A561" s="18">
        <f t="shared" ca="1" si="113"/>
        <v>44020</v>
      </c>
      <c r="B561" s="17">
        <f ca="1">+IFERROR(VLOOKUP(A561,BBG_UF!$A$2:$B$30,2,FALSE),B560)</f>
        <v>19</v>
      </c>
      <c r="C561" s="17">
        <f ca="1">+VLOOKUP(B561,BBG_UF!$B$2:$E$30,4,FALSE)</f>
        <v>9.4865843407579973E-4</v>
      </c>
      <c r="D561" s="17">
        <v>559</v>
      </c>
      <c r="E561" s="17">
        <f t="shared" si="105"/>
        <v>529</v>
      </c>
      <c r="F561" s="17">
        <f t="shared" ca="1" si="108"/>
        <v>0.79327206035824271</v>
      </c>
      <c r="G561" s="2">
        <f t="shared" ca="1" si="106"/>
        <v>0.69631176395463201</v>
      </c>
      <c r="H561" s="28">
        <f t="shared" si="114"/>
        <v>44039</v>
      </c>
      <c r="I561" s="30">
        <v>559</v>
      </c>
      <c r="J561" s="17">
        <f t="shared" si="107"/>
        <v>529</v>
      </c>
      <c r="K561" s="27">
        <f t="shared" ca="1" si="109"/>
        <v>0.75109681784413485</v>
      </c>
      <c r="L561" s="34">
        <f t="shared" ca="1" si="110"/>
        <v>0.56779511875735877</v>
      </c>
      <c r="M561" s="29">
        <f t="shared" si="115"/>
        <v>44054</v>
      </c>
      <c r="N561" s="27">
        <v>559</v>
      </c>
      <c r="O561" s="17">
        <f t="shared" si="111"/>
        <v>529</v>
      </c>
      <c r="P561" s="27">
        <f t="shared" ca="1" si="116"/>
        <v>0.66357999315422223</v>
      </c>
      <c r="Q561" s="34">
        <f t="shared" ca="1" si="112"/>
        <v>0.52180501405797031</v>
      </c>
      <c r="R561" s="17">
        <f t="shared" ca="1" si="117"/>
        <v>1.3065773732225949</v>
      </c>
    </row>
    <row r="562" spans="1:18" x14ac:dyDescent="0.25">
      <c r="A562" s="18">
        <f t="shared" ca="1" si="113"/>
        <v>44021</v>
      </c>
      <c r="B562" s="17">
        <f ca="1">+IFERROR(VLOOKUP(A562,BBG_UF!$A$2:$B$30,2,FALSE),B561)</f>
        <v>20</v>
      </c>
      <c r="C562" s="17">
        <f ca="1">+VLOOKUP(B562,BBG_UF!$B$2:$E$30,4,FALSE)</f>
        <v>-3.5877502525785465E-4</v>
      </c>
      <c r="D562" s="17">
        <v>560</v>
      </c>
      <c r="E562" s="17">
        <f t="shared" si="105"/>
        <v>530</v>
      </c>
      <c r="F562" s="17">
        <f t="shared" ca="1" si="108"/>
        <v>0.79422071879231848</v>
      </c>
      <c r="G562" s="2">
        <f t="shared" ca="1" si="106"/>
        <v>0.69749191471059935</v>
      </c>
      <c r="H562" s="28">
        <f t="shared" si="114"/>
        <v>44040</v>
      </c>
      <c r="I562" s="30">
        <v>560</v>
      </c>
      <c r="J562" s="17">
        <f t="shared" si="107"/>
        <v>530</v>
      </c>
      <c r="K562" s="27">
        <f t="shared" ca="1" si="109"/>
        <v>0.75079033740742229</v>
      </c>
      <c r="L562" s="34">
        <f t="shared" ca="1" si="110"/>
        <v>0.56781355522222066</v>
      </c>
      <c r="M562" s="29">
        <f t="shared" si="115"/>
        <v>44055</v>
      </c>
      <c r="N562" s="27">
        <v>560</v>
      </c>
      <c r="O562" s="17">
        <f t="shared" si="111"/>
        <v>530</v>
      </c>
      <c r="P562" s="27">
        <f t="shared" ca="1" si="116"/>
        <v>0.66340898729099529</v>
      </c>
      <c r="Q562" s="34">
        <f t="shared" ca="1" si="112"/>
        <v>0.52188903299061851</v>
      </c>
      <c r="R562" s="17">
        <f t="shared" ca="1" si="117"/>
        <v>1.3084041848285821</v>
      </c>
    </row>
    <row r="563" spans="1:18" x14ac:dyDescent="0.25">
      <c r="A563" s="18">
        <f t="shared" ca="1" si="113"/>
        <v>44022</v>
      </c>
      <c r="B563" s="17">
        <f ca="1">+IFERROR(VLOOKUP(A563,BBG_UF!$A$2:$B$30,2,FALSE),B562)</f>
        <v>20</v>
      </c>
      <c r="C563" s="17">
        <f ca="1">+VLOOKUP(B563,BBG_UF!$B$2:$E$30,4,FALSE)</f>
        <v>-3.5877502525785465E-4</v>
      </c>
      <c r="D563" s="17">
        <v>561</v>
      </c>
      <c r="E563" s="17">
        <f t="shared" si="105"/>
        <v>531</v>
      </c>
      <c r="F563" s="17">
        <f t="shared" ca="1" si="108"/>
        <v>0.79386194376706065</v>
      </c>
      <c r="G563" s="2">
        <f t="shared" ca="1" si="106"/>
        <v>0.69729273254653856</v>
      </c>
      <c r="H563" s="28">
        <f t="shared" si="114"/>
        <v>44041</v>
      </c>
      <c r="I563" s="30">
        <v>561</v>
      </c>
      <c r="J563" s="17">
        <f t="shared" si="107"/>
        <v>531</v>
      </c>
      <c r="K563" s="27">
        <f t="shared" ca="1" si="109"/>
        <v>0.7504836717815041</v>
      </c>
      <c r="L563" s="34">
        <f t="shared" ca="1" si="110"/>
        <v>0.56783057667230863</v>
      </c>
      <c r="M563" s="29">
        <f t="shared" si="115"/>
        <v>44056</v>
      </c>
      <c r="N563" s="27">
        <v>561</v>
      </c>
      <c r="O563" s="17">
        <f t="shared" si="111"/>
        <v>531</v>
      </c>
      <c r="P563" s="27">
        <f t="shared" ca="1" si="116"/>
        <v>0.66323731528156338</v>
      </c>
      <c r="Q563" s="34">
        <f t="shared" ca="1" si="112"/>
        <v>0.52197139111345392</v>
      </c>
      <c r="R563" s="17">
        <f t="shared" ca="1" si="117"/>
        <v>0.58571172800636617</v>
      </c>
    </row>
    <row r="564" spans="1:18" x14ac:dyDescent="0.25">
      <c r="A564" s="18">
        <f t="shared" ca="1" si="113"/>
        <v>44023</v>
      </c>
      <c r="B564" s="17">
        <f ca="1">+IFERROR(VLOOKUP(A564,BBG_UF!$A$2:$B$30,2,FALSE),B563)</f>
        <v>20</v>
      </c>
      <c r="C564" s="17">
        <f ca="1">+VLOOKUP(B564,BBG_UF!$B$2:$E$30,4,FALSE)</f>
        <v>-3.5877502525785465E-4</v>
      </c>
      <c r="D564" s="17">
        <v>562</v>
      </c>
      <c r="E564" s="17">
        <f t="shared" si="105"/>
        <v>532</v>
      </c>
      <c r="F564" s="17">
        <f t="shared" ca="1" si="108"/>
        <v>0.79350316874180282</v>
      </c>
      <c r="G564" s="2">
        <f t="shared" ca="1" si="106"/>
        <v>0.69709295318842901</v>
      </c>
      <c r="H564" s="28">
        <f t="shared" si="114"/>
        <v>44042</v>
      </c>
      <c r="I564" s="30">
        <v>562</v>
      </c>
      <c r="J564" s="17">
        <f t="shared" si="107"/>
        <v>532</v>
      </c>
      <c r="K564" s="27">
        <f t="shared" ca="1" si="109"/>
        <v>0.75017682195493485</v>
      </c>
      <c r="L564" s="34">
        <f t="shared" ca="1" si="110"/>
        <v>0.56784619108704437</v>
      </c>
      <c r="M564" s="29">
        <f t="shared" si="115"/>
        <v>44057</v>
      </c>
      <c r="N564" s="27">
        <v>562</v>
      </c>
      <c r="O564" s="17">
        <f t="shared" si="111"/>
        <v>532</v>
      </c>
      <c r="P564" s="27">
        <f t="shared" ca="1" si="116"/>
        <v>0.66306498068186703</v>
      </c>
      <c r="Q564" s="34">
        <f t="shared" ca="1" si="112"/>
        <v>0.52205209779192996</v>
      </c>
      <c r="R564" s="17">
        <f t="shared" ca="1" si="117"/>
        <v>0.5849934170676363</v>
      </c>
    </row>
    <row r="565" spans="1:18" x14ac:dyDescent="0.25">
      <c r="A565" s="18">
        <f t="shared" ca="1" si="113"/>
        <v>44024</v>
      </c>
      <c r="B565" s="17">
        <f ca="1">+IFERROR(VLOOKUP(A565,BBG_UF!$A$2:$B$30,2,FALSE),B564)</f>
        <v>20</v>
      </c>
      <c r="C565" s="17">
        <f ca="1">+VLOOKUP(B565,BBG_UF!$B$2:$E$30,4,FALSE)</f>
        <v>-3.5877502525785465E-4</v>
      </c>
      <c r="D565" s="17">
        <v>563</v>
      </c>
      <c r="E565" s="17">
        <f t="shared" si="105"/>
        <v>533</v>
      </c>
      <c r="F565" s="17">
        <f t="shared" ca="1" si="108"/>
        <v>0.79314439371654499</v>
      </c>
      <c r="G565" s="2">
        <f t="shared" ca="1" si="106"/>
        <v>0.69689257999754306</v>
      </c>
      <c r="H565" s="28">
        <f t="shared" si="114"/>
        <v>44043</v>
      </c>
      <c r="I565" s="30">
        <v>563</v>
      </c>
      <c r="J565" s="17">
        <f t="shared" si="107"/>
        <v>533</v>
      </c>
      <c r="K565" s="27">
        <f t="shared" ca="1" si="109"/>
        <v>0.7498697889092456</v>
      </c>
      <c r="L565" s="34">
        <f t="shared" ca="1" si="110"/>
        <v>0.56786040638595126</v>
      </c>
      <c r="M565" s="29">
        <f t="shared" si="115"/>
        <v>44058</v>
      </c>
      <c r="N565" s="27">
        <v>563</v>
      </c>
      <c r="O565" s="17">
        <f t="shared" si="111"/>
        <v>533</v>
      </c>
      <c r="P565" s="27">
        <f t="shared" ca="1" si="116"/>
        <v>0.66289198702255414</v>
      </c>
      <c r="Q565" s="34">
        <f t="shared" ca="1" si="112"/>
        <v>0.52213116232121604</v>
      </c>
      <c r="R565" s="17">
        <f t="shared" ca="1" si="117"/>
        <v>0.58427514099701483</v>
      </c>
    </row>
    <row r="566" spans="1:18" x14ac:dyDescent="0.25">
      <c r="A566" s="18">
        <f t="shared" ca="1" si="113"/>
        <v>44025</v>
      </c>
      <c r="B566" s="17">
        <f ca="1">+IFERROR(VLOOKUP(A566,BBG_UF!$A$2:$B$30,2,FALSE),B565)</f>
        <v>20</v>
      </c>
      <c r="C566" s="17">
        <f ca="1">+VLOOKUP(B566,BBG_UF!$B$2:$E$30,4,FALSE)</f>
        <v>-3.5877502525785465E-4</v>
      </c>
      <c r="D566" s="17">
        <v>564</v>
      </c>
      <c r="E566" s="17">
        <f t="shared" si="105"/>
        <v>534</v>
      </c>
      <c r="F566" s="17">
        <f t="shared" ca="1" si="108"/>
        <v>0.79278561869128716</v>
      </c>
      <c r="G566" s="2">
        <f t="shared" ca="1" si="106"/>
        <v>0.69669161631008003</v>
      </c>
      <c r="H566" s="28">
        <f t="shared" si="114"/>
        <v>44044</v>
      </c>
      <c r="I566" s="30">
        <v>564</v>
      </c>
      <c r="J566" s="17">
        <f t="shared" si="107"/>
        <v>534</v>
      </c>
      <c r="K566" s="27">
        <f t="shared" ca="1" si="109"/>
        <v>0.74956257361902012</v>
      </c>
      <c r="L566" s="34">
        <f t="shared" ca="1" si="110"/>
        <v>0.56787323042924587</v>
      </c>
      <c r="M566" s="29">
        <f t="shared" si="115"/>
        <v>44059</v>
      </c>
      <c r="N566" s="27">
        <v>564</v>
      </c>
      <c r="O566" s="17">
        <f t="shared" si="111"/>
        <v>534</v>
      </c>
      <c r="P566" s="27">
        <f t="shared" ca="1" si="116"/>
        <v>0.66271833780928946</v>
      </c>
      <c r="Q566" s="34">
        <f t="shared" ca="1" si="112"/>
        <v>0.52220859392689922</v>
      </c>
      <c r="R566" s="17">
        <f t="shared" ca="1" si="117"/>
        <v>0.58355689977052094</v>
      </c>
    </row>
    <row r="567" spans="1:18" x14ac:dyDescent="0.25">
      <c r="A567" s="18">
        <f t="shared" ca="1" si="113"/>
        <v>44026</v>
      </c>
      <c r="B567" s="17">
        <f ca="1">+IFERROR(VLOOKUP(A567,BBG_UF!$A$2:$B$30,2,FALSE),B566)</f>
        <v>20</v>
      </c>
      <c r="C567" s="17">
        <f ca="1">+VLOOKUP(B567,BBG_UF!$B$2:$E$30,4,FALSE)</f>
        <v>-3.5877502525785465E-4</v>
      </c>
      <c r="D567" s="17">
        <v>565</v>
      </c>
      <c r="E567" s="17">
        <f t="shared" si="105"/>
        <v>535</v>
      </c>
      <c r="F567" s="17">
        <f t="shared" ca="1" si="108"/>
        <v>0.79242684366602933</v>
      </c>
      <c r="G567" s="2">
        <f t="shared" ca="1" si="106"/>
        <v>0.69649006543719039</v>
      </c>
      <c r="H567" s="28">
        <f t="shared" si="114"/>
        <v>44045</v>
      </c>
      <c r="I567" s="30">
        <v>565</v>
      </c>
      <c r="J567" s="17">
        <f t="shared" si="107"/>
        <v>535</v>
      </c>
      <c r="K567" s="27">
        <f t="shared" ca="1" si="109"/>
        <v>0.74925517705190048</v>
      </c>
      <c r="L567" s="34">
        <f t="shared" ca="1" si="110"/>
        <v>0.56788467101831641</v>
      </c>
      <c r="M567" s="29">
        <f t="shared" si="115"/>
        <v>44060</v>
      </c>
      <c r="N567" s="27">
        <v>565</v>
      </c>
      <c r="O567" s="17">
        <f t="shared" si="111"/>
        <v>535</v>
      </c>
      <c r="P567" s="27">
        <f t="shared" ca="1" si="116"/>
        <v>0.6625440365228763</v>
      </c>
      <c r="Q567" s="34">
        <f t="shared" ca="1" si="112"/>
        <v>0.52228440176553048</v>
      </c>
      <c r="R567" s="17">
        <f t="shared" ca="1" si="117"/>
        <v>0.58283869331621219</v>
      </c>
    </row>
    <row r="568" spans="1:18" x14ac:dyDescent="0.25">
      <c r="A568" s="18">
        <f t="shared" ca="1" si="113"/>
        <v>44027</v>
      </c>
      <c r="B568" s="17">
        <f ca="1">+IFERROR(VLOOKUP(A568,BBG_UF!$A$2:$B$30,2,FALSE),B567)</f>
        <v>20</v>
      </c>
      <c r="C568" s="17">
        <f ca="1">+VLOOKUP(B568,BBG_UF!$B$2:$E$30,4,FALSE)</f>
        <v>-3.5877502525785465E-4</v>
      </c>
      <c r="D568" s="17">
        <v>566</v>
      </c>
      <c r="E568" s="17">
        <f t="shared" si="105"/>
        <v>536</v>
      </c>
      <c r="F568" s="17">
        <f t="shared" ca="1" si="108"/>
        <v>0.79206806864077151</v>
      </c>
      <c r="G568" s="2">
        <f t="shared" ca="1" si="106"/>
        <v>0.69628793066537498</v>
      </c>
      <c r="H568" s="28">
        <f t="shared" si="114"/>
        <v>44046</v>
      </c>
      <c r="I568" s="30">
        <v>566</v>
      </c>
      <c r="J568" s="17">
        <f t="shared" si="107"/>
        <v>536</v>
      </c>
      <c r="K568" s="27">
        <f t="shared" ca="1" si="109"/>
        <v>0.74894760016874629</v>
      </c>
      <c r="L568" s="34">
        <f t="shared" ca="1" si="110"/>
        <v>0.5678947358964217</v>
      </c>
      <c r="M568" s="29">
        <f t="shared" si="115"/>
        <v>44061</v>
      </c>
      <c r="N568" s="27">
        <v>566</v>
      </c>
      <c r="O568" s="17">
        <f t="shared" si="111"/>
        <v>536</v>
      </c>
      <c r="P568" s="27">
        <f t="shared" ca="1" si="116"/>
        <v>0.66236908661954674</v>
      </c>
      <c r="Q568" s="34">
        <f t="shared" ca="1" si="112"/>
        <v>0.52235859492538805</v>
      </c>
      <c r="R568" s="17">
        <f t="shared" ca="1" si="117"/>
        <v>0.58212052161810135</v>
      </c>
    </row>
    <row r="569" spans="1:18" x14ac:dyDescent="0.25">
      <c r="A569" s="18">
        <f t="shared" ca="1" si="113"/>
        <v>44028</v>
      </c>
      <c r="B569" s="17">
        <f ca="1">+IFERROR(VLOOKUP(A569,BBG_UF!$A$2:$B$30,2,FALSE),B568)</f>
        <v>20</v>
      </c>
      <c r="C569" s="17">
        <f ca="1">+VLOOKUP(B569,BBG_UF!$B$2:$E$30,4,FALSE)</f>
        <v>-3.5877502525785465E-4</v>
      </c>
      <c r="D569" s="17">
        <v>567</v>
      </c>
      <c r="E569" s="17">
        <f t="shared" si="105"/>
        <v>537</v>
      </c>
      <c r="F569" s="17">
        <f t="shared" ca="1" si="108"/>
        <v>0.79170929361551368</v>
      </c>
      <c r="G569" s="2">
        <f t="shared" ca="1" si="106"/>
        <v>0.69608521525665379</v>
      </c>
      <c r="H569" s="28">
        <f t="shared" si="114"/>
        <v>44047</v>
      </c>
      <c r="I569" s="30">
        <v>567</v>
      </c>
      <c r="J569" s="17">
        <f t="shared" si="107"/>
        <v>537</v>
      </c>
      <c r="K569" s="27">
        <f t="shared" ca="1" si="109"/>
        <v>0.74863984392358252</v>
      </c>
      <c r="L569" s="34">
        <f t="shared" ca="1" si="110"/>
        <v>0.56790343274905319</v>
      </c>
      <c r="M569" s="29">
        <f t="shared" si="115"/>
        <v>44062</v>
      </c>
      <c r="N569" s="27">
        <v>567</v>
      </c>
      <c r="O569" s="17">
        <f t="shared" si="111"/>
        <v>537</v>
      </c>
      <c r="P569" s="27">
        <f t="shared" ca="1" si="116"/>
        <v>0.66219349153112239</v>
      </c>
      <c r="Q569" s="34">
        <f t="shared" ca="1" si="112"/>
        <v>0.52243118242700903</v>
      </c>
      <c r="R569" s="17">
        <f t="shared" ca="1" si="117"/>
        <v>0.58140238461223959</v>
      </c>
    </row>
    <row r="570" spans="1:18" x14ac:dyDescent="0.25">
      <c r="A570" s="18">
        <f t="shared" ca="1" si="113"/>
        <v>44029</v>
      </c>
      <c r="B570" s="17">
        <f ca="1">+IFERROR(VLOOKUP(A570,BBG_UF!$A$2:$B$30,2,FALSE),B569)</f>
        <v>20</v>
      </c>
      <c r="C570" s="17">
        <f ca="1">+VLOOKUP(B570,BBG_UF!$B$2:$E$30,4,FALSE)</f>
        <v>-3.5877502525785465E-4</v>
      </c>
      <c r="D570" s="17">
        <v>568</v>
      </c>
      <c r="E570" s="17">
        <f t="shared" si="105"/>
        <v>538</v>
      </c>
      <c r="F570" s="17">
        <f t="shared" ca="1" si="108"/>
        <v>0.79135051859025585</v>
      </c>
      <c r="G570" s="2">
        <f t="shared" ca="1" si="106"/>
        <v>0.69588192244876412</v>
      </c>
      <c r="H570" s="28">
        <f t="shared" si="114"/>
        <v>44048</v>
      </c>
      <c r="I570" s="30">
        <v>568</v>
      </c>
      <c r="J570" s="17">
        <f t="shared" si="107"/>
        <v>538</v>
      </c>
      <c r="K570" s="27">
        <f t="shared" ca="1" si="109"/>
        <v>0.74833190926375781</v>
      </c>
      <c r="L570" s="34">
        <f t="shared" ca="1" si="110"/>
        <v>0.56791076920465022</v>
      </c>
      <c r="M570" s="29">
        <f t="shared" si="115"/>
        <v>44063</v>
      </c>
      <c r="N570" s="27">
        <v>568</v>
      </c>
      <c r="O570" s="17">
        <f t="shared" si="111"/>
        <v>538</v>
      </c>
      <c r="P570" s="27">
        <f t="shared" ca="1" si="116"/>
        <v>0.66201725466528483</v>
      </c>
      <c r="Q570" s="34">
        <f t="shared" ca="1" si="112"/>
        <v>0.5225021732238927</v>
      </c>
      <c r="R570" s="17">
        <f t="shared" ca="1" si="117"/>
        <v>0.58068428226665247</v>
      </c>
    </row>
    <row r="571" spans="1:18" x14ac:dyDescent="0.25">
      <c r="A571" s="18">
        <f t="shared" ca="1" si="113"/>
        <v>44030</v>
      </c>
      <c r="B571" s="17">
        <f ca="1">+IFERROR(VLOOKUP(A571,BBG_UF!$A$2:$B$30,2,FALSE),B570)</f>
        <v>20</v>
      </c>
      <c r="C571" s="17">
        <f ca="1">+VLOOKUP(B571,BBG_UF!$B$2:$E$30,4,FALSE)</f>
        <v>-3.5877502525785465E-4</v>
      </c>
      <c r="D571" s="17">
        <v>569</v>
      </c>
      <c r="E571" s="17">
        <f t="shared" si="105"/>
        <v>539</v>
      </c>
      <c r="F571" s="17">
        <f t="shared" ca="1" si="108"/>
        <v>0.79099174356499802</v>
      </c>
      <c r="G571" s="2">
        <f t="shared" ca="1" si="106"/>
        <v>0.69567805545543071</v>
      </c>
      <c r="H571" s="28">
        <f t="shared" si="114"/>
        <v>44049</v>
      </c>
      <c r="I571" s="30">
        <v>569</v>
      </c>
      <c r="J571" s="17">
        <f t="shared" si="107"/>
        <v>539</v>
      </c>
      <c r="K571" s="27">
        <f t="shared" ca="1" si="109"/>
        <v>0.74802379712996092</v>
      </c>
      <c r="L571" s="34">
        <f t="shared" ca="1" si="110"/>
        <v>0.56791675283498122</v>
      </c>
      <c r="M571" s="29">
        <f t="shared" si="115"/>
        <v>44064</v>
      </c>
      <c r="N571" s="27">
        <v>569</v>
      </c>
      <c r="O571" s="17">
        <f t="shared" si="111"/>
        <v>539</v>
      </c>
      <c r="P571" s="27">
        <f t="shared" ca="1" si="116"/>
        <v>0.66184037940573248</v>
      </c>
      <c r="Q571" s="34">
        <f t="shared" ca="1" si="112"/>
        <v>0.52257157620304895</v>
      </c>
      <c r="R571" s="17">
        <f t="shared" ca="1" si="117"/>
        <v>0.57996621453337838</v>
      </c>
    </row>
    <row r="572" spans="1:18" x14ac:dyDescent="0.25">
      <c r="A572" s="18">
        <f t="shared" ca="1" si="113"/>
        <v>44031</v>
      </c>
      <c r="B572" s="17">
        <f ca="1">+IFERROR(VLOOKUP(A572,BBG_UF!$A$2:$B$30,2,FALSE),B571)</f>
        <v>20</v>
      </c>
      <c r="C572" s="17">
        <f ca="1">+VLOOKUP(B572,BBG_UF!$B$2:$E$30,4,FALSE)</f>
        <v>-3.5877502525785465E-4</v>
      </c>
      <c r="D572" s="17">
        <v>570</v>
      </c>
      <c r="E572" s="17">
        <f t="shared" si="105"/>
        <v>540</v>
      </c>
      <c r="F572" s="17">
        <f t="shared" ca="1" si="108"/>
        <v>0.79063296853974019</v>
      </c>
      <c r="G572" s="2">
        <f t="shared" ca="1" si="106"/>
        <v>0.69547361746657255</v>
      </c>
      <c r="H572" s="28">
        <f t="shared" si="114"/>
        <v>44050</v>
      </c>
      <c r="I572" s="30">
        <v>570</v>
      </c>
      <c r="J572" s="17">
        <f t="shared" si="107"/>
        <v>540</v>
      </c>
      <c r="K572" s="27">
        <f t="shared" ca="1" si="109"/>
        <v>0.74771550845623758</v>
      </c>
      <c r="L572" s="34">
        <f t="shared" ca="1" si="110"/>
        <v>0.56792139115572726</v>
      </c>
      <c r="M572" s="29">
        <f t="shared" si="115"/>
        <v>44065</v>
      </c>
      <c r="N572" s="27">
        <v>570</v>
      </c>
      <c r="O572" s="17">
        <f t="shared" si="111"/>
        <v>540</v>
      </c>
      <c r="P572" s="27">
        <f t="shared" ca="1" si="116"/>
        <v>0.66166286911243199</v>
      </c>
      <c r="Q572" s="34">
        <f t="shared" ca="1" si="112"/>
        <v>0.52263940018570199</v>
      </c>
      <c r="R572" s="17">
        <f t="shared" ca="1" si="117"/>
        <v>0.57924818137244927</v>
      </c>
    </row>
    <row r="573" spans="1:18" x14ac:dyDescent="0.25">
      <c r="A573" s="18">
        <f t="shared" ca="1" si="113"/>
        <v>44032</v>
      </c>
      <c r="B573" s="17">
        <f ca="1">+IFERROR(VLOOKUP(A573,BBG_UF!$A$2:$B$30,2,FALSE),B572)</f>
        <v>20</v>
      </c>
      <c r="C573" s="17">
        <f ca="1">+VLOOKUP(B573,BBG_UF!$B$2:$E$30,4,FALSE)</f>
        <v>-3.5877502525785465E-4</v>
      </c>
      <c r="D573" s="17">
        <v>571</v>
      </c>
      <c r="E573" s="17">
        <f t="shared" si="105"/>
        <v>541</v>
      </c>
      <c r="F573" s="17">
        <f t="shared" ca="1" si="108"/>
        <v>0.79027419351448236</v>
      </c>
      <c r="G573" s="2">
        <f t="shared" ca="1" si="106"/>
        <v>0.69526861164852316</v>
      </c>
      <c r="H573" s="28">
        <f t="shared" si="114"/>
        <v>44051</v>
      </c>
      <c r="I573" s="30">
        <v>571</v>
      </c>
      <c r="J573" s="17">
        <f t="shared" si="107"/>
        <v>541</v>
      </c>
      <c r="K573" s="27">
        <f t="shared" ca="1" si="109"/>
        <v>0.74740704417014592</v>
      </c>
      <c r="L573" s="34">
        <f t="shared" ca="1" si="110"/>
        <v>0.56792469162702996</v>
      </c>
      <c r="M573" s="29">
        <f t="shared" si="115"/>
        <v>44066</v>
      </c>
      <c r="N573" s="27">
        <v>571</v>
      </c>
      <c r="O573" s="17">
        <f t="shared" si="111"/>
        <v>541</v>
      </c>
      <c r="P573" s="27">
        <f t="shared" ca="1" si="116"/>
        <v>0.66148472712182715</v>
      </c>
      <c r="Q573" s="34">
        <f t="shared" ca="1" si="112"/>
        <v>0.52270565392783974</v>
      </c>
      <c r="R573" s="17">
        <f t="shared" ca="1" si="117"/>
        <v>0.57853018271192269</v>
      </c>
    </row>
    <row r="574" spans="1:18" x14ac:dyDescent="0.25">
      <c r="A574" s="18">
        <f t="shared" ca="1" si="113"/>
        <v>44033</v>
      </c>
      <c r="B574" s="17">
        <f ca="1">+IFERROR(VLOOKUP(A574,BBG_UF!$A$2:$B$30,2,FALSE),B573)</f>
        <v>20</v>
      </c>
      <c r="C574" s="17">
        <f ca="1">+VLOOKUP(B574,BBG_UF!$B$2:$E$30,4,FALSE)</f>
        <v>-3.5877502525785465E-4</v>
      </c>
      <c r="D574" s="17">
        <v>572</v>
      </c>
      <c r="E574" s="17">
        <f t="shared" si="105"/>
        <v>542</v>
      </c>
      <c r="F574" s="17">
        <f t="shared" ca="1" si="108"/>
        <v>0.78991541848922453</v>
      </c>
      <c r="G574" s="2">
        <f t="shared" ca="1" si="106"/>
        <v>0.69506304114426387</v>
      </c>
      <c r="H574" s="28">
        <f t="shared" si="114"/>
        <v>44052</v>
      </c>
      <c r="I574" s="30">
        <v>572</v>
      </c>
      <c r="J574" s="17">
        <f t="shared" si="107"/>
        <v>542</v>
      </c>
      <c r="K574" s="27">
        <f t="shared" ca="1" si="109"/>
        <v>0.74709840519270188</v>
      </c>
      <c r="L574" s="34">
        <f t="shared" ca="1" si="110"/>
        <v>0.56792666165394579</v>
      </c>
      <c r="M574" s="29">
        <f t="shared" si="115"/>
        <v>44067</v>
      </c>
      <c r="N574" s="27">
        <v>572</v>
      </c>
      <c r="O574" s="17">
        <f t="shared" si="111"/>
        <v>542</v>
      </c>
      <c r="P574" s="27">
        <f t="shared" ca="1" si="116"/>
        <v>0.66130595674700154</v>
      </c>
      <c r="Q574" s="34">
        <f t="shared" ca="1" si="112"/>
        <v>0.52277034612084539</v>
      </c>
      <c r="R574" s="17">
        <f t="shared" ca="1" si="117"/>
        <v>0.57781221855979226</v>
      </c>
    </row>
    <row r="575" spans="1:18" x14ac:dyDescent="0.25">
      <c r="A575" s="18">
        <f t="shared" ca="1" si="113"/>
        <v>44034</v>
      </c>
      <c r="B575" s="17">
        <f ca="1">+IFERROR(VLOOKUP(A575,BBG_UF!$A$2:$B$30,2,FALSE),B574)</f>
        <v>20</v>
      </c>
      <c r="C575" s="17">
        <f ca="1">+VLOOKUP(B575,BBG_UF!$B$2:$E$30,4,FALSE)</f>
        <v>-3.5877502525785465E-4</v>
      </c>
      <c r="D575" s="17">
        <v>573</v>
      </c>
      <c r="E575" s="17">
        <f t="shared" si="105"/>
        <v>543</v>
      </c>
      <c r="F575" s="17">
        <f t="shared" ca="1" si="108"/>
        <v>0.7895566434639667</v>
      </c>
      <c r="G575" s="2">
        <f t="shared" ca="1" si="106"/>
        <v>0.694856909073578</v>
      </c>
      <c r="H575" s="28">
        <f t="shared" si="114"/>
        <v>44053</v>
      </c>
      <c r="I575" s="30">
        <v>573</v>
      </c>
      <c r="J575" s="17">
        <f t="shared" si="107"/>
        <v>543</v>
      </c>
      <c r="K575" s="27">
        <f t="shared" ca="1" si="109"/>
        <v>0.74678959243854781</v>
      </c>
      <c r="L575" s="34">
        <f t="shared" ca="1" si="110"/>
        <v>0.56792730858702523</v>
      </c>
      <c r="M575" s="29">
        <f t="shared" si="115"/>
        <v>44068</v>
      </c>
      <c r="N575" s="27">
        <v>573</v>
      </c>
      <c r="O575" s="17">
        <f t="shared" si="111"/>
        <v>543</v>
      </c>
      <c r="P575" s="27">
        <f t="shared" ca="1" si="116"/>
        <v>0.66112656127792491</v>
      </c>
      <c r="Q575" s="34">
        <f t="shared" ca="1" si="112"/>
        <v>0.52283348539203267</v>
      </c>
      <c r="R575" s="17">
        <f t="shared" ca="1" si="117"/>
        <v>0.57709428881214109</v>
      </c>
    </row>
    <row r="576" spans="1:18" x14ac:dyDescent="0.25">
      <c r="A576" s="18">
        <f t="shared" ca="1" si="113"/>
        <v>44035</v>
      </c>
      <c r="B576" s="17">
        <f ca="1">+IFERROR(VLOOKUP(A576,BBG_UF!$A$2:$B$30,2,FALSE),B575)</f>
        <v>20</v>
      </c>
      <c r="C576" s="17">
        <f ca="1">+VLOOKUP(B576,BBG_UF!$B$2:$E$30,4,FALSE)</f>
        <v>-3.5877502525785465E-4</v>
      </c>
      <c r="D576" s="17">
        <v>574</v>
      </c>
      <c r="E576" s="17">
        <f t="shared" si="105"/>
        <v>544</v>
      </c>
      <c r="F576" s="17">
        <f t="shared" ca="1" si="108"/>
        <v>0.78919786843870887</v>
      </c>
      <c r="G576" s="2">
        <f t="shared" ca="1" si="106"/>
        <v>0.69465021853335407</v>
      </c>
      <c r="H576" s="28">
        <f t="shared" si="114"/>
        <v>44054</v>
      </c>
      <c r="I576" s="30">
        <v>574</v>
      </c>
      <c r="J576" s="17">
        <f t="shared" si="107"/>
        <v>544</v>
      </c>
      <c r="K576" s="27">
        <f t="shared" ca="1" si="109"/>
        <v>0.74648060681591033</v>
      </c>
      <c r="L576" s="34">
        <f t="shared" ca="1" si="110"/>
        <v>0.56792663972272706</v>
      </c>
      <c r="M576" s="29">
        <f t="shared" si="115"/>
        <v>44069</v>
      </c>
      <c r="N576" s="27">
        <v>574</v>
      </c>
      <c r="O576" s="17">
        <f t="shared" si="111"/>
        <v>544</v>
      </c>
      <c r="P576" s="27">
        <f t="shared" ca="1" si="116"/>
        <v>0.6609465439816683</v>
      </c>
      <c r="Q576" s="34">
        <f t="shared" ca="1" si="112"/>
        <v>0.52289508030533782</v>
      </c>
      <c r="R576" s="17">
        <f t="shared" ca="1" si="117"/>
        <v>0.5763763934849564</v>
      </c>
    </row>
    <row r="577" spans="1:18" x14ac:dyDescent="0.25">
      <c r="A577" s="18">
        <f t="shared" ca="1" si="113"/>
        <v>44036</v>
      </c>
      <c r="B577" s="17">
        <f ca="1">+IFERROR(VLOOKUP(A577,BBG_UF!$A$2:$B$30,2,FALSE),B576)</f>
        <v>20</v>
      </c>
      <c r="C577" s="17">
        <f ca="1">+VLOOKUP(B577,BBG_UF!$B$2:$E$30,4,FALSE)</f>
        <v>-3.5877502525785465E-4</v>
      </c>
      <c r="D577" s="17">
        <v>575</v>
      </c>
      <c r="E577" s="17">
        <f t="shared" si="105"/>
        <v>545</v>
      </c>
      <c r="F577" s="17">
        <f t="shared" ca="1" si="108"/>
        <v>0.78883909341345104</v>
      </c>
      <c r="G577" s="2">
        <f t="shared" ca="1" si="106"/>
        <v>0.69444297259775112</v>
      </c>
      <c r="H577" s="28">
        <f t="shared" si="114"/>
        <v>44055</v>
      </c>
      <c r="I577" s="30">
        <v>575</v>
      </c>
      <c r="J577" s="17">
        <f t="shared" si="107"/>
        <v>545</v>
      </c>
      <c r="K577" s="27">
        <f t="shared" ca="1" si="109"/>
        <v>0.74617144922669809</v>
      </c>
      <c r="L577" s="34">
        <f t="shared" ca="1" si="110"/>
        <v>0.56792466230394334</v>
      </c>
      <c r="M577" s="29">
        <f t="shared" si="115"/>
        <v>44070</v>
      </c>
      <c r="N577" s="27">
        <v>575</v>
      </c>
      <c r="O577" s="17">
        <f t="shared" si="111"/>
        <v>545</v>
      </c>
      <c r="P577" s="27">
        <f t="shared" ca="1" si="116"/>
        <v>0.66076590810249181</v>
      </c>
      <c r="Q577" s="34">
        <f t="shared" ca="1" si="112"/>
        <v>0.52295513936178439</v>
      </c>
      <c r="R577" s="17">
        <f t="shared" ca="1" si="117"/>
        <v>0.57565853249030852</v>
      </c>
    </row>
    <row r="578" spans="1:18" x14ac:dyDescent="0.25">
      <c r="A578" s="18">
        <f t="shared" ca="1" si="113"/>
        <v>44037</v>
      </c>
      <c r="B578" s="17">
        <f ca="1">+IFERROR(VLOOKUP(A578,BBG_UF!$A$2:$B$30,2,FALSE),B577)</f>
        <v>20</v>
      </c>
      <c r="C578" s="17">
        <f ca="1">+VLOOKUP(B578,BBG_UF!$B$2:$E$30,4,FALSE)</f>
        <v>-3.5877502525785465E-4</v>
      </c>
      <c r="D578" s="17">
        <v>576</v>
      </c>
      <c r="E578" s="17">
        <f t="shared" ref="E578:E641" si="118">+IF(D578-$W$5&lt;0,NA(),D578-$W$5)</f>
        <v>546</v>
      </c>
      <c r="F578" s="17">
        <f t="shared" ca="1" si="108"/>
        <v>0.78848031838819321</v>
      </c>
      <c r="G578" s="2">
        <f t="shared" ref="G578:G641" ca="1" si="119">++IF(E578&gt;0,((1+F578*D578/36000)/(1+$X$2*$W$5/36000)-1)*(36000/(D578-$W$5)),NA())</f>
        <v>0.69423517431837745</v>
      </c>
      <c r="H578" s="28">
        <f t="shared" si="114"/>
        <v>44056</v>
      </c>
      <c r="I578" s="30">
        <v>576</v>
      </c>
      <c r="J578" s="17">
        <f t="shared" ref="J578:J641" si="120">+IF(I578-$W$5&lt;0,NA(),I578-$W$5)</f>
        <v>546</v>
      </c>
      <c r="K578" s="27">
        <f t="shared" ca="1" si="109"/>
        <v>0.74586212056658441</v>
      </c>
      <c r="L578" s="34">
        <f t="shared" ca="1" si="110"/>
        <v>0.56792138352056321</v>
      </c>
      <c r="M578" s="29">
        <f t="shared" si="115"/>
        <v>44071</v>
      </c>
      <c r="N578" s="27">
        <v>576</v>
      </c>
      <c r="O578" s="17">
        <f t="shared" si="111"/>
        <v>546</v>
      </c>
      <c r="P578" s="27">
        <f t="shared" ca="1" si="116"/>
        <v>0.660584656862237</v>
      </c>
      <c r="Q578" s="34">
        <f t="shared" ca="1" si="112"/>
        <v>0.52301367100017548</v>
      </c>
      <c r="R578" s="17">
        <f t="shared" ca="1" si="117"/>
        <v>0.57494070579622303</v>
      </c>
    </row>
    <row r="579" spans="1:18" x14ac:dyDescent="0.25">
      <c r="A579" s="18">
        <f t="shared" ca="1" si="113"/>
        <v>44038</v>
      </c>
      <c r="B579" s="17">
        <f ca="1">+IFERROR(VLOOKUP(A579,BBG_UF!$A$2:$B$30,2,FALSE),B578)</f>
        <v>20</v>
      </c>
      <c r="C579" s="17">
        <f ca="1">+VLOOKUP(B579,BBG_UF!$B$2:$E$30,4,FALSE)</f>
        <v>-3.5877502525785465E-4</v>
      </c>
      <c r="D579" s="17">
        <v>577</v>
      </c>
      <c r="E579" s="17">
        <f t="shared" si="118"/>
        <v>547</v>
      </c>
      <c r="F579" s="17">
        <f t="shared" ref="F579:F642" ca="1" si="121">+F578+C578*1</f>
        <v>0.78812154336293538</v>
      </c>
      <c r="G579" s="2">
        <f t="shared" ca="1" si="119"/>
        <v>0.69402682672454086</v>
      </c>
      <c r="H579" s="28">
        <f t="shared" si="114"/>
        <v>44057</v>
      </c>
      <c r="I579" s="30">
        <v>577</v>
      </c>
      <c r="J579" s="17">
        <f t="shared" si="120"/>
        <v>547</v>
      </c>
      <c r="K579" s="27">
        <f t="shared" ref="K579:K642" ca="1" si="122">+((1+VLOOKUP(H579,$A$2:$F$930,6,FALSE)*($Y$3+I579)/36000)/(1+$Z$3*$Y$3/36000)-1)*36000/I579</f>
        <v>0.74555262172504688</v>
      </c>
      <c r="L579" s="34">
        <f t="shared" ref="L579:L642" ca="1" si="123">++IF(J579&gt;0,((1+K579*I579/36000)/(1+$X$3*$W$5/36000)-1)*(36000/(I579-$W$5)),NA())</f>
        <v>0.56791681050989884</v>
      </c>
      <c r="M579" s="29">
        <f t="shared" si="115"/>
        <v>44072</v>
      </c>
      <c r="N579" s="27">
        <v>577</v>
      </c>
      <c r="O579" s="17">
        <f t="shared" ref="O579:O642" si="124">+IF(N579-$W$5&lt;0,NA(),N579-$W$5)</f>
        <v>547</v>
      </c>
      <c r="P579" s="27">
        <f t="shared" ca="1" si="116"/>
        <v>0.66040279346034103</v>
      </c>
      <c r="Q579" s="34">
        <f t="shared" ref="Q579:Q642" ca="1" si="125">++IF(O579&gt;0,((1+P579*N579/36000)/(1+$X$4*$W$5/36000)-1)*(36000/(N579-$W$5)),NA())</f>
        <v>0.52307068359757558</v>
      </c>
      <c r="R579" s="17">
        <f t="shared" ca="1" si="117"/>
        <v>0.5742229133627319</v>
      </c>
    </row>
    <row r="580" spans="1:18" x14ac:dyDescent="0.25">
      <c r="A580" s="18">
        <f t="shared" ref="A580:A643" ca="1" si="126">+A579+1</f>
        <v>44039</v>
      </c>
      <c r="B580" s="17">
        <f ca="1">+IFERROR(VLOOKUP(A580,BBG_UF!$A$2:$B$30,2,FALSE),B579)</f>
        <v>20</v>
      </c>
      <c r="C580" s="17">
        <f ca="1">+VLOOKUP(B580,BBG_UF!$B$2:$E$30,4,FALSE)</f>
        <v>-3.5877502525785465E-4</v>
      </c>
      <c r="D580" s="17">
        <v>578</v>
      </c>
      <c r="E580" s="17">
        <f t="shared" si="118"/>
        <v>548</v>
      </c>
      <c r="F580" s="17">
        <f t="shared" ca="1" si="121"/>
        <v>0.78776276833767755</v>
      </c>
      <c r="G580" s="2">
        <f t="shared" ca="1" si="119"/>
        <v>0.69381793282342241</v>
      </c>
      <c r="H580" s="28">
        <f t="shared" ref="H580:H643" si="127">+H579+1</f>
        <v>44058</v>
      </c>
      <c r="I580" s="30">
        <v>578</v>
      </c>
      <c r="J580" s="17">
        <f t="shared" si="120"/>
        <v>548</v>
      </c>
      <c r="K580" s="27">
        <f t="shared" ca="1" si="122"/>
        <v>0.74524295358532477</v>
      </c>
      <c r="L580" s="34">
        <f t="shared" ca="1" si="123"/>
        <v>0.56791095035707773</v>
      </c>
      <c r="M580" s="29">
        <f t="shared" ref="M580:M643" si="128">+M579+1</f>
        <v>44073</v>
      </c>
      <c r="N580" s="27">
        <v>578</v>
      </c>
      <c r="O580" s="17">
        <f t="shared" si="124"/>
        <v>548</v>
      </c>
      <c r="P580" s="27">
        <f t="shared" ref="P580:P643" ca="1" si="129">+((1+VLOOKUP(M580,$A$2:$F$930,6,FALSE)*($Y$4+N580)/36000)/(1+$Z$4*$Y$4/36000)-1)*36000/N580</f>
        <v>0.66022032107408568</v>
      </c>
      <c r="Q580" s="34">
        <f t="shared" ca="1" si="125"/>
        <v>0.52312618546985834</v>
      </c>
      <c r="R580" s="17">
        <f t="shared" ref="R580:R643" ca="1" si="130">+((1+F580/100*D580/360)/(1+F579/100*D579/360)-1)*36000</f>
        <v>0.57350515514986711</v>
      </c>
    </row>
    <row r="581" spans="1:18" x14ac:dyDescent="0.25">
      <c r="A581" s="18">
        <f t="shared" ca="1" si="126"/>
        <v>44040</v>
      </c>
      <c r="B581" s="17">
        <f ca="1">+IFERROR(VLOOKUP(A581,BBG_UF!$A$2:$B$30,2,FALSE),B580)</f>
        <v>20</v>
      </c>
      <c r="C581" s="17">
        <f ca="1">+VLOOKUP(B581,BBG_UF!$B$2:$E$30,4,FALSE)</f>
        <v>-3.5877502525785465E-4</v>
      </c>
      <c r="D581" s="17">
        <v>579</v>
      </c>
      <c r="E581" s="17">
        <f t="shared" si="118"/>
        <v>549</v>
      </c>
      <c r="F581" s="17">
        <f t="shared" ca="1" si="121"/>
        <v>0.78740399331241973</v>
      </c>
      <c r="G581" s="2">
        <f t="shared" ca="1" si="119"/>
        <v>0.6936084956003371</v>
      </c>
      <c r="H581" s="28">
        <f t="shared" si="127"/>
        <v>44059</v>
      </c>
      <c r="I581" s="30">
        <v>579</v>
      </c>
      <c r="J581" s="17">
        <f t="shared" si="120"/>
        <v>549</v>
      </c>
      <c r="K581" s="27">
        <f t="shared" ca="1" si="122"/>
        <v>0.74493311702465215</v>
      </c>
      <c r="L581" s="34">
        <f t="shared" ca="1" si="123"/>
        <v>0.56790381009569246</v>
      </c>
      <c r="M581" s="29">
        <f t="shared" si="128"/>
        <v>44074</v>
      </c>
      <c r="N581" s="27">
        <v>579</v>
      </c>
      <c r="O581" s="17">
        <f t="shared" si="124"/>
        <v>549</v>
      </c>
      <c r="P581" s="27">
        <f t="shared" ca="1" si="129"/>
        <v>0.66003724285884435</v>
      </c>
      <c r="Q581" s="34">
        <f t="shared" ca="1" si="125"/>
        <v>0.52318018487239615</v>
      </c>
      <c r="R581" s="17">
        <f t="shared" ca="1" si="130"/>
        <v>0.57278743110167341</v>
      </c>
    </row>
    <row r="582" spans="1:18" x14ac:dyDescent="0.25">
      <c r="A582" s="18">
        <f t="shared" ca="1" si="126"/>
        <v>44041</v>
      </c>
      <c r="B582" s="17">
        <f ca="1">+IFERROR(VLOOKUP(A582,BBG_UF!$A$2:$B$30,2,FALSE),B581)</f>
        <v>20</v>
      </c>
      <c r="C582" s="17">
        <f ca="1">+VLOOKUP(B582,BBG_UF!$B$2:$E$30,4,FALSE)</f>
        <v>-3.5877502525785465E-4</v>
      </c>
      <c r="D582" s="17">
        <v>580</v>
      </c>
      <c r="E582" s="17">
        <f t="shared" si="118"/>
        <v>550</v>
      </c>
      <c r="F582" s="17">
        <f t="shared" ca="1" si="121"/>
        <v>0.7870452182871619</v>
      </c>
      <c r="G582" s="2">
        <f t="shared" ca="1" si="119"/>
        <v>0.69339851801884478</v>
      </c>
      <c r="H582" s="28">
        <f t="shared" si="127"/>
        <v>44060</v>
      </c>
      <c r="I582" s="30">
        <v>580</v>
      </c>
      <c r="J582" s="17">
        <f t="shared" si="120"/>
        <v>550</v>
      </c>
      <c r="K582" s="27">
        <f t="shared" ca="1" si="122"/>
        <v>0.74462311291414451</v>
      </c>
      <c r="L582" s="34">
        <f t="shared" ca="1" si="123"/>
        <v>0.56789539670813938</v>
      </c>
      <c r="M582" s="29">
        <f t="shared" si="128"/>
        <v>44075</v>
      </c>
      <c r="N582" s="27">
        <v>580</v>
      </c>
      <c r="O582" s="17">
        <f t="shared" si="124"/>
        <v>550</v>
      </c>
      <c r="P582" s="27">
        <f t="shared" ca="1" si="129"/>
        <v>0.65985356194824263</v>
      </c>
      <c r="Q582" s="34">
        <f t="shared" ca="1" si="125"/>
        <v>0.52323269000047867</v>
      </c>
      <c r="R582" s="17">
        <f t="shared" ca="1" si="130"/>
        <v>0.57206974117818277</v>
      </c>
    </row>
    <row r="583" spans="1:18" x14ac:dyDescent="0.25">
      <c r="A583" s="18">
        <f t="shared" ca="1" si="126"/>
        <v>44042</v>
      </c>
      <c r="B583" s="17">
        <f ca="1">+IFERROR(VLOOKUP(A583,BBG_UF!$A$2:$B$30,2,FALSE),B582)</f>
        <v>20</v>
      </c>
      <c r="C583" s="17">
        <f ca="1">+VLOOKUP(B583,BBG_UF!$B$2:$E$30,4,FALSE)</f>
        <v>-3.5877502525785465E-4</v>
      </c>
      <c r="D583" s="17">
        <v>581</v>
      </c>
      <c r="E583" s="17">
        <f t="shared" si="118"/>
        <v>551</v>
      </c>
      <c r="F583" s="17">
        <f t="shared" ca="1" si="121"/>
        <v>0.78668644326190407</v>
      </c>
      <c r="G583" s="2">
        <f t="shared" ca="1" si="119"/>
        <v>0.69318800302102024</v>
      </c>
      <c r="H583" s="28">
        <f t="shared" si="127"/>
        <v>44061</v>
      </c>
      <c r="I583" s="30">
        <v>581</v>
      </c>
      <c r="J583" s="17">
        <f t="shared" si="120"/>
        <v>551</v>
      </c>
      <c r="K583" s="27">
        <f t="shared" ca="1" si="122"/>
        <v>0.74431294211898835</v>
      </c>
      <c r="L583" s="34">
        <f t="shared" ca="1" si="123"/>
        <v>0.56788571712618297</v>
      </c>
      <c r="M583" s="29">
        <f t="shared" si="128"/>
        <v>44076</v>
      </c>
      <c r="N583" s="27">
        <v>581</v>
      </c>
      <c r="O583" s="17">
        <f t="shared" si="124"/>
        <v>551</v>
      </c>
      <c r="P583" s="27">
        <f t="shared" ca="1" si="129"/>
        <v>0.65966928145426351</v>
      </c>
      <c r="Q583" s="34">
        <f t="shared" ca="1" si="125"/>
        <v>0.52328370898985788</v>
      </c>
      <c r="R583" s="17">
        <f t="shared" ca="1" si="130"/>
        <v>0.57135208535541437</v>
      </c>
    </row>
    <row r="584" spans="1:18" x14ac:dyDescent="0.25">
      <c r="A584" s="18">
        <f t="shared" ca="1" si="126"/>
        <v>44043</v>
      </c>
      <c r="B584" s="17">
        <f ca="1">+IFERROR(VLOOKUP(A584,BBG_UF!$A$2:$B$30,2,FALSE),B583)</f>
        <v>20</v>
      </c>
      <c r="C584" s="17">
        <f ca="1">+VLOOKUP(B584,BBG_UF!$B$2:$E$30,4,FALSE)</f>
        <v>-3.5877502525785465E-4</v>
      </c>
      <c r="D584" s="17">
        <v>582</v>
      </c>
      <c r="E584" s="17">
        <f t="shared" si="118"/>
        <v>552</v>
      </c>
      <c r="F584" s="17">
        <f t="shared" ca="1" si="121"/>
        <v>0.78632766823664624</v>
      </c>
      <c r="G584" s="2">
        <f t="shared" ca="1" si="119"/>
        <v>0.69297695352757549</v>
      </c>
      <c r="H584" s="28">
        <f t="shared" si="127"/>
        <v>44062</v>
      </c>
      <c r="I584" s="30">
        <v>582</v>
      </c>
      <c r="J584" s="17">
        <f t="shared" si="120"/>
        <v>552</v>
      </c>
      <c r="K584" s="27">
        <f t="shared" ca="1" si="122"/>
        <v>0.74400260549832808</v>
      </c>
      <c r="L584" s="34">
        <f t="shared" ca="1" si="123"/>
        <v>0.56787477823124233</v>
      </c>
      <c r="M584" s="29">
        <f t="shared" si="128"/>
        <v>44077</v>
      </c>
      <c r="N584" s="27">
        <v>582</v>
      </c>
      <c r="O584" s="17">
        <f t="shared" si="124"/>
        <v>552</v>
      </c>
      <c r="P584" s="27">
        <f t="shared" ca="1" si="129"/>
        <v>0.65948440446758427</v>
      </c>
      <c r="Q584" s="34">
        <f t="shared" ca="1" si="125"/>
        <v>0.5233332499174469</v>
      </c>
      <c r="R584" s="17">
        <f t="shared" ca="1" si="130"/>
        <v>0.57063446354543856</v>
      </c>
    </row>
    <row r="585" spans="1:18" x14ac:dyDescent="0.25">
      <c r="A585" s="18">
        <f t="shared" ca="1" si="126"/>
        <v>44044</v>
      </c>
      <c r="B585" s="17">
        <f ca="1">+IFERROR(VLOOKUP(A585,BBG_UF!$A$2:$B$30,2,FALSE),B584)</f>
        <v>20</v>
      </c>
      <c r="C585" s="17">
        <f ca="1">+VLOOKUP(B585,BBG_UF!$B$2:$E$30,4,FALSE)</f>
        <v>-3.5877502525785465E-4</v>
      </c>
      <c r="D585" s="17">
        <v>583</v>
      </c>
      <c r="E585" s="17">
        <f t="shared" si="118"/>
        <v>553</v>
      </c>
      <c r="F585" s="17">
        <f t="shared" ca="1" si="121"/>
        <v>0.78596889321138841</v>
      </c>
      <c r="G585" s="2">
        <f t="shared" ca="1" si="119"/>
        <v>0.69276537243815395</v>
      </c>
      <c r="H585" s="28">
        <f t="shared" si="127"/>
        <v>44063</v>
      </c>
      <c r="I585" s="30">
        <v>583</v>
      </c>
      <c r="J585" s="17">
        <f t="shared" si="120"/>
        <v>553</v>
      </c>
      <c r="K585" s="27">
        <f t="shared" ca="1" si="122"/>
        <v>0.74369210390550922</v>
      </c>
      <c r="L585" s="34">
        <f t="shared" ca="1" si="123"/>
        <v>0.56786258685509128</v>
      </c>
      <c r="M585" s="29">
        <f t="shared" si="128"/>
        <v>44078</v>
      </c>
      <c r="N585" s="27">
        <v>583</v>
      </c>
      <c r="O585" s="17">
        <f t="shared" si="124"/>
        <v>553</v>
      </c>
      <c r="P585" s="27">
        <f t="shared" ca="1" si="129"/>
        <v>0.65929893405759443</v>
      </c>
      <c r="Q585" s="34">
        <f t="shared" ca="1" si="125"/>
        <v>0.52338132080159183</v>
      </c>
      <c r="R585" s="17">
        <f t="shared" ca="1" si="130"/>
        <v>0.56991687574825534</v>
      </c>
    </row>
    <row r="586" spans="1:18" x14ac:dyDescent="0.25">
      <c r="A586" s="18">
        <f t="shared" ca="1" si="126"/>
        <v>44045</v>
      </c>
      <c r="B586" s="17">
        <f ca="1">+IFERROR(VLOOKUP(A586,BBG_UF!$A$2:$B$30,2,FALSE),B585)</f>
        <v>20</v>
      </c>
      <c r="C586" s="17">
        <f ca="1">+VLOOKUP(B586,BBG_UF!$B$2:$E$30,4,FALSE)</f>
        <v>-3.5877502525785465E-4</v>
      </c>
      <c r="D586" s="17">
        <v>584</v>
      </c>
      <c r="E586" s="17">
        <f t="shared" si="118"/>
        <v>554</v>
      </c>
      <c r="F586" s="17">
        <f t="shared" ca="1" si="121"/>
        <v>0.78561011818613058</v>
      </c>
      <c r="G586" s="2">
        <f t="shared" ca="1" si="119"/>
        <v>0.6925532626314197</v>
      </c>
      <c r="H586" s="28">
        <f t="shared" si="127"/>
        <v>44064</v>
      </c>
      <c r="I586" s="30">
        <v>584</v>
      </c>
      <c r="J586" s="17">
        <f t="shared" si="120"/>
        <v>554</v>
      </c>
      <c r="K586" s="27">
        <f t="shared" ca="1" si="122"/>
        <v>0.74338143818797786</v>
      </c>
      <c r="L586" s="34">
        <f t="shared" ca="1" si="123"/>
        <v>0.56784914978010459</v>
      </c>
      <c r="M586" s="29">
        <f t="shared" si="128"/>
        <v>44079</v>
      </c>
      <c r="N586" s="27">
        <v>584</v>
      </c>
      <c r="O586" s="17">
        <f t="shared" si="124"/>
        <v>554</v>
      </c>
      <c r="P586" s="27">
        <f t="shared" ca="1" si="129"/>
        <v>0.65911287327272861</v>
      </c>
      <c r="Q586" s="34">
        <f t="shared" ca="1" si="125"/>
        <v>0.52342792960286011</v>
      </c>
      <c r="R586" s="17">
        <f t="shared" ca="1" si="130"/>
        <v>0.56919932189991584</v>
      </c>
    </row>
    <row r="587" spans="1:18" x14ac:dyDescent="0.25">
      <c r="A587" s="18">
        <f t="shared" ca="1" si="126"/>
        <v>44046</v>
      </c>
      <c r="B587" s="17">
        <f ca="1">+IFERROR(VLOOKUP(A587,BBG_UF!$A$2:$B$30,2,FALSE),B586)</f>
        <v>20</v>
      </c>
      <c r="C587" s="17">
        <f ca="1">+VLOOKUP(B587,BBG_UF!$B$2:$E$30,4,FALSE)</f>
        <v>-3.5877502525785465E-4</v>
      </c>
      <c r="D587" s="17">
        <v>585</v>
      </c>
      <c r="E587" s="17">
        <f t="shared" si="118"/>
        <v>555</v>
      </c>
      <c r="F587" s="17">
        <f t="shared" ca="1" si="121"/>
        <v>0.78525134316087275</v>
      </c>
      <c r="G587" s="2">
        <f t="shared" ca="1" si="119"/>
        <v>0.69234062696528997</v>
      </c>
      <c r="H587" s="28">
        <f t="shared" si="127"/>
        <v>44065</v>
      </c>
      <c r="I587" s="30">
        <v>585</v>
      </c>
      <c r="J587" s="17">
        <f t="shared" si="120"/>
        <v>555</v>
      </c>
      <c r="K587" s="27">
        <f t="shared" ca="1" si="122"/>
        <v>0.7430706091873992</v>
      </c>
      <c r="L587" s="34">
        <f t="shared" ca="1" si="123"/>
        <v>0.56783447373977514</v>
      </c>
      <c r="M587" s="29">
        <f t="shared" si="128"/>
        <v>44080</v>
      </c>
      <c r="N587" s="27">
        <v>585</v>
      </c>
      <c r="O587" s="17">
        <f t="shared" si="124"/>
        <v>555</v>
      </c>
      <c r="P587" s="27">
        <f t="shared" ca="1" si="129"/>
        <v>0.65892622514053678</v>
      </c>
      <c r="Q587" s="34">
        <f t="shared" ca="1" si="125"/>
        <v>0.52347308422437355</v>
      </c>
      <c r="R587" s="17">
        <f t="shared" ca="1" si="130"/>
        <v>0.56848180195245845</v>
      </c>
    </row>
    <row r="588" spans="1:18" x14ac:dyDescent="0.25">
      <c r="A588" s="18">
        <f t="shared" ca="1" si="126"/>
        <v>44047</v>
      </c>
      <c r="B588" s="17">
        <f ca="1">+IFERROR(VLOOKUP(A588,BBG_UF!$A$2:$B$30,2,FALSE),B587)</f>
        <v>20</v>
      </c>
      <c r="C588" s="17">
        <f ca="1">+VLOOKUP(B588,BBG_UF!$B$2:$E$30,4,FALSE)</f>
        <v>-3.5877502525785465E-4</v>
      </c>
      <c r="D588" s="17">
        <v>586</v>
      </c>
      <c r="E588" s="17">
        <f t="shared" si="118"/>
        <v>556</v>
      </c>
      <c r="F588" s="17">
        <f t="shared" ca="1" si="121"/>
        <v>0.78489256813561492</v>
      </c>
      <c r="G588" s="2">
        <f t="shared" ca="1" si="119"/>
        <v>0.69212746827716409</v>
      </c>
      <c r="H588" s="28">
        <f t="shared" si="127"/>
        <v>44066</v>
      </c>
      <c r="I588" s="30">
        <v>586</v>
      </c>
      <c r="J588" s="17">
        <f t="shared" si="120"/>
        <v>556</v>
      </c>
      <c r="K588" s="27">
        <f t="shared" ca="1" si="122"/>
        <v>0.74275961773969323</v>
      </c>
      <c r="L588" s="34">
        <f t="shared" ca="1" si="123"/>
        <v>0.5678185654191964</v>
      </c>
      <c r="M588" s="29">
        <f t="shared" si="128"/>
        <v>44081</v>
      </c>
      <c r="N588" s="27">
        <v>586</v>
      </c>
      <c r="O588" s="17">
        <f t="shared" si="124"/>
        <v>556</v>
      </c>
      <c r="P588" s="27">
        <f t="shared" ca="1" si="129"/>
        <v>0.65873899266793023</v>
      </c>
      <c r="Q588" s="34">
        <f t="shared" ca="1" si="125"/>
        <v>0.52351679251245464</v>
      </c>
      <c r="R588" s="17">
        <f t="shared" ca="1" si="130"/>
        <v>0.56776431587390874</v>
      </c>
    </row>
    <row r="589" spans="1:18" x14ac:dyDescent="0.25">
      <c r="A589" s="18">
        <f t="shared" ca="1" si="126"/>
        <v>44048</v>
      </c>
      <c r="B589" s="17">
        <f ca="1">+IFERROR(VLOOKUP(A589,BBG_UF!$A$2:$B$30,2,FALSE),B588)</f>
        <v>20</v>
      </c>
      <c r="C589" s="17">
        <f ca="1">+VLOOKUP(B589,BBG_UF!$B$2:$E$30,4,FALSE)</f>
        <v>-3.5877502525785465E-4</v>
      </c>
      <c r="D589" s="17">
        <v>587</v>
      </c>
      <c r="E589" s="17">
        <f t="shared" si="118"/>
        <v>557</v>
      </c>
      <c r="F589" s="17">
        <f t="shared" ca="1" si="121"/>
        <v>0.78453379311035709</v>
      </c>
      <c r="G589" s="2">
        <f t="shared" ca="1" si="119"/>
        <v>0.69191378938402248</v>
      </c>
      <c r="H589" s="28">
        <f t="shared" si="127"/>
        <v>44067</v>
      </c>
      <c r="I589" s="30">
        <v>587</v>
      </c>
      <c r="J589" s="17">
        <f t="shared" si="120"/>
        <v>557</v>
      </c>
      <c r="K589" s="27">
        <f t="shared" ca="1" si="122"/>
        <v>0.74244846467508385</v>
      </c>
      <c r="L589" s="34">
        <f t="shared" ca="1" si="123"/>
        <v>0.56780143145538231</v>
      </c>
      <c r="M589" s="29">
        <f t="shared" si="128"/>
        <v>44082</v>
      </c>
      <c r="N589" s="27">
        <v>587</v>
      </c>
      <c r="O589" s="17">
        <f t="shared" si="124"/>
        <v>557</v>
      </c>
      <c r="P589" s="27">
        <f t="shared" ca="1" si="129"/>
        <v>0.65855117884128922</v>
      </c>
      <c r="Q589" s="34">
        <f t="shared" ca="1" si="125"/>
        <v>0.5235590622570212</v>
      </c>
      <c r="R589" s="17">
        <f t="shared" ca="1" si="130"/>
        <v>0.56704686360831147</v>
      </c>
    </row>
    <row r="590" spans="1:18" x14ac:dyDescent="0.25">
      <c r="A590" s="18">
        <f t="shared" ca="1" si="126"/>
        <v>44049</v>
      </c>
      <c r="B590" s="17">
        <f ca="1">+IFERROR(VLOOKUP(A590,BBG_UF!$A$2:$B$30,2,FALSE),B589)</f>
        <v>20</v>
      </c>
      <c r="C590" s="17">
        <f ca="1">+VLOOKUP(B590,BBG_UF!$B$2:$E$30,4,FALSE)</f>
        <v>-3.5877502525785465E-4</v>
      </c>
      <c r="D590" s="17">
        <v>588</v>
      </c>
      <c r="E590" s="17">
        <f t="shared" si="118"/>
        <v>558</v>
      </c>
      <c r="F590" s="17">
        <f t="shared" ca="1" si="121"/>
        <v>0.78417501808509926</v>
      </c>
      <c r="G590" s="2">
        <f t="shared" ca="1" si="119"/>
        <v>0.69169959308266626</v>
      </c>
      <c r="H590" s="28">
        <f t="shared" si="127"/>
        <v>44068</v>
      </c>
      <c r="I590" s="30">
        <v>588</v>
      </c>
      <c r="J590" s="17">
        <f t="shared" si="120"/>
        <v>558</v>
      </c>
      <c r="K590" s="27">
        <f t="shared" ca="1" si="122"/>
        <v>0.74213715081814691</v>
      </c>
      <c r="L590" s="34">
        <f t="shared" ca="1" si="123"/>
        <v>0.56778307843785569</v>
      </c>
      <c r="M590" s="29">
        <f t="shared" si="128"/>
        <v>44083</v>
      </c>
      <c r="N590" s="27">
        <v>588</v>
      </c>
      <c r="O590" s="17">
        <f t="shared" si="124"/>
        <v>558</v>
      </c>
      <c r="P590" s="27">
        <f t="shared" ca="1" si="129"/>
        <v>0.6583627866267463</v>
      </c>
      <c r="Q590" s="34">
        <f t="shared" ca="1" si="125"/>
        <v>0.52359990119222122</v>
      </c>
      <c r="R590" s="17">
        <f t="shared" ca="1" si="130"/>
        <v>0.5663294451156986</v>
      </c>
    </row>
    <row r="591" spans="1:18" x14ac:dyDescent="0.25">
      <c r="A591" s="18">
        <f t="shared" ca="1" si="126"/>
        <v>44050</v>
      </c>
      <c r="B591" s="17">
        <f ca="1">+IFERROR(VLOOKUP(A591,BBG_UF!$A$2:$B$30,2,FALSE),B590)</f>
        <v>20</v>
      </c>
      <c r="C591" s="17">
        <f ca="1">+VLOOKUP(B591,BBG_UF!$B$2:$E$30,4,FALSE)</f>
        <v>-3.5877502525785465E-4</v>
      </c>
      <c r="D591" s="17">
        <v>589</v>
      </c>
      <c r="E591" s="17">
        <f t="shared" si="118"/>
        <v>559</v>
      </c>
      <c r="F591" s="17">
        <f t="shared" ca="1" si="121"/>
        <v>0.78381624305984143</v>
      </c>
      <c r="G591" s="2">
        <f t="shared" ca="1" si="119"/>
        <v>0.69148488214988368</v>
      </c>
      <c r="H591" s="28">
        <f t="shared" si="127"/>
        <v>44069</v>
      </c>
      <c r="I591" s="30">
        <v>589</v>
      </c>
      <c r="J591" s="17">
        <f t="shared" si="120"/>
        <v>559</v>
      </c>
      <c r="K591" s="27">
        <f t="shared" ca="1" si="122"/>
        <v>0.74182567698787238</v>
      </c>
      <c r="L591" s="34">
        <f t="shared" ca="1" si="123"/>
        <v>0.56776351290894411</v>
      </c>
      <c r="M591" s="29">
        <f t="shared" si="128"/>
        <v>44084</v>
      </c>
      <c r="N591" s="27">
        <v>589</v>
      </c>
      <c r="O591" s="17">
        <f t="shared" si="124"/>
        <v>559</v>
      </c>
      <c r="P591" s="27">
        <f t="shared" ca="1" si="129"/>
        <v>0.65817381897022331</v>
      </c>
      <c r="Q591" s="34">
        <f t="shared" ca="1" si="125"/>
        <v>0.52363931699677413</v>
      </c>
      <c r="R591" s="17">
        <f t="shared" ca="1" si="130"/>
        <v>0.56561206036409573</v>
      </c>
    </row>
    <row r="592" spans="1:18" x14ac:dyDescent="0.25">
      <c r="A592" s="18">
        <f t="shared" ca="1" si="126"/>
        <v>44051</v>
      </c>
      <c r="B592" s="17">
        <f ca="1">+IFERROR(VLOOKUP(A592,BBG_UF!$A$2:$B$30,2,FALSE),B591)</f>
        <v>20</v>
      </c>
      <c r="C592" s="17">
        <f ca="1">+VLOOKUP(B592,BBG_UF!$B$2:$E$30,4,FALSE)</f>
        <v>-3.5877502525785465E-4</v>
      </c>
      <c r="D592" s="17">
        <v>590</v>
      </c>
      <c r="E592" s="17">
        <f t="shared" si="118"/>
        <v>560</v>
      </c>
      <c r="F592" s="17">
        <f t="shared" ca="1" si="121"/>
        <v>0.7834574680345836</v>
      </c>
      <c r="G592" s="2">
        <f t="shared" ca="1" si="119"/>
        <v>0.69126965934264317</v>
      </c>
      <c r="H592" s="28">
        <f t="shared" si="127"/>
        <v>44070</v>
      </c>
      <c r="I592" s="30">
        <v>590</v>
      </c>
      <c r="J592" s="17">
        <f t="shared" si="120"/>
        <v>560</v>
      </c>
      <c r="K592" s="27">
        <f t="shared" ca="1" si="122"/>
        <v>0.74151404399764342</v>
      </c>
      <c r="L592" s="34">
        <f t="shared" ca="1" si="123"/>
        <v>0.56774274136418723</v>
      </c>
      <c r="M592" s="29">
        <f t="shared" si="128"/>
        <v>44085</v>
      </c>
      <c r="N592" s="27">
        <v>590</v>
      </c>
      <c r="O592" s="17">
        <f t="shared" si="124"/>
        <v>560</v>
      </c>
      <c r="P592" s="27">
        <f t="shared" ca="1" si="129"/>
        <v>0.65798427879769616</v>
      </c>
      <c r="Q592" s="34">
        <f t="shared" ca="1" si="125"/>
        <v>0.52367731729460831</v>
      </c>
      <c r="R592" s="17">
        <f t="shared" ca="1" si="130"/>
        <v>0.56489470929754759</v>
      </c>
    </row>
    <row r="593" spans="1:18" x14ac:dyDescent="0.25">
      <c r="A593" s="18">
        <f t="shared" ca="1" si="126"/>
        <v>44052</v>
      </c>
      <c r="B593" s="17">
        <f ca="1">+IFERROR(VLOOKUP(A593,BBG_UF!$A$2:$B$30,2,FALSE),B592)</f>
        <v>20</v>
      </c>
      <c r="C593" s="17">
        <f ca="1">+VLOOKUP(B593,BBG_UF!$B$2:$E$30,4,FALSE)</f>
        <v>-3.5877502525785465E-4</v>
      </c>
      <c r="D593" s="17">
        <v>591</v>
      </c>
      <c r="E593" s="17">
        <f t="shared" si="118"/>
        <v>561</v>
      </c>
      <c r="F593" s="17">
        <f t="shared" ca="1" si="121"/>
        <v>0.78309869300932577</v>
      </c>
      <c r="G593" s="2">
        <f t="shared" ca="1" si="119"/>
        <v>0.69105392739821259</v>
      </c>
      <c r="H593" s="28">
        <f t="shared" si="127"/>
        <v>44071</v>
      </c>
      <c r="I593" s="30">
        <v>591</v>
      </c>
      <c r="J593" s="17">
        <f t="shared" si="120"/>
        <v>561</v>
      </c>
      <c r="K593" s="27">
        <f t="shared" ca="1" si="122"/>
        <v>0.74120225265543249</v>
      </c>
      <c r="L593" s="34">
        <f t="shared" ca="1" si="123"/>
        <v>0.56772077025292444</v>
      </c>
      <c r="M593" s="29">
        <f t="shared" si="128"/>
        <v>44086</v>
      </c>
      <c r="N593" s="27">
        <v>591</v>
      </c>
      <c r="O593" s="17">
        <f t="shared" si="124"/>
        <v>561</v>
      </c>
      <c r="P593" s="27">
        <f t="shared" ca="1" si="129"/>
        <v>0.6577941690153376</v>
      </c>
      <c r="Q593" s="34">
        <f t="shared" ca="1" si="125"/>
        <v>0.5237139096552782</v>
      </c>
      <c r="R593" s="17">
        <f t="shared" ca="1" si="130"/>
        <v>0.56417739186009896</v>
      </c>
    </row>
    <row r="594" spans="1:18" x14ac:dyDescent="0.25">
      <c r="A594" s="18">
        <f t="shared" ca="1" si="126"/>
        <v>44053</v>
      </c>
      <c r="B594" s="17">
        <f ca="1">+IFERROR(VLOOKUP(A594,BBG_UF!$A$2:$B$30,2,FALSE),B593)</f>
        <v>20</v>
      </c>
      <c r="C594" s="17">
        <f ca="1">+VLOOKUP(B594,BBG_UF!$B$2:$E$30,4,FALSE)</f>
        <v>-3.5877502525785465E-4</v>
      </c>
      <c r="D594" s="17">
        <v>592</v>
      </c>
      <c r="E594" s="17">
        <f t="shared" si="118"/>
        <v>562</v>
      </c>
      <c r="F594" s="17">
        <f t="shared" ca="1" si="121"/>
        <v>0.78273991798406795</v>
      </c>
      <c r="G594" s="2">
        <f t="shared" ca="1" si="119"/>
        <v>0.69083768903443477</v>
      </c>
      <c r="H594" s="28">
        <f t="shared" si="127"/>
        <v>44072</v>
      </c>
      <c r="I594" s="30">
        <v>592</v>
      </c>
      <c r="J594" s="17">
        <f t="shared" si="120"/>
        <v>562</v>
      </c>
      <c r="K594" s="27">
        <f t="shared" ca="1" si="122"/>
        <v>0.74089030376365839</v>
      </c>
      <c r="L594" s="34">
        <f t="shared" ca="1" si="123"/>
        <v>0.56769760597852159</v>
      </c>
      <c r="M594" s="29">
        <f t="shared" si="128"/>
        <v>44087</v>
      </c>
      <c r="N594" s="27">
        <v>592</v>
      </c>
      <c r="O594" s="17">
        <f t="shared" si="124"/>
        <v>562</v>
      </c>
      <c r="P594" s="27">
        <f t="shared" ca="1" si="129"/>
        <v>0.65760349250971084</v>
      </c>
      <c r="Q594" s="34">
        <f t="shared" ca="1" si="125"/>
        <v>0.52374910159447718</v>
      </c>
      <c r="R594" s="17">
        <f t="shared" ca="1" si="130"/>
        <v>0.56346010804375624</v>
      </c>
    </row>
    <row r="595" spans="1:18" x14ac:dyDescent="0.25">
      <c r="A595" s="18">
        <f t="shared" ca="1" si="126"/>
        <v>44054</v>
      </c>
      <c r="B595" s="17">
        <f ca="1">+IFERROR(VLOOKUP(A595,BBG_UF!$A$2:$B$30,2,FALSE),B594)</f>
        <v>20</v>
      </c>
      <c r="C595" s="17">
        <f ca="1">+VLOOKUP(B595,BBG_UF!$B$2:$E$30,4,FALSE)</f>
        <v>-3.5877502525785465E-4</v>
      </c>
      <c r="D595" s="17">
        <v>593</v>
      </c>
      <c r="E595" s="17">
        <f t="shared" si="118"/>
        <v>563</v>
      </c>
      <c r="F595" s="17">
        <f t="shared" ca="1" si="121"/>
        <v>0.78238114295881012</v>
      </c>
      <c r="G595" s="2">
        <f t="shared" ca="1" si="119"/>
        <v>0.69062094694980003</v>
      </c>
      <c r="H595" s="28">
        <f t="shared" si="127"/>
        <v>44073</v>
      </c>
      <c r="I595" s="30">
        <v>593</v>
      </c>
      <c r="J595" s="17">
        <f t="shared" si="120"/>
        <v>563</v>
      </c>
      <c r="K595" s="27">
        <f t="shared" ca="1" si="122"/>
        <v>0.74057819811938164</v>
      </c>
      <c r="L595" s="34">
        <f t="shared" ca="1" si="123"/>
        <v>0.5676732548988499</v>
      </c>
      <c r="M595" s="29">
        <f t="shared" si="128"/>
        <v>44088</v>
      </c>
      <c r="N595" s="27">
        <v>593</v>
      </c>
      <c r="O595" s="17">
        <f t="shared" si="124"/>
        <v>563</v>
      </c>
      <c r="P595" s="27">
        <f t="shared" ca="1" si="129"/>
        <v>0.65741225214784083</v>
      </c>
      <c r="Q595" s="34">
        <f t="shared" ca="1" si="125"/>
        <v>0.52378290057445809</v>
      </c>
      <c r="R595" s="17">
        <f t="shared" ca="1" si="130"/>
        <v>0.56274285776858335</v>
      </c>
    </row>
    <row r="596" spans="1:18" x14ac:dyDescent="0.25">
      <c r="A596" s="18">
        <f t="shared" ca="1" si="126"/>
        <v>44055</v>
      </c>
      <c r="B596" s="17">
        <f ca="1">+IFERROR(VLOOKUP(A596,BBG_UF!$A$2:$B$30,2,FALSE),B595)</f>
        <v>20</v>
      </c>
      <c r="C596" s="17">
        <f ca="1">+VLOOKUP(B596,BBG_UF!$B$2:$E$30,4,FALSE)</f>
        <v>-3.5877502525785465E-4</v>
      </c>
      <c r="D596" s="17">
        <v>594</v>
      </c>
      <c r="E596" s="17">
        <f t="shared" si="118"/>
        <v>564</v>
      </c>
      <c r="F596" s="17">
        <f t="shared" ca="1" si="121"/>
        <v>0.78202236793355229</v>
      </c>
      <c r="G596" s="2">
        <f t="shared" ca="1" si="119"/>
        <v>0.69040370382366034</v>
      </c>
      <c r="H596" s="28">
        <f t="shared" si="127"/>
        <v>44074</v>
      </c>
      <c r="I596" s="30">
        <v>594</v>
      </c>
      <c r="J596" s="17">
        <f t="shared" si="120"/>
        <v>564</v>
      </c>
      <c r="K596" s="27">
        <f t="shared" ca="1" si="122"/>
        <v>0.74026593651428119</v>
      </c>
      <c r="L596" s="34">
        <f t="shared" ca="1" si="123"/>
        <v>0.56764772332671742</v>
      </c>
      <c r="M596" s="29">
        <f t="shared" si="128"/>
        <v>44089</v>
      </c>
      <c r="N596" s="27">
        <v>594</v>
      </c>
      <c r="O596" s="17">
        <f t="shared" si="124"/>
        <v>564</v>
      </c>
      <c r="P596" s="27">
        <f t="shared" ca="1" si="129"/>
        <v>0.65722045077751345</v>
      </c>
      <c r="Q596" s="34">
        <f t="shared" ca="1" si="125"/>
        <v>0.52381531400460679</v>
      </c>
      <c r="R596" s="17">
        <f t="shared" ca="1" si="130"/>
        <v>0.56202564101059949</v>
      </c>
    </row>
    <row r="597" spans="1:18" x14ac:dyDescent="0.25">
      <c r="A597" s="18">
        <f t="shared" ca="1" si="126"/>
        <v>44056</v>
      </c>
      <c r="B597" s="17">
        <f ca="1">+IFERROR(VLOOKUP(A597,BBG_UF!$A$2:$B$30,2,FALSE),B596)</f>
        <v>20</v>
      </c>
      <c r="C597" s="17">
        <f ca="1">+VLOOKUP(B597,BBG_UF!$B$2:$E$30,4,FALSE)</f>
        <v>-3.5877502525785465E-4</v>
      </c>
      <c r="D597" s="17">
        <v>595</v>
      </c>
      <c r="E597" s="17">
        <f t="shared" si="118"/>
        <v>565</v>
      </c>
      <c r="F597" s="17">
        <f t="shared" ca="1" si="121"/>
        <v>0.78166359290829446</v>
      </c>
      <c r="G597" s="2">
        <f t="shared" ca="1" si="119"/>
        <v>0.69018596231644136</v>
      </c>
      <c r="H597" s="28">
        <f t="shared" si="127"/>
        <v>44075</v>
      </c>
      <c r="I597" s="30">
        <v>595</v>
      </c>
      <c r="J597" s="17">
        <f t="shared" si="120"/>
        <v>565</v>
      </c>
      <c r="K597" s="27">
        <f t="shared" ca="1" si="122"/>
        <v>0.73995351973471424</v>
      </c>
      <c r="L597" s="34">
        <f t="shared" ca="1" si="123"/>
        <v>0.56762101753022565</v>
      </c>
      <c r="M597" s="29">
        <f t="shared" si="128"/>
        <v>44090</v>
      </c>
      <c r="N597" s="27">
        <v>595</v>
      </c>
      <c r="O597" s="17">
        <f t="shared" si="124"/>
        <v>565</v>
      </c>
      <c r="P597" s="27">
        <f t="shared" ca="1" si="129"/>
        <v>0.65702809122732919</v>
      </c>
      <c r="Q597" s="34">
        <f t="shared" ca="1" si="125"/>
        <v>0.52384634924181084</v>
      </c>
      <c r="R597" s="17">
        <f t="shared" ca="1" si="130"/>
        <v>0.5613084577058558</v>
      </c>
    </row>
    <row r="598" spans="1:18" x14ac:dyDescent="0.25">
      <c r="A598" s="18">
        <f t="shared" ca="1" si="126"/>
        <v>44057</v>
      </c>
      <c r="B598" s="17">
        <f ca="1">+IFERROR(VLOOKUP(A598,BBG_UF!$A$2:$B$30,2,FALSE),B597)</f>
        <v>20</v>
      </c>
      <c r="C598" s="17">
        <f ca="1">+VLOOKUP(B598,BBG_UF!$B$2:$E$30,4,FALSE)</f>
        <v>-3.5877502525785465E-4</v>
      </c>
      <c r="D598" s="17">
        <v>596</v>
      </c>
      <c r="E598" s="17">
        <f t="shared" si="118"/>
        <v>566</v>
      </c>
      <c r="F598" s="17">
        <f t="shared" ca="1" si="121"/>
        <v>0.78130481788303663</v>
      </c>
      <c r="G598" s="2">
        <f t="shared" ca="1" si="119"/>
        <v>0.68996772506973902</v>
      </c>
      <c r="H598" s="28">
        <f t="shared" si="127"/>
        <v>44076</v>
      </c>
      <c r="I598" s="30">
        <v>596</v>
      </c>
      <c r="J598" s="17">
        <f t="shared" si="120"/>
        <v>566</v>
      </c>
      <c r="K598" s="27">
        <f t="shared" ca="1" si="122"/>
        <v>0.73964094856176055</v>
      </c>
      <c r="L598" s="34">
        <f t="shared" ca="1" si="123"/>
        <v>0.5675931437331645</v>
      </c>
      <c r="M598" s="29">
        <f t="shared" si="128"/>
        <v>44091</v>
      </c>
      <c r="N598" s="27">
        <v>596</v>
      </c>
      <c r="O598" s="17">
        <f t="shared" si="124"/>
        <v>566</v>
      </c>
      <c r="P598" s="27">
        <f t="shared" ca="1" si="129"/>
        <v>0.65683517630691823</v>
      </c>
      <c r="Q598" s="34">
        <f t="shared" ca="1" si="125"/>
        <v>0.52387601359096581</v>
      </c>
      <c r="R598" s="17">
        <f t="shared" ca="1" si="130"/>
        <v>0.56059130784635869</v>
      </c>
    </row>
    <row r="599" spans="1:18" x14ac:dyDescent="0.25">
      <c r="A599" s="18">
        <f t="shared" ca="1" si="126"/>
        <v>44058</v>
      </c>
      <c r="B599" s="17">
        <f ca="1">+IFERROR(VLOOKUP(A599,BBG_UF!$A$2:$B$30,2,FALSE),B598)</f>
        <v>20</v>
      </c>
      <c r="C599" s="17">
        <f ca="1">+VLOOKUP(B599,BBG_UF!$B$2:$E$30,4,FALSE)</f>
        <v>-3.5877502525785465E-4</v>
      </c>
      <c r="D599" s="17">
        <v>597</v>
      </c>
      <c r="E599" s="17">
        <f t="shared" si="118"/>
        <v>567</v>
      </c>
      <c r="F599" s="17">
        <f t="shared" ca="1" si="121"/>
        <v>0.7809460428577788</v>
      </c>
      <c r="G599" s="2">
        <f t="shared" ca="1" si="119"/>
        <v>0.68974899470648532</v>
      </c>
      <c r="H599" s="28">
        <f t="shared" si="127"/>
        <v>44077</v>
      </c>
      <c r="I599" s="30">
        <v>597</v>
      </c>
      <c r="J599" s="17">
        <f t="shared" si="120"/>
        <v>567</v>
      </c>
      <c r="K599" s="27">
        <f t="shared" ca="1" si="122"/>
        <v>0.7393282237712927</v>
      </c>
      <c r="L599" s="34">
        <f t="shared" ca="1" si="123"/>
        <v>0.56756410811547353</v>
      </c>
      <c r="M599" s="29">
        <f t="shared" si="128"/>
        <v>44092</v>
      </c>
      <c r="N599" s="27">
        <v>597</v>
      </c>
      <c r="O599" s="17">
        <f t="shared" si="124"/>
        <v>567</v>
      </c>
      <c r="P599" s="27">
        <f t="shared" ca="1" si="129"/>
        <v>0.65664170880709916</v>
      </c>
      <c r="Q599" s="34">
        <f t="shared" ca="1" si="125"/>
        <v>0.5239043143054759</v>
      </c>
      <c r="R599" s="17">
        <f t="shared" ca="1" si="130"/>
        <v>0.55987419135217209</v>
      </c>
    </row>
    <row r="600" spans="1:18" x14ac:dyDescent="0.25">
      <c r="A600" s="18">
        <f t="shared" ca="1" si="126"/>
        <v>44059</v>
      </c>
      <c r="B600" s="17">
        <f ca="1">+IFERROR(VLOOKUP(A600,BBG_UF!$A$2:$B$30,2,FALSE),B599)</f>
        <v>20</v>
      </c>
      <c r="C600" s="17">
        <f ca="1">+VLOOKUP(B600,BBG_UF!$B$2:$E$30,4,FALSE)</f>
        <v>-3.5877502525785465E-4</v>
      </c>
      <c r="D600" s="17">
        <v>598</v>
      </c>
      <c r="E600" s="17">
        <f t="shared" si="118"/>
        <v>568</v>
      </c>
      <c r="F600" s="17">
        <f t="shared" ca="1" si="121"/>
        <v>0.78058726783252097</v>
      </c>
      <c r="G600" s="2">
        <f t="shared" ca="1" si="119"/>
        <v>0.68952977383118319</v>
      </c>
      <c r="H600" s="28">
        <f t="shared" si="127"/>
        <v>44078</v>
      </c>
      <c r="I600" s="30">
        <v>598</v>
      </c>
      <c r="J600" s="17">
        <f t="shared" si="120"/>
        <v>568</v>
      </c>
      <c r="K600" s="27">
        <f t="shared" ca="1" si="122"/>
        <v>0.73901534613391384</v>
      </c>
      <c r="L600" s="34">
        <f t="shared" ca="1" si="123"/>
        <v>0.56753391681347298</v>
      </c>
      <c r="M600" s="29">
        <f t="shared" si="128"/>
        <v>44093</v>
      </c>
      <c r="N600" s="27">
        <v>598</v>
      </c>
      <c r="O600" s="17">
        <f t="shared" si="124"/>
        <v>568</v>
      </c>
      <c r="P600" s="27">
        <f t="shared" ca="1" si="129"/>
        <v>0.65644769150000959</v>
      </c>
      <c r="Q600" s="34">
        <f t="shared" ca="1" si="125"/>
        <v>0.52393125858762257</v>
      </c>
      <c r="R600" s="17">
        <f t="shared" ca="1" si="130"/>
        <v>0.55915710819931519</v>
      </c>
    </row>
    <row r="601" spans="1:18" x14ac:dyDescent="0.25">
      <c r="A601" s="18">
        <f t="shared" ca="1" si="126"/>
        <v>44060</v>
      </c>
      <c r="B601" s="17">
        <f ca="1">+IFERROR(VLOOKUP(A601,BBG_UF!$A$2:$B$30,2,FALSE),B600)</f>
        <v>20</v>
      </c>
      <c r="C601" s="17">
        <f ca="1">+VLOOKUP(B601,BBG_UF!$B$2:$E$30,4,FALSE)</f>
        <v>-3.5877502525785465E-4</v>
      </c>
      <c r="D601" s="17">
        <v>599</v>
      </c>
      <c r="E601" s="17">
        <f t="shared" si="118"/>
        <v>569</v>
      </c>
      <c r="F601" s="17">
        <f t="shared" ca="1" si="121"/>
        <v>0.78022849280726314</v>
      </c>
      <c r="G601" s="2">
        <f t="shared" ca="1" si="119"/>
        <v>0.68931006503001202</v>
      </c>
      <c r="H601" s="28">
        <f t="shared" si="127"/>
        <v>44079</v>
      </c>
      <c r="I601" s="30">
        <v>599</v>
      </c>
      <c r="J601" s="17">
        <f t="shared" si="120"/>
        <v>569</v>
      </c>
      <c r="K601" s="27">
        <f t="shared" ca="1" si="122"/>
        <v>0.73870231641516104</v>
      </c>
      <c r="L601" s="34">
        <f t="shared" ca="1" si="123"/>
        <v>0.56750257592042974</v>
      </c>
      <c r="M601" s="29">
        <f t="shared" si="128"/>
        <v>44094</v>
      </c>
      <c r="N601" s="27">
        <v>599</v>
      </c>
      <c r="O601" s="17">
        <f t="shared" si="124"/>
        <v>569</v>
      </c>
      <c r="P601" s="27">
        <f t="shared" ca="1" si="129"/>
        <v>0.65625312713924833</v>
      </c>
      <c r="Q601" s="34">
        <f t="shared" ca="1" si="125"/>
        <v>0.52395685358907029</v>
      </c>
      <c r="R601" s="17">
        <f t="shared" ca="1" si="130"/>
        <v>0.55844005833183274</v>
      </c>
    </row>
    <row r="602" spans="1:18" x14ac:dyDescent="0.25">
      <c r="A602" s="18">
        <f t="shared" ca="1" si="126"/>
        <v>44061</v>
      </c>
      <c r="B602" s="17">
        <f ca="1">+IFERROR(VLOOKUP(A602,BBG_UF!$A$2:$B$30,2,FALSE),B601)</f>
        <v>20</v>
      </c>
      <c r="C602" s="17">
        <f ca="1">+VLOOKUP(B602,BBG_UF!$B$2:$E$30,4,FALSE)</f>
        <v>-3.5877502525785465E-4</v>
      </c>
      <c r="D602" s="17">
        <v>600</v>
      </c>
      <c r="E602" s="17">
        <f t="shared" si="118"/>
        <v>570</v>
      </c>
      <c r="F602" s="17">
        <f t="shared" ca="1" si="121"/>
        <v>0.77986971778200531</v>
      </c>
      <c r="G602" s="2">
        <f t="shared" ca="1" si="119"/>
        <v>0.68908987087101681</v>
      </c>
      <c r="H602" s="28">
        <f t="shared" si="127"/>
        <v>44080</v>
      </c>
      <c r="I602" s="30">
        <v>600</v>
      </c>
      <c r="J602" s="17">
        <f t="shared" si="120"/>
        <v>570</v>
      </c>
      <c r="K602" s="27">
        <f t="shared" ca="1" si="122"/>
        <v>0.73838913537544126</v>
      </c>
      <c r="L602" s="34">
        <f t="shared" ca="1" si="123"/>
        <v>0.56747009148680905</v>
      </c>
      <c r="M602" s="29">
        <f t="shared" si="128"/>
        <v>44095</v>
      </c>
      <c r="N602" s="27">
        <v>600</v>
      </c>
      <c r="O602" s="17">
        <f t="shared" si="124"/>
        <v>570</v>
      </c>
      <c r="P602" s="27">
        <f t="shared" ca="1" si="129"/>
        <v>0.65605801846011058</v>
      </c>
      <c r="Q602" s="34">
        <f t="shared" ca="1" si="125"/>
        <v>0.52398110641129636</v>
      </c>
      <c r="R602" s="17">
        <f t="shared" ca="1" si="130"/>
        <v>0.55772304172574394</v>
      </c>
    </row>
    <row r="603" spans="1:18" x14ac:dyDescent="0.25">
      <c r="A603" s="18">
        <f t="shared" ca="1" si="126"/>
        <v>44062</v>
      </c>
      <c r="B603" s="17">
        <f ca="1">+IFERROR(VLOOKUP(A603,BBG_UF!$A$2:$B$30,2,FALSE),B602)</f>
        <v>20</v>
      </c>
      <c r="C603" s="17">
        <f ca="1">+VLOOKUP(B603,BBG_UF!$B$2:$E$30,4,FALSE)</f>
        <v>-3.5877502525785465E-4</v>
      </c>
      <c r="D603" s="17">
        <v>601</v>
      </c>
      <c r="E603" s="17">
        <f t="shared" si="118"/>
        <v>571</v>
      </c>
      <c r="F603" s="17">
        <f t="shared" ca="1" si="121"/>
        <v>0.77951094275674748</v>
      </c>
      <c r="G603" s="2">
        <f t="shared" ca="1" si="119"/>
        <v>0.68886919390421075</v>
      </c>
      <c r="H603" s="28">
        <f t="shared" si="127"/>
        <v>44081</v>
      </c>
      <c r="I603" s="30">
        <v>601</v>
      </c>
      <c r="J603" s="17">
        <f t="shared" si="120"/>
        <v>571</v>
      </c>
      <c r="K603" s="27">
        <f t="shared" ca="1" si="122"/>
        <v>0.7380758037701135</v>
      </c>
      <c r="L603" s="34">
        <f t="shared" ca="1" si="123"/>
        <v>0.56743646952073312</v>
      </c>
      <c r="M603" s="29">
        <f t="shared" si="128"/>
        <v>44096</v>
      </c>
      <c r="N603" s="27">
        <v>601</v>
      </c>
      <c r="O603" s="17">
        <f t="shared" si="124"/>
        <v>571</v>
      </c>
      <c r="P603" s="27">
        <f t="shared" ca="1" si="129"/>
        <v>0.6558623681796597</v>
      </c>
      <c r="Q603" s="34">
        <f t="shared" ca="1" si="125"/>
        <v>0.52400402410604474</v>
      </c>
      <c r="R603" s="17">
        <f t="shared" ca="1" si="130"/>
        <v>0.55700605830910632</v>
      </c>
    </row>
    <row r="604" spans="1:18" x14ac:dyDescent="0.25">
      <c r="A604" s="18">
        <f t="shared" ca="1" si="126"/>
        <v>44063</v>
      </c>
      <c r="B604" s="17">
        <f ca="1">+IFERROR(VLOOKUP(A604,BBG_UF!$A$2:$B$30,2,FALSE),B603)</f>
        <v>20</v>
      </c>
      <c r="C604" s="17">
        <f ca="1">+VLOOKUP(B604,BBG_UF!$B$2:$E$30,4,FALSE)</f>
        <v>-3.5877502525785465E-4</v>
      </c>
      <c r="D604" s="17">
        <v>602</v>
      </c>
      <c r="E604" s="17">
        <f t="shared" si="118"/>
        <v>572</v>
      </c>
      <c r="F604" s="17">
        <f t="shared" ca="1" si="121"/>
        <v>0.77915216773148965</v>
      </c>
      <c r="G604" s="2">
        <f t="shared" ca="1" si="119"/>
        <v>0.6886480366618305</v>
      </c>
      <c r="H604" s="28">
        <f t="shared" si="127"/>
        <v>44082</v>
      </c>
      <c r="I604" s="30">
        <v>602</v>
      </c>
      <c r="J604" s="17">
        <f t="shared" si="120"/>
        <v>572</v>
      </c>
      <c r="K604" s="27">
        <f t="shared" ca="1" si="122"/>
        <v>0.73776232234947847</v>
      </c>
      <c r="L604" s="34">
        <f t="shared" ca="1" si="123"/>
        <v>0.56740171598825317</v>
      </c>
      <c r="M604" s="29">
        <f t="shared" si="128"/>
        <v>44097</v>
      </c>
      <c r="N604" s="27">
        <v>602</v>
      </c>
      <c r="O604" s="17">
        <f t="shared" si="124"/>
        <v>572</v>
      </c>
      <c r="P604" s="27">
        <f t="shared" ca="1" si="129"/>
        <v>0.65566617899689217</v>
      </c>
      <c r="Q604" s="34">
        <f t="shared" ca="1" si="125"/>
        <v>0.5240256136757041</v>
      </c>
      <c r="R604" s="17">
        <f t="shared" ca="1" si="130"/>
        <v>0.55628910806593268</v>
      </c>
    </row>
    <row r="605" spans="1:18" x14ac:dyDescent="0.25">
      <c r="A605" s="18">
        <f t="shared" ca="1" si="126"/>
        <v>44064</v>
      </c>
      <c r="B605" s="17">
        <f ca="1">+IFERROR(VLOOKUP(A605,BBG_UF!$A$2:$B$30,2,FALSE),B604)</f>
        <v>20</v>
      </c>
      <c r="C605" s="17">
        <f ca="1">+VLOOKUP(B605,BBG_UF!$B$2:$E$30,4,FALSE)</f>
        <v>-3.5877502525785465E-4</v>
      </c>
      <c r="D605" s="17">
        <v>603</v>
      </c>
      <c r="E605" s="17">
        <f t="shared" si="118"/>
        <v>573</v>
      </c>
      <c r="F605" s="17">
        <f t="shared" ca="1" si="121"/>
        <v>0.77879339270623182</v>
      </c>
      <c r="G605" s="2">
        <f t="shared" ca="1" si="119"/>
        <v>0.68842640165839386</v>
      </c>
      <c r="H605" s="28">
        <f t="shared" si="127"/>
        <v>44083</v>
      </c>
      <c r="I605" s="30">
        <v>603</v>
      </c>
      <c r="J605" s="17">
        <f t="shared" si="120"/>
        <v>573</v>
      </c>
      <c r="K605" s="27">
        <f t="shared" ca="1" si="122"/>
        <v>0.73744869185891226</v>
      </c>
      <c r="L605" s="34">
        <f t="shared" ca="1" si="123"/>
        <v>0.56736583681381458</v>
      </c>
      <c r="M605" s="29">
        <f t="shared" si="128"/>
        <v>44098</v>
      </c>
      <c r="N605" s="27">
        <v>603</v>
      </c>
      <c r="O605" s="17">
        <f t="shared" si="124"/>
        <v>573</v>
      </c>
      <c r="P605" s="27">
        <f t="shared" ca="1" si="129"/>
        <v>0.6554694535929142</v>
      </c>
      <c r="Q605" s="34">
        <f t="shared" ca="1" si="125"/>
        <v>0.52404588207382297</v>
      </c>
      <c r="R605" s="17">
        <f t="shared" ca="1" si="130"/>
        <v>0.55557219092428056</v>
      </c>
    </row>
    <row r="606" spans="1:18" x14ac:dyDescent="0.25">
      <c r="A606" s="18">
        <f t="shared" ca="1" si="126"/>
        <v>44065</v>
      </c>
      <c r="B606" s="17">
        <f ca="1">+IFERROR(VLOOKUP(A606,BBG_UF!$A$2:$B$30,2,FALSE),B605)</f>
        <v>20</v>
      </c>
      <c r="C606" s="17">
        <f ca="1">+VLOOKUP(B606,BBG_UF!$B$2:$E$30,4,FALSE)</f>
        <v>-3.5877502525785465E-4</v>
      </c>
      <c r="D606" s="17">
        <v>604</v>
      </c>
      <c r="E606" s="17">
        <f t="shared" si="118"/>
        <v>574</v>
      </c>
      <c r="F606" s="17">
        <f t="shared" ca="1" si="121"/>
        <v>0.77843461768097399</v>
      </c>
      <c r="G606" s="2">
        <f t="shared" ca="1" si="119"/>
        <v>0.68820429139090988</v>
      </c>
      <c r="H606" s="28">
        <f t="shared" si="127"/>
        <v>44084</v>
      </c>
      <c r="I606" s="30">
        <v>604</v>
      </c>
      <c r="J606" s="17">
        <f t="shared" si="120"/>
        <v>574</v>
      </c>
      <c r="K606" s="27">
        <f t="shared" ca="1" si="122"/>
        <v>0.73713491303880185</v>
      </c>
      <c r="L606" s="34">
        <f t="shared" ca="1" si="123"/>
        <v>0.56732883788054966</v>
      </c>
      <c r="M606" s="29">
        <f t="shared" si="128"/>
        <v>44099</v>
      </c>
      <c r="N606" s="27">
        <v>604</v>
      </c>
      <c r="O606" s="17">
        <f t="shared" si="124"/>
        <v>574</v>
      </c>
      <c r="P606" s="27">
        <f t="shared" ca="1" si="129"/>
        <v>0.65527219463108943</v>
      </c>
      <c r="Q606" s="34">
        <f t="shared" ca="1" si="125"/>
        <v>0.52406483620549305</v>
      </c>
      <c r="R606" s="17">
        <f t="shared" ca="1" si="130"/>
        <v>0.55485530686816276</v>
      </c>
    </row>
    <row r="607" spans="1:18" x14ac:dyDescent="0.25">
      <c r="A607" s="18">
        <f t="shared" ca="1" si="126"/>
        <v>44066</v>
      </c>
      <c r="B607" s="17">
        <f ca="1">+IFERROR(VLOOKUP(A607,BBG_UF!$A$2:$B$30,2,FALSE),B606)</f>
        <v>20</v>
      </c>
      <c r="C607" s="17">
        <f ca="1">+VLOOKUP(B607,BBG_UF!$B$2:$E$30,4,FALSE)</f>
        <v>-3.5877502525785465E-4</v>
      </c>
      <c r="D607" s="17">
        <v>605</v>
      </c>
      <c r="E607" s="17">
        <f t="shared" si="118"/>
        <v>575</v>
      </c>
      <c r="F607" s="17">
        <f t="shared" ca="1" si="121"/>
        <v>0.77807584265571617</v>
      </c>
      <c r="G607" s="2">
        <f t="shared" ca="1" si="119"/>
        <v>0.68798170833901717</v>
      </c>
      <c r="H607" s="28">
        <f t="shared" si="127"/>
        <v>44085</v>
      </c>
      <c r="I607" s="30">
        <v>605</v>
      </c>
      <c r="J607" s="17">
        <f t="shared" si="120"/>
        <v>575</v>
      </c>
      <c r="K607" s="27">
        <f t="shared" ca="1" si="122"/>
        <v>0.73682098662469231</v>
      </c>
      <c r="L607" s="34">
        <f t="shared" ca="1" si="123"/>
        <v>0.56729072503070599</v>
      </c>
      <c r="M607" s="29">
        <f t="shared" si="128"/>
        <v>44100</v>
      </c>
      <c r="N607" s="27">
        <v>605</v>
      </c>
      <c r="O607" s="17">
        <f t="shared" si="124"/>
        <v>575</v>
      </c>
      <c r="P607" s="27">
        <f t="shared" ca="1" si="129"/>
        <v>0.65507440475713263</v>
      </c>
      <c r="Q607" s="34">
        <f t="shared" ca="1" si="125"/>
        <v>0.52408248292772874</v>
      </c>
      <c r="R607" s="17">
        <f t="shared" ca="1" si="130"/>
        <v>0.55413845583363042</v>
      </c>
    </row>
    <row r="608" spans="1:18" x14ac:dyDescent="0.25">
      <c r="A608" s="18">
        <f t="shared" ca="1" si="126"/>
        <v>44067</v>
      </c>
      <c r="B608" s="17">
        <f ca="1">+IFERROR(VLOOKUP(A608,BBG_UF!$A$2:$B$30,2,FALSE),B607)</f>
        <v>20</v>
      </c>
      <c r="C608" s="17">
        <f ca="1">+VLOOKUP(B608,BBG_UF!$B$2:$E$30,4,FALSE)</f>
        <v>-3.5877502525785465E-4</v>
      </c>
      <c r="D608" s="17">
        <v>606</v>
      </c>
      <c r="E608" s="17">
        <f t="shared" si="118"/>
        <v>576</v>
      </c>
      <c r="F608" s="17">
        <f t="shared" ca="1" si="121"/>
        <v>0.77771706763045834</v>
      </c>
      <c r="G608" s="2">
        <f t="shared" ca="1" si="119"/>
        <v>0.68775865496513433</v>
      </c>
      <c r="H608" s="28">
        <f t="shared" si="127"/>
        <v>44086</v>
      </c>
      <c r="I608" s="30">
        <v>606</v>
      </c>
      <c r="J608" s="17">
        <f t="shared" si="120"/>
        <v>576</v>
      </c>
      <c r="K608" s="27">
        <f t="shared" ca="1" si="122"/>
        <v>0.73650691334722052</v>
      </c>
      <c r="L608" s="34">
        <f t="shared" ca="1" si="123"/>
        <v>0.56725150406590485</v>
      </c>
      <c r="M608" s="29">
        <f t="shared" si="128"/>
        <v>44101</v>
      </c>
      <c r="N608" s="27">
        <v>606</v>
      </c>
      <c r="O608" s="17">
        <f t="shared" si="124"/>
        <v>576</v>
      </c>
      <c r="P608" s="27">
        <f t="shared" ca="1" si="129"/>
        <v>0.65487608659936136</v>
      </c>
      <c r="Q608" s="34">
        <f t="shared" ca="1" si="125"/>
        <v>0.52409882904998206</v>
      </c>
      <c r="R608" s="17">
        <f t="shared" ca="1" si="130"/>
        <v>0.55342163778071551</v>
      </c>
    </row>
    <row r="609" spans="1:18" x14ac:dyDescent="0.25">
      <c r="A609" s="18">
        <f t="shared" ca="1" si="126"/>
        <v>44068</v>
      </c>
      <c r="B609" s="17">
        <f ca="1">+IFERROR(VLOOKUP(A609,BBG_UF!$A$2:$B$30,2,FALSE),B608)</f>
        <v>20</v>
      </c>
      <c r="C609" s="17">
        <f ca="1">+VLOOKUP(B609,BBG_UF!$B$2:$E$30,4,FALSE)</f>
        <v>-3.5877502525785465E-4</v>
      </c>
      <c r="D609" s="17">
        <v>607</v>
      </c>
      <c r="E609" s="17">
        <f t="shared" si="118"/>
        <v>577</v>
      </c>
      <c r="F609" s="17">
        <f t="shared" ca="1" si="121"/>
        <v>0.77735829260520051</v>
      </c>
      <c r="G609" s="2">
        <f t="shared" ca="1" si="119"/>
        <v>0.68753513371460984</v>
      </c>
      <c r="H609" s="28">
        <f t="shared" si="127"/>
        <v>44087</v>
      </c>
      <c r="I609" s="30">
        <v>607</v>
      </c>
      <c r="J609" s="17">
        <f t="shared" si="120"/>
        <v>577</v>
      </c>
      <c r="K609" s="27">
        <f t="shared" ca="1" si="122"/>
        <v>0.73619269393226139</v>
      </c>
      <c r="L609" s="34">
        <f t="shared" ca="1" si="123"/>
        <v>0.56721118074758958</v>
      </c>
      <c r="M609" s="29">
        <f t="shared" si="128"/>
        <v>44102</v>
      </c>
      <c r="N609" s="27">
        <v>607</v>
      </c>
      <c r="O609" s="17">
        <f t="shared" si="124"/>
        <v>577</v>
      </c>
      <c r="P609" s="27">
        <f t="shared" ca="1" si="129"/>
        <v>0.65467724276870731</v>
      </c>
      <c r="Q609" s="34">
        <f t="shared" ca="1" si="125"/>
        <v>0.52411388133445735</v>
      </c>
      <c r="R609" s="17">
        <f t="shared" ca="1" si="130"/>
        <v>0.55270485267744363</v>
      </c>
    </row>
    <row r="610" spans="1:18" x14ac:dyDescent="0.25">
      <c r="A610" s="18">
        <f t="shared" ca="1" si="126"/>
        <v>44069</v>
      </c>
      <c r="B610" s="17">
        <f ca="1">+IFERROR(VLOOKUP(A610,BBG_UF!$A$2:$B$30,2,FALSE),B609)</f>
        <v>20</v>
      </c>
      <c r="C610" s="17">
        <f ca="1">+VLOOKUP(B610,BBG_UF!$B$2:$E$30,4,FALSE)</f>
        <v>-3.5877502525785465E-4</v>
      </c>
      <c r="D610" s="17">
        <v>608</v>
      </c>
      <c r="E610" s="17">
        <f t="shared" si="118"/>
        <v>578</v>
      </c>
      <c r="F610" s="17">
        <f t="shared" ca="1" si="121"/>
        <v>0.77699951757994268</v>
      </c>
      <c r="G610" s="2">
        <f t="shared" ca="1" si="119"/>
        <v>0.68731114701588292</v>
      </c>
      <c r="H610" s="28">
        <f t="shared" si="127"/>
        <v>44088</v>
      </c>
      <c r="I610" s="30">
        <v>608</v>
      </c>
      <c r="J610" s="17">
        <f t="shared" si="120"/>
        <v>578</v>
      </c>
      <c r="K610" s="27">
        <f t="shared" ca="1" si="122"/>
        <v>0.73587832910087503</v>
      </c>
      <c r="L610" s="34">
        <f t="shared" ca="1" si="123"/>
        <v>0.56716976079731829</v>
      </c>
      <c r="M610" s="29">
        <f t="shared" si="128"/>
        <v>44103</v>
      </c>
      <c r="N610" s="27">
        <v>608</v>
      </c>
      <c r="O610" s="17">
        <f t="shared" si="124"/>
        <v>578</v>
      </c>
      <c r="P610" s="27">
        <f t="shared" ca="1" si="129"/>
        <v>0.65447787585895101</v>
      </c>
      <c r="Q610" s="34">
        <f t="shared" ca="1" si="125"/>
        <v>0.52412764649656196</v>
      </c>
      <c r="R610" s="17">
        <f t="shared" ca="1" si="130"/>
        <v>0.55198810047585312</v>
      </c>
    </row>
    <row r="611" spans="1:18" x14ac:dyDescent="0.25">
      <c r="A611" s="18">
        <f t="shared" ca="1" si="126"/>
        <v>44070</v>
      </c>
      <c r="B611" s="17">
        <f ca="1">+IFERROR(VLOOKUP(A611,BBG_UF!$A$2:$B$30,2,FALSE),B610)</f>
        <v>20</v>
      </c>
      <c r="C611" s="17">
        <f ca="1">+VLOOKUP(B611,BBG_UF!$B$2:$E$30,4,FALSE)</f>
        <v>-3.5877502525785465E-4</v>
      </c>
      <c r="D611" s="17">
        <v>609</v>
      </c>
      <c r="E611" s="17">
        <f t="shared" si="118"/>
        <v>579</v>
      </c>
      <c r="F611" s="17">
        <f t="shared" ca="1" si="121"/>
        <v>0.77664074255468485</v>
      </c>
      <c r="G611" s="2">
        <f t="shared" ca="1" si="119"/>
        <v>0.6870866972805747</v>
      </c>
      <c r="H611" s="28">
        <f t="shared" si="127"/>
        <v>44089</v>
      </c>
      <c r="I611" s="30">
        <v>609</v>
      </c>
      <c r="J611" s="17">
        <f t="shared" si="120"/>
        <v>579</v>
      </c>
      <c r="K611" s="27">
        <f t="shared" ca="1" si="122"/>
        <v>0.7355638195693982</v>
      </c>
      <c r="L611" s="34">
        <f t="shared" ca="1" si="123"/>
        <v>0.56712724989712171</v>
      </c>
      <c r="M611" s="29">
        <f t="shared" si="128"/>
        <v>44104</v>
      </c>
      <c r="N611" s="27">
        <v>609</v>
      </c>
      <c r="O611" s="17">
        <f t="shared" si="124"/>
        <v>579</v>
      </c>
      <c r="P611" s="27">
        <f t="shared" ca="1" si="129"/>
        <v>0.65427798844684981</v>
      </c>
      <c r="Q611" s="34">
        <f t="shared" ca="1" si="125"/>
        <v>0.52414013120536485</v>
      </c>
      <c r="R611" s="17">
        <f t="shared" ca="1" si="130"/>
        <v>0.55127138111199514</v>
      </c>
    </row>
    <row r="612" spans="1:18" x14ac:dyDescent="0.25">
      <c r="A612" s="18">
        <f t="shared" ca="1" si="126"/>
        <v>44071</v>
      </c>
      <c r="B612" s="17">
        <f ca="1">+IFERROR(VLOOKUP(A612,BBG_UF!$A$2:$B$30,2,FALSE),B611)</f>
        <v>20</v>
      </c>
      <c r="C612" s="17">
        <f ca="1">+VLOOKUP(B612,BBG_UF!$B$2:$E$30,4,FALSE)</f>
        <v>-3.5877502525785465E-4</v>
      </c>
      <c r="D612" s="17">
        <v>610</v>
      </c>
      <c r="E612" s="17">
        <f t="shared" si="118"/>
        <v>580</v>
      </c>
      <c r="F612" s="17">
        <f t="shared" ca="1" si="121"/>
        <v>0.77628196752942702</v>
      </c>
      <c r="G612" s="2">
        <f t="shared" ca="1" si="119"/>
        <v>0.68686178690372945</v>
      </c>
      <c r="H612" s="28">
        <f t="shared" si="127"/>
        <v>44090</v>
      </c>
      <c r="I612" s="30">
        <v>610</v>
      </c>
      <c r="J612" s="17">
        <f t="shared" si="120"/>
        <v>580</v>
      </c>
      <c r="K612" s="27">
        <f t="shared" ca="1" si="122"/>
        <v>0.73524916604945789</v>
      </c>
      <c r="L612" s="34">
        <f t="shared" ca="1" si="123"/>
        <v>0.56708365368981684</v>
      </c>
      <c r="M612" s="29">
        <f t="shared" si="128"/>
        <v>44105</v>
      </c>
      <c r="N612" s="27">
        <v>610</v>
      </c>
      <c r="O612" s="17">
        <f t="shared" si="124"/>
        <v>580</v>
      </c>
      <c r="P612" s="27">
        <f t="shared" ca="1" si="129"/>
        <v>0.65407758309223851</v>
      </c>
      <c r="Q612" s="34">
        <f t="shared" ca="1" si="125"/>
        <v>0.52415134208385927</v>
      </c>
      <c r="R612" s="17">
        <f t="shared" ca="1" si="130"/>
        <v>0.55055469456988249</v>
      </c>
    </row>
    <row r="613" spans="1:18" x14ac:dyDescent="0.25">
      <c r="A613" s="18">
        <f t="shared" ca="1" si="126"/>
        <v>44072</v>
      </c>
      <c r="B613" s="17">
        <f ca="1">+IFERROR(VLOOKUP(A613,BBG_UF!$A$2:$B$30,2,FALSE),B612)</f>
        <v>20</v>
      </c>
      <c r="C613" s="17">
        <f ca="1">+VLOOKUP(B613,BBG_UF!$B$2:$E$30,4,FALSE)</f>
        <v>-3.5877502525785465E-4</v>
      </c>
      <c r="D613" s="17">
        <v>611</v>
      </c>
      <c r="E613" s="17">
        <f t="shared" si="118"/>
        <v>581</v>
      </c>
      <c r="F613" s="17">
        <f t="shared" ca="1" si="121"/>
        <v>0.77592319250416919</v>
      </c>
      <c r="G613" s="2">
        <f t="shared" ca="1" si="119"/>
        <v>0.68663641826386124</v>
      </c>
      <c r="H613" s="28">
        <f t="shared" si="127"/>
        <v>44091</v>
      </c>
      <c r="I613" s="30">
        <v>611</v>
      </c>
      <c r="J613" s="17">
        <f t="shared" si="120"/>
        <v>581</v>
      </c>
      <c r="K613" s="27">
        <f t="shared" ca="1" si="122"/>
        <v>0.73493436924806121</v>
      </c>
      <c r="L613" s="34">
        <f t="shared" ca="1" si="123"/>
        <v>0.56703897777944035</v>
      </c>
      <c r="M613" s="29">
        <f t="shared" si="128"/>
        <v>44106</v>
      </c>
      <c r="N613" s="27">
        <v>611</v>
      </c>
      <c r="O613" s="17">
        <f t="shared" si="124"/>
        <v>581</v>
      </c>
      <c r="P613" s="27">
        <f t="shared" ca="1" si="129"/>
        <v>0.65387666233820607</v>
      </c>
      <c r="Q613" s="34">
        <f t="shared" ca="1" si="125"/>
        <v>0.52416128570949583</v>
      </c>
      <c r="R613" s="17">
        <f t="shared" ca="1" si="130"/>
        <v>0.54983804078556631</v>
      </c>
    </row>
    <row r="614" spans="1:18" x14ac:dyDescent="0.25">
      <c r="A614" s="18">
        <f t="shared" ca="1" si="126"/>
        <v>44073</v>
      </c>
      <c r="B614" s="17">
        <f ca="1">+IFERROR(VLOOKUP(A614,BBG_UF!$A$2:$B$30,2,FALSE),B613)</f>
        <v>20</v>
      </c>
      <c r="C614" s="17">
        <f ca="1">+VLOOKUP(B614,BBG_UF!$B$2:$E$30,4,FALSE)</f>
        <v>-3.5877502525785465E-4</v>
      </c>
      <c r="D614" s="17">
        <v>612</v>
      </c>
      <c r="E614" s="17">
        <f t="shared" si="118"/>
        <v>582</v>
      </c>
      <c r="F614" s="17">
        <f t="shared" ca="1" si="121"/>
        <v>0.77556441747891136</v>
      </c>
      <c r="G614" s="2">
        <f t="shared" ca="1" si="119"/>
        <v>0.68641059372313695</v>
      </c>
      <c r="H614" s="28">
        <f t="shared" si="127"/>
        <v>44092</v>
      </c>
      <c r="I614" s="30">
        <v>612</v>
      </c>
      <c r="J614" s="17">
        <f t="shared" si="120"/>
        <v>582</v>
      </c>
      <c r="K614" s="27">
        <f t="shared" ca="1" si="122"/>
        <v>0.73461942986755502</v>
      </c>
      <c r="L614" s="34">
        <f t="shared" ca="1" si="123"/>
        <v>0.5669932277314581</v>
      </c>
      <c r="M614" s="29">
        <f t="shared" si="128"/>
        <v>44107</v>
      </c>
      <c r="N614" s="27">
        <v>612</v>
      </c>
      <c r="O614" s="17">
        <f t="shared" si="124"/>
        <v>582</v>
      </c>
      <c r="P614" s="27">
        <f t="shared" ca="1" si="129"/>
        <v>0.65367522871123362</v>
      </c>
      <c r="Q614" s="34">
        <f t="shared" ca="1" si="125"/>
        <v>0.52416996861450582</v>
      </c>
      <c r="R614" s="17">
        <f t="shared" ca="1" si="130"/>
        <v>0.54912141971907857</v>
      </c>
    </row>
    <row r="615" spans="1:18" x14ac:dyDescent="0.25">
      <c r="A615" s="18">
        <f t="shared" ca="1" si="126"/>
        <v>44074</v>
      </c>
      <c r="B615" s="17">
        <f ca="1">+IFERROR(VLOOKUP(A615,BBG_UF!$A$2:$B$30,2,FALSE),B614)</f>
        <v>20</v>
      </c>
      <c r="C615" s="17">
        <f ca="1">+VLOOKUP(B615,BBG_UF!$B$2:$E$30,4,FALSE)</f>
        <v>-3.5877502525785465E-4</v>
      </c>
      <c r="D615" s="17">
        <v>613</v>
      </c>
      <c r="E615" s="17">
        <f t="shared" si="118"/>
        <v>583</v>
      </c>
      <c r="F615" s="17">
        <f t="shared" ca="1" si="121"/>
        <v>0.77520564245365353</v>
      </c>
      <c r="G615" s="2">
        <f t="shared" ca="1" si="119"/>
        <v>0.68618431562755733</v>
      </c>
      <c r="H615" s="28">
        <f t="shared" si="127"/>
        <v>44093</v>
      </c>
      <c r="I615" s="30">
        <v>613</v>
      </c>
      <c r="J615" s="17">
        <f t="shared" si="120"/>
        <v>583</v>
      </c>
      <c r="K615" s="27">
        <f t="shared" ca="1" si="122"/>
        <v>0.73430434860571658</v>
      </c>
      <c r="L615" s="34">
        <f t="shared" ca="1" si="123"/>
        <v>0.56694640907316507</v>
      </c>
      <c r="M615" s="29">
        <f t="shared" si="128"/>
        <v>44108</v>
      </c>
      <c r="N615" s="27">
        <v>613</v>
      </c>
      <c r="O615" s="17">
        <f t="shared" si="124"/>
        <v>583</v>
      </c>
      <c r="P615" s="27">
        <f t="shared" ca="1" si="129"/>
        <v>0.65347328472128952</v>
      </c>
      <c r="Q615" s="34">
        <f t="shared" ca="1" si="125"/>
        <v>0.52417739728630242</v>
      </c>
      <c r="R615" s="17">
        <f t="shared" ca="1" si="130"/>
        <v>0.54840483134643847</v>
      </c>
    </row>
    <row r="616" spans="1:18" x14ac:dyDescent="0.25">
      <c r="A616" s="18">
        <f t="shared" ca="1" si="126"/>
        <v>44075</v>
      </c>
      <c r="B616" s="17">
        <f ca="1">+IFERROR(VLOOKUP(A616,BBG_UF!$A$2:$B$30,2,FALSE),B615)</f>
        <v>20</v>
      </c>
      <c r="C616" s="17">
        <f ca="1">+VLOOKUP(B616,BBG_UF!$B$2:$E$30,4,FALSE)</f>
        <v>-3.5877502525785465E-4</v>
      </c>
      <c r="D616" s="17">
        <v>614</v>
      </c>
      <c r="E616" s="17">
        <f t="shared" si="118"/>
        <v>584</v>
      </c>
      <c r="F616" s="17">
        <f t="shared" ca="1" si="121"/>
        <v>0.7748468674283957</v>
      </c>
      <c r="G616" s="2">
        <f t="shared" ca="1" si="119"/>
        <v>0.68595758630701398</v>
      </c>
      <c r="H616" s="28">
        <f t="shared" si="127"/>
        <v>44094</v>
      </c>
      <c r="I616" s="30">
        <v>614</v>
      </c>
      <c r="J616" s="17">
        <f t="shared" si="120"/>
        <v>584</v>
      </c>
      <c r="K616" s="27">
        <f t="shared" ca="1" si="122"/>
        <v>0.73398912615577694</v>
      </c>
      <c r="L616" s="34">
        <f t="shared" ca="1" si="123"/>
        <v>0.56689852729398382</v>
      </c>
      <c r="M616" s="29">
        <f t="shared" si="128"/>
        <v>44109</v>
      </c>
      <c r="N616" s="27">
        <v>614</v>
      </c>
      <c r="O616" s="17">
        <f t="shared" si="124"/>
        <v>584</v>
      </c>
      <c r="P616" s="27">
        <f t="shared" ca="1" si="129"/>
        <v>0.65327083286201715</v>
      </c>
      <c r="Q616" s="34">
        <f t="shared" ca="1" si="125"/>
        <v>0.52418357816787808</v>
      </c>
      <c r="R616" s="17">
        <f t="shared" ca="1" si="130"/>
        <v>0.54768827559570354</v>
      </c>
    </row>
    <row r="617" spans="1:18" x14ac:dyDescent="0.25">
      <c r="A617" s="18">
        <f t="shared" ca="1" si="126"/>
        <v>44076</v>
      </c>
      <c r="B617" s="17">
        <f ca="1">+IFERROR(VLOOKUP(A617,BBG_UF!$A$2:$B$30,2,FALSE),B616)</f>
        <v>20</v>
      </c>
      <c r="C617" s="17">
        <f ca="1">+VLOOKUP(B617,BBG_UF!$B$2:$E$30,4,FALSE)</f>
        <v>-3.5877502525785465E-4</v>
      </c>
      <c r="D617" s="17">
        <v>615</v>
      </c>
      <c r="E617" s="17">
        <f t="shared" si="118"/>
        <v>585</v>
      </c>
      <c r="F617" s="17">
        <f t="shared" ca="1" si="121"/>
        <v>0.77448809240313787</v>
      </c>
      <c r="G617" s="2">
        <f t="shared" ca="1" si="119"/>
        <v>0.68573040807549457</v>
      </c>
      <c r="H617" s="28">
        <f t="shared" si="127"/>
        <v>44095</v>
      </c>
      <c r="I617" s="30">
        <v>615</v>
      </c>
      <c r="J617" s="17">
        <f t="shared" si="120"/>
        <v>585</v>
      </c>
      <c r="K617" s="27">
        <f t="shared" ca="1" si="122"/>
        <v>0.73367376320644573</v>
      </c>
      <c r="L617" s="34">
        <f t="shared" ca="1" si="123"/>
        <v>0.56684958784581652</v>
      </c>
      <c r="M617" s="29">
        <f t="shared" si="128"/>
        <v>44110</v>
      </c>
      <c r="N617" s="27">
        <v>615</v>
      </c>
      <c r="O617" s="17">
        <f t="shared" si="124"/>
        <v>585</v>
      </c>
      <c r="P617" s="27">
        <f t="shared" ca="1" si="129"/>
        <v>0.65306787561081492</v>
      </c>
      <c r="Q617" s="34">
        <f t="shared" ca="1" si="125"/>
        <v>0.52418851765814356</v>
      </c>
      <c r="R617" s="17">
        <f t="shared" ca="1" si="130"/>
        <v>0.54697175244289298</v>
      </c>
    </row>
    <row r="618" spans="1:18" x14ac:dyDescent="0.25">
      <c r="A618" s="18">
        <f t="shared" ca="1" si="126"/>
        <v>44077</v>
      </c>
      <c r="B618" s="17">
        <f ca="1">+IFERROR(VLOOKUP(A618,BBG_UF!$A$2:$B$30,2,FALSE),B617)</f>
        <v>20</v>
      </c>
      <c r="C618" s="17">
        <f ca="1">+VLOOKUP(B618,BBG_UF!$B$2:$E$30,4,FALSE)</f>
        <v>-3.5877502525785465E-4</v>
      </c>
      <c r="D618" s="17">
        <v>616</v>
      </c>
      <c r="E618" s="17">
        <f t="shared" si="118"/>
        <v>586</v>
      </c>
      <c r="F618" s="17">
        <f t="shared" ca="1" si="121"/>
        <v>0.77412931737788004</v>
      </c>
      <c r="G618" s="2">
        <f t="shared" ca="1" si="119"/>
        <v>0.68550278323116454</v>
      </c>
      <c r="H618" s="28">
        <f t="shared" si="127"/>
        <v>44096</v>
      </c>
      <c r="I618" s="30">
        <v>616</v>
      </c>
      <c r="J618" s="17">
        <f t="shared" si="120"/>
        <v>586</v>
      </c>
      <c r="K618" s="27">
        <f t="shared" ca="1" si="122"/>
        <v>0.73335826044199914</v>
      </c>
      <c r="L618" s="34">
        <f t="shared" ca="1" si="123"/>
        <v>0.56679959614337805</v>
      </c>
      <c r="M618" s="29">
        <f t="shared" si="128"/>
        <v>44111</v>
      </c>
      <c r="N618" s="27">
        <v>616</v>
      </c>
      <c r="O618" s="17">
        <f t="shared" si="124"/>
        <v>586</v>
      </c>
      <c r="P618" s="27">
        <f t="shared" ca="1" si="129"/>
        <v>0.65286441542900697</v>
      </c>
      <c r="Q618" s="34">
        <f t="shared" ca="1" si="125"/>
        <v>0.52419222211233052</v>
      </c>
      <c r="R618" s="17">
        <f t="shared" ca="1" si="130"/>
        <v>0.54625526184004514</v>
      </c>
    </row>
    <row r="619" spans="1:18" x14ac:dyDescent="0.25">
      <c r="A619" s="18">
        <f t="shared" ca="1" si="126"/>
        <v>44078</v>
      </c>
      <c r="B619" s="17">
        <f ca="1">+IFERROR(VLOOKUP(A619,BBG_UF!$A$2:$B$30,2,FALSE),B618)</f>
        <v>20</v>
      </c>
      <c r="C619" s="17">
        <f ca="1">+VLOOKUP(B619,BBG_UF!$B$2:$E$30,4,FALSE)</f>
        <v>-3.5877502525785465E-4</v>
      </c>
      <c r="D619" s="17">
        <v>617</v>
      </c>
      <c r="E619" s="17">
        <f t="shared" si="118"/>
        <v>587</v>
      </c>
      <c r="F619" s="17">
        <f t="shared" ca="1" si="121"/>
        <v>0.77377054235262221</v>
      </c>
      <c r="G619" s="2">
        <f t="shared" ca="1" si="119"/>
        <v>0.68527471405652896</v>
      </c>
      <c r="H619" s="28">
        <f t="shared" si="127"/>
        <v>44097</v>
      </c>
      <c r="I619" s="30">
        <v>617</v>
      </c>
      <c r="J619" s="17">
        <f t="shared" si="120"/>
        <v>587</v>
      </c>
      <c r="K619" s="27">
        <f t="shared" ca="1" si="122"/>
        <v>0.73304261854225128</v>
      </c>
      <c r="L619" s="34">
        <f t="shared" ca="1" si="123"/>
        <v>0.56674855756444487</v>
      </c>
      <c r="M619" s="29">
        <f t="shared" si="128"/>
        <v>44112</v>
      </c>
      <c r="N619" s="27">
        <v>617</v>
      </c>
      <c r="O619" s="17">
        <f t="shared" si="124"/>
        <v>587</v>
      </c>
      <c r="P619" s="27">
        <f t="shared" ca="1" si="129"/>
        <v>0.65266045476197398</v>
      </c>
      <c r="Q619" s="34">
        <f t="shared" ca="1" si="125"/>
        <v>0.52419469784240558</v>
      </c>
      <c r="R619" s="17">
        <f t="shared" ca="1" si="130"/>
        <v>0.54553880372321117</v>
      </c>
    </row>
    <row r="620" spans="1:18" x14ac:dyDescent="0.25">
      <c r="A620" s="18">
        <f t="shared" ca="1" si="126"/>
        <v>44079</v>
      </c>
      <c r="B620" s="17">
        <f ca="1">+IFERROR(VLOOKUP(A620,BBG_UF!$A$2:$B$30,2,FALSE),B619)</f>
        <v>20</v>
      </c>
      <c r="C620" s="17">
        <f ca="1">+VLOOKUP(B620,BBG_UF!$B$2:$E$30,4,FALSE)</f>
        <v>-3.5877502525785465E-4</v>
      </c>
      <c r="D620" s="17">
        <v>618</v>
      </c>
      <c r="E620" s="17">
        <f t="shared" si="118"/>
        <v>588</v>
      </c>
      <c r="F620" s="17">
        <f t="shared" ca="1" si="121"/>
        <v>0.77341176732736439</v>
      </c>
      <c r="G620" s="2">
        <f t="shared" ca="1" si="119"/>
        <v>0.68504620281859274</v>
      </c>
      <c r="H620" s="28">
        <f t="shared" si="127"/>
        <v>44098</v>
      </c>
      <c r="I620" s="30">
        <v>618</v>
      </c>
      <c r="J620" s="17">
        <f t="shared" si="120"/>
        <v>588</v>
      </c>
      <c r="K620" s="27">
        <f t="shared" ca="1" si="122"/>
        <v>0.73272683818257744</v>
      </c>
      <c r="L620" s="34">
        <f t="shared" ca="1" si="123"/>
        <v>0.56669647745019647</v>
      </c>
      <c r="M620" s="29">
        <f t="shared" si="128"/>
        <v>44113</v>
      </c>
      <c r="N620" s="27">
        <v>618</v>
      </c>
      <c r="O620" s="17">
        <f t="shared" si="124"/>
        <v>588</v>
      </c>
      <c r="P620" s="27">
        <f t="shared" ca="1" si="129"/>
        <v>0.65245599603924298</v>
      </c>
      <c r="Q620" s="34">
        <f t="shared" ca="1" si="125"/>
        <v>0.52419595111735551</v>
      </c>
      <c r="R620" s="17">
        <f t="shared" ca="1" si="130"/>
        <v>0.54482237807640388</v>
      </c>
    </row>
    <row r="621" spans="1:18" x14ac:dyDescent="0.25">
      <c r="A621" s="18">
        <f t="shared" ca="1" si="126"/>
        <v>44080</v>
      </c>
      <c r="B621" s="17">
        <f ca="1">+IFERROR(VLOOKUP(A621,BBG_UF!$A$2:$B$30,2,FALSE),B620)</f>
        <v>20</v>
      </c>
      <c r="C621" s="17">
        <f ca="1">+VLOOKUP(B621,BBG_UF!$B$2:$E$30,4,FALSE)</f>
        <v>-3.5877502525785465E-4</v>
      </c>
      <c r="D621" s="17">
        <v>619</v>
      </c>
      <c r="E621" s="17">
        <f t="shared" si="118"/>
        <v>589</v>
      </c>
      <c r="F621" s="17">
        <f t="shared" ca="1" si="121"/>
        <v>0.77305299230210656</v>
      </c>
      <c r="G621" s="2">
        <f t="shared" ca="1" si="119"/>
        <v>0.68481725176896524</v>
      </c>
      <c r="H621" s="28">
        <f t="shared" si="127"/>
        <v>44099</v>
      </c>
      <c r="I621" s="30">
        <v>619</v>
      </c>
      <c r="J621" s="17">
        <f t="shared" si="120"/>
        <v>589</v>
      </c>
      <c r="K621" s="27">
        <f t="shared" ca="1" si="122"/>
        <v>0.73241092003407904</v>
      </c>
      <c r="L621" s="34">
        <f t="shared" ca="1" si="123"/>
        <v>0.56664336110562086</v>
      </c>
      <c r="M621" s="29">
        <f t="shared" si="128"/>
        <v>44114</v>
      </c>
      <c r="N621" s="27">
        <v>619</v>
      </c>
      <c r="O621" s="17">
        <f t="shared" si="124"/>
        <v>589</v>
      </c>
      <c r="P621" s="27">
        <f t="shared" ca="1" si="129"/>
        <v>0.65225104167466708</v>
      </c>
      <c r="Q621" s="34">
        <f t="shared" ca="1" si="125"/>
        <v>0.52419598816360713</v>
      </c>
      <c r="R621" s="17">
        <f t="shared" ca="1" si="130"/>
        <v>0.54410598485166162</v>
      </c>
    </row>
    <row r="622" spans="1:18" x14ac:dyDescent="0.25">
      <c r="A622" s="18">
        <f t="shared" ca="1" si="126"/>
        <v>44081</v>
      </c>
      <c r="B622" s="17">
        <f ca="1">+IFERROR(VLOOKUP(A622,BBG_UF!$A$2:$B$30,2,FALSE),B621)</f>
        <v>20</v>
      </c>
      <c r="C622" s="17">
        <f ca="1">+VLOOKUP(B622,BBG_UF!$B$2:$E$30,4,FALSE)</f>
        <v>-3.5877502525785465E-4</v>
      </c>
      <c r="D622" s="17">
        <v>620</v>
      </c>
      <c r="E622" s="17">
        <f t="shared" si="118"/>
        <v>590</v>
      </c>
      <c r="F622" s="17">
        <f t="shared" ca="1" si="121"/>
        <v>0.77269421727684873</v>
      </c>
      <c r="G622" s="2">
        <f t="shared" ca="1" si="119"/>
        <v>0.68458786314396358</v>
      </c>
      <c r="H622" s="28">
        <f t="shared" si="127"/>
        <v>44100</v>
      </c>
      <c r="I622" s="30">
        <v>620</v>
      </c>
      <c r="J622" s="17">
        <f t="shared" si="120"/>
        <v>590</v>
      </c>
      <c r="K622" s="27">
        <f t="shared" ca="1" si="122"/>
        <v>0.73209486476342467</v>
      </c>
      <c r="L622" s="34">
        <f t="shared" ca="1" si="123"/>
        <v>0.56658921379963145</v>
      </c>
      <c r="M622" s="29">
        <f t="shared" si="128"/>
        <v>44115</v>
      </c>
      <c r="N622" s="27">
        <v>620</v>
      </c>
      <c r="O622" s="17">
        <f t="shared" si="124"/>
        <v>590</v>
      </c>
      <c r="P622" s="27">
        <f t="shared" ca="1" si="129"/>
        <v>0.65204559406650031</v>
      </c>
      <c r="Q622" s="34">
        <f t="shared" ca="1" si="125"/>
        <v>0.52419481516537425</v>
      </c>
      <c r="R622" s="17">
        <f t="shared" ca="1" si="130"/>
        <v>0.54338962399302915</v>
      </c>
    </row>
    <row r="623" spans="1:18" x14ac:dyDescent="0.25">
      <c r="A623" s="18">
        <f t="shared" ca="1" si="126"/>
        <v>44082</v>
      </c>
      <c r="B623" s="17">
        <f ca="1">+IFERROR(VLOOKUP(A623,BBG_UF!$A$2:$B$30,2,FALSE),B622)</f>
        <v>20</v>
      </c>
      <c r="C623" s="17">
        <f ca="1">+VLOOKUP(B623,BBG_UF!$B$2:$E$30,4,FALSE)</f>
        <v>-3.5877502525785465E-4</v>
      </c>
      <c r="D623" s="17">
        <v>621</v>
      </c>
      <c r="E623" s="17">
        <f t="shared" si="118"/>
        <v>591</v>
      </c>
      <c r="F623" s="17">
        <f t="shared" ca="1" si="121"/>
        <v>0.7723354422515909</v>
      </c>
      <c r="G623" s="2">
        <f t="shared" ca="1" si="119"/>
        <v>0.68435803916478255</v>
      </c>
      <c r="H623" s="28">
        <f t="shared" si="127"/>
        <v>44101</v>
      </c>
      <c r="I623" s="30">
        <v>621</v>
      </c>
      <c r="J623" s="17">
        <f t="shared" si="120"/>
        <v>591</v>
      </c>
      <c r="K623" s="27">
        <f t="shared" ca="1" si="122"/>
        <v>0.73177867303307864</v>
      </c>
      <c r="L623" s="34">
        <f t="shared" ca="1" si="123"/>
        <v>0.56653404076556224</v>
      </c>
      <c r="M623" s="29">
        <f t="shared" si="128"/>
        <v>44116</v>
      </c>
      <c r="N623" s="27">
        <v>621</v>
      </c>
      <c r="O623" s="17">
        <f t="shared" si="124"/>
        <v>591</v>
      </c>
      <c r="P623" s="27">
        <f t="shared" ca="1" si="129"/>
        <v>0.65183965559756207</v>
      </c>
      <c r="Q623" s="34">
        <f t="shared" ca="1" si="125"/>
        <v>0.5241924382650146</v>
      </c>
      <c r="R623" s="17">
        <f t="shared" ca="1" si="130"/>
        <v>0.54267329545254483</v>
      </c>
    </row>
    <row r="624" spans="1:18" x14ac:dyDescent="0.25">
      <c r="A624" s="18">
        <f t="shared" ca="1" si="126"/>
        <v>44083</v>
      </c>
      <c r="B624" s="17">
        <f ca="1">+IFERROR(VLOOKUP(A624,BBG_UF!$A$2:$B$30,2,FALSE),B623)</f>
        <v>20</v>
      </c>
      <c r="C624" s="17">
        <f ca="1">+VLOOKUP(B624,BBG_UF!$B$2:$E$30,4,FALSE)</f>
        <v>-3.5877502525785465E-4</v>
      </c>
      <c r="D624" s="17">
        <v>622</v>
      </c>
      <c r="E624" s="17">
        <f t="shared" si="118"/>
        <v>592</v>
      </c>
      <c r="F624" s="17">
        <f t="shared" ca="1" si="121"/>
        <v>0.77197666722633307</v>
      </c>
      <c r="G624" s="2">
        <f t="shared" ca="1" si="119"/>
        <v>0.68412778203760871</v>
      </c>
      <c r="H624" s="28">
        <f t="shared" si="127"/>
        <v>44102</v>
      </c>
      <c r="I624" s="30">
        <v>622</v>
      </c>
      <c r="J624" s="17">
        <f t="shared" si="120"/>
        <v>592</v>
      </c>
      <c r="K624" s="27">
        <f t="shared" ca="1" si="122"/>
        <v>0.73146234550119404</v>
      </c>
      <c r="L624" s="34">
        <f t="shared" ca="1" si="123"/>
        <v>0.5664778472013593</v>
      </c>
      <c r="M624" s="29">
        <f t="shared" si="128"/>
        <v>44117</v>
      </c>
      <c r="N624" s="27">
        <v>622</v>
      </c>
      <c r="O624" s="17">
        <f t="shared" si="124"/>
        <v>592</v>
      </c>
      <c r="P624" s="27">
        <f t="shared" ca="1" si="129"/>
        <v>0.65163322863536066</v>
      </c>
      <c r="Q624" s="34">
        <f t="shared" ca="1" si="125"/>
        <v>0.524188863563397</v>
      </c>
      <c r="R624" s="17">
        <f t="shared" ca="1" si="130"/>
        <v>0.54195699921422147</v>
      </c>
    </row>
    <row r="625" spans="1:18" x14ac:dyDescent="0.25">
      <c r="A625" s="18">
        <f t="shared" ca="1" si="126"/>
        <v>44084</v>
      </c>
      <c r="B625" s="17">
        <f ca="1">+IFERROR(VLOOKUP(A625,BBG_UF!$A$2:$B$30,2,FALSE),B624)</f>
        <v>20</v>
      </c>
      <c r="C625" s="17">
        <f ca="1">+VLOOKUP(B625,BBG_UF!$B$2:$E$30,4,FALSE)</f>
        <v>-3.5877502525785465E-4</v>
      </c>
      <c r="D625" s="17">
        <v>623</v>
      </c>
      <c r="E625" s="17">
        <f t="shared" si="118"/>
        <v>593</v>
      </c>
      <c r="F625" s="17">
        <f t="shared" ca="1" si="121"/>
        <v>0.77161789220107524</v>
      </c>
      <c r="G625" s="2">
        <f t="shared" ca="1" si="119"/>
        <v>0.68389709395374743</v>
      </c>
      <c r="H625" s="28">
        <f t="shared" si="127"/>
        <v>44103</v>
      </c>
      <c r="I625" s="30">
        <v>623</v>
      </c>
      <c r="J625" s="17">
        <f t="shared" si="120"/>
        <v>593</v>
      </c>
      <c r="K625" s="27">
        <f t="shared" ca="1" si="122"/>
        <v>0.73114588282172366</v>
      </c>
      <c r="L625" s="34">
        <f t="shared" ca="1" si="123"/>
        <v>0.56642063826992051</v>
      </c>
      <c r="M625" s="29">
        <f t="shared" si="128"/>
        <v>44118</v>
      </c>
      <c r="N625" s="27">
        <v>623</v>
      </c>
      <c r="O625" s="17">
        <f t="shared" si="124"/>
        <v>593</v>
      </c>
      <c r="P625" s="27">
        <f t="shared" ca="1" si="129"/>
        <v>0.65142631553217867</v>
      </c>
      <c r="Q625" s="34">
        <f t="shared" ca="1" si="125"/>
        <v>0.52418409712019731</v>
      </c>
      <c r="R625" s="17">
        <f t="shared" ca="1" si="130"/>
        <v>0.5412407352061166</v>
      </c>
    </row>
    <row r="626" spans="1:18" x14ac:dyDescent="0.25">
      <c r="A626" s="18">
        <f t="shared" ca="1" si="126"/>
        <v>44085</v>
      </c>
      <c r="B626" s="17">
        <f ca="1">+IFERROR(VLOOKUP(A626,BBG_UF!$A$2:$B$30,2,FALSE),B625)</f>
        <v>20</v>
      </c>
      <c r="C626" s="17">
        <f ca="1">+VLOOKUP(B626,BBG_UF!$B$2:$E$30,4,FALSE)</f>
        <v>-3.5877502525785465E-4</v>
      </c>
      <c r="D626" s="17">
        <v>624</v>
      </c>
      <c r="E626" s="17">
        <f t="shared" si="118"/>
        <v>594</v>
      </c>
      <c r="F626" s="17">
        <f t="shared" ca="1" si="121"/>
        <v>0.77125911717581741</v>
      </c>
      <c r="G626" s="2">
        <f t="shared" ca="1" si="119"/>
        <v>0.68366597708974752</v>
      </c>
      <c r="H626" s="28">
        <f t="shared" si="127"/>
        <v>44104</v>
      </c>
      <c r="I626" s="30">
        <v>624</v>
      </c>
      <c r="J626" s="17">
        <f t="shared" si="120"/>
        <v>594</v>
      </c>
      <c r="K626" s="27">
        <f t="shared" ca="1" si="122"/>
        <v>0.73082928564438965</v>
      </c>
      <c r="L626" s="34">
        <f t="shared" ca="1" si="123"/>
        <v>0.56636241909932306</v>
      </c>
      <c r="M626" s="29">
        <f t="shared" si="128"/>
        <v>44119</v>
      </c>
      <c r="N626" s="27">
        <v>624</v>
      </c>
      <c r="O626" s="17">
        <f t="shared" si="124"/>
        <v>594</v>
      </c>
      <c r="P626" s="27">
        <f t="shared" ca="1" si="129"/>
        <v>0.65121891862523185</v>
      </c>
      <c r="Q626" s="34">
        <f t="shared" ca="1" si="125"/>
        <v>0.52417814495432602</v>
      </c>
      <c r="R626" s="17">
        <f t="shared" ca="1" si="130"/>
        <v>0.5405245033962558</v>
      </c>
    </row>
    <row r="627" spans="1:18" x14ac:dyDescent="0.25">
      <c r="A627" s="18">
        <f t="shared" ca="1" si="126"/>
        <v>44086</v>
      </c>
      <c r="B627" s="17">
        <f ca="1">+IFERROR(VLOOKUP(A627,BBG_UF!$A$2:$B$30,2,FALSE),B626)</f>
        <v>20</v>
      </c>
      <c r="C627" s="17">
        <f ca="1">+VLOOKUP(B627,BBG_UF!$B$2:$E$30,4,FALSE)</f>
        <v>-3.5877502525785465E-4</v>
      </c>
      <c r="D627" s="17">
        <v>625</v>
      </c>
      <c r="E627" s="17">
        <f t="shared" si="118"/>
        <v>595</v>
      </c>
      <c r="F627" s="17">
        <f t="shared" ca="1" si="121"/>
        <v>0.77090034215055958</v>
      </c>
      <c r="G627" s="2">
        <f t="shared" ca="1" si="119"/>
        <v>0.68343443360752565</v>
      </c>
      <c r="H627" s="28">
        <f t="shared" si="127"/>
        <v>44105</v>
      </c>
      <c r="I627" s="30">
        <v>625</v>
      </c>
      <c r="J627" s="17">
        <f t="shared" si="120"/>
        <v>595</v>
      </c>
      <c r="K627" s="27">
        <f t="shared" ca="1" si="122"/>
        <v>0.73051255461480757</v>
      </c>
      <c r="L627" s="34">
        <f t="shared" ca="1" si="123"/>
        <v>0.56630319478324964</v>
      </c>
      <c r="M627" s="29">
        <f t="shared" si="128"/>
        <v>44120</v>
      </c>
      <c r="N627" s="27">
        <v>625</v>
      </c>
      <c r="O627" s="17">
        <f t="shared" si="124"/>
        <v>595</v>
      </c>
      <c r="P627" s="27">
        <f t="shared" ca="1" si="129"/>
        <v>0.65101104023679146</v>
      </c>
      <c r="Q627" s="34">
        <f t="shared" ca="1" si="125"/>
        <v>0.52417101304423008</v>
      </c>
      <c r="R627" s="17">
        <f t="shared" ca="1" si="130"/>
        <v>0.53980830374467104</v>
      </c>
    </row>
    <row r="628" spans="1:18" x14ac:dyDescent="0.25">
      <c r="A628" s="18">
        <f t="shared" ca="1" si="126"/>
        <v>44087</v>
      </c>
      <c r="B628" s="17">
        <f ca="1">+IFERROR(VLOOKUP(A628,BBG_UF!$A$2:$B$30,2,FALSE),B627)</f>
        <v>20</v>
      </c>
      <c r="C628" s="17">
        <f ca="1">+VLOOKUP(B628,BBG_UF!$B$2:$E$30,4,FALSE)</f>
        <v>-3.5877502525785465E-4</v>
      </c>
      <c r="D628" s="17">
        <v>626</v>
      </c>
      <c r="E628" s="17">
        <f t="shared" si="118"/>
        <v>596</v>
      </c>
      <c r="F628" s="17">
        <f t="shared" ca="1" si="121"/>
        <v>0.77054156712530175</v>
      </c>
      <c r="G628" s="2">
        <f t="shared" ca="1" si="119"/>
        <v>0.68320246565451592</v>
      </c>
      <c r="H628" s="28">
        <f t="shared" si="127"/>
        <v>44106</v>
      </c>
      <c r="I628" s="30">
        <v>626</v>
      </c>
      <c r="J628" s="17">
        <f t="shared" si="120"/>
        <v>596</v>
      </c>
      <c r="K628" s="27">
        <f t="shared" ca="1" si="122"/>
        <v>0.73019569037441634</v>
      </c>
      <c r="L628" s="34">
        <f t="shared" ca="1" si="123"/>
        <v>0.56624297038113103</v>
      </c>
      <c r="M628" s="29">
        <f t="shared" si="128"/>
        <v>44121</v>
      </c>
      <c r="N628" s="27">
        <v>626</v>
      </c>
      <c r="O628" s="17">
        <f t="shared" si="124"/>
        <v>596</v>
      </c>
      <c r="P628" s="27">
        <f t="shared" ca="1" si="129"/>
        <v>0.65080268267427654</v>
      </c>
      <c r="Q628" s="34">
        <f t="shared" ca="1" si="125"/>
        <v>0.52416270732820602</v>
      </c>
      <c r="R628" s="17">
        <f t="shared" ca="1" si="130"/>
        <v>0.53909213620340068</v>
      </c>
    </row>
    <row r="629" spans="1:18" x14ac:dyDescent="0.25">
      <c r="A629" s="18">
        <f t="shared" ca="1" si="126"/>
        <v>44088</v>
      </c>
      <c r="B629" s="17">
        <f ca="1">+IFERROR(VLOOKUP(A629,BBG_UF!$A$2:$B$30,2,FALSE),B628)</f>
        <v>20</v>
      </c>
      <c r="C629" s="17">
        <f ca="1">+VLOOKUP(B629,BBG_UF!$B$2:$E$30,4,FALSE)</f>
        <v>-3.5877502525785465E-4</v>
      </c>
      <c r="D629" s="17">
        <v>627</v>
      </c>
      <c r="E629" s="17">
        <f t="shared" si="118"/>
        <v>597</v>
      </c>
      <c r="F629" s="17">
        <f t="shared" ca="1" si="121"/>
        <v>0.77018279210004392</v>
      </c>
      <c r="G629" s="2">
        <f t="shared" ca="1" si="119"/>
        <v>0.6829700753636837</v>
      </c>
      <c r="H629" s="28">
        <f t="shared" si="127"/>
        <v>44107</v>
      </c>
      <c r="I629" s="30">
        <v>627</v>
      </c>
      <c r="J629" s="17">
        <f t="shared" si="120"/>
        <v>597</v>
      </c>
      <c r="K629" s="27">
        <f t="shared" ca="1" si="122"/>
        <v>0.7298786935605881</v>
      </c>
      <c r="L629" s="34">
        <f t="shared" ca="1" si="123"/>
        <v>0.56618175091852485</v>
      </c>
      <c r="M629" s="29">
        <f t="shared" si="128"/>
        <v>44122</v>
      </c>
      <c r="N629" s="27">
        <v>627</v>
      </c>
      <c r="O629" s="17">
        <f t="shared" si="124"/>
        <v>597</v>
      </c>
      <c r="P629" s="27">
        <f t="shared" ca="1" si="129"/>
        <v>0.65059384823036071</v>
      </c>
      <c r="Q629" s="34">
        <f t="shared" ca="1" si="125"/>
        <v>0.52415323370476252</v>
      </c>
      <c r="R629" s="17">
        <f t="shared" ca="1" si="130"/>
        <v>0.53837600070849589</v>
      </c>
    </row>
    <row r="630" spans="1:18" x14ac:dyDescent="0.25">
      <c r="A630" s="18">
        <f t="shared" ca="1" si="126"/>
        <v>44089</v>
      </c>
      <c r="B630" s="17">
        <f ca="1">+IFERROR(VLOOKUP(A630,BBG_UF!$A$2:$B$30,2,FALSE),B629)</f>
        <v>20</v>
      </c>
      <c r="C630" s="17">
        <f ca="1">+VLOOKUP(B630,BBG_UF!$B$2:$E$30,4,FALSE)</f>
        <v>-3.5877502525785465E-4</v>
      </c>
      <c r="D630" s="17">
        <v>628</v>
      </c>
      <c r="E630" s="17">
        <f t="shared" si="118"/>
        <v>598</v>
      </c>
      <c r="F630" s="17">
        <f t="shared" ca="1" si="121"/>
        <v>0.76982401707478609</v>
      </c>
      <c r="G630" s="2">
        <f t="shared" ca="1" si="119"/>
        <v>0.68273726485382069</v>
      </c>
      <c r="H630" s="28">
        <f t="shared" si="127"/>
        <v>44108</v>
      </c>
      <c r="I630" s="30">
        <v>628</v>
      </c>
      <c r="J630" s="17">
        <f t="shared" si="120"/>
        <v>598</v>
      </c>
      <c r="K630" s="27">
        <f t="shared" ca="1" si="122"/>
        <v>0.72956156480667378</v>
      </c>
      <c r="L630" s="34">
        <f t="shared" ca="1" si="123"/>
        <v>0.56611954138740017</v>
      </c>
      <c r="M630" s="29">
        <f t="shared" si="128"/>
        <v>44123</v>
      </c>
      <c r="N630" s="27">
        <v>628</v>
      </c>
      <c r="O630" s="17">
        <f t="shared" si="124"/>
        <v>598</v>
      </c>
      <c r="P630" s="27">
        <f t="shared" ca="1" si="129"/>
        <v>0.65038453918316519</v>
      </c>
      <c r="Q630" s="34">
        <f t="shared" ca="1" si="125"/>
        <v>0.52414259803299379</v>
      </c>
      <c r="R630" s="17">
        <f t="shared" ca="1" si="130"/>
        <v>0.53765989725995667</v>
      </c>
    </row>
    <row r="631" spans="1:18" x14ac:dyDescent="0.25">
      <c r="A631" s="18">
        <f t="shared" ca="1" si="126"/>
        <v>44090</v>
      </c>
      <c r="B631" s="17">
        <f ca="1">+IFERROR(VLOOKUP(A631,BBG_UF!$A$2:$B$30,2,FALSE),B630)</f>
        <v>20</v>
      </c>
      <c r="C631" s="17">
        <f ca="1">+VLOOKUP(B631,BBG_UF!$B$2:$E$30,4,FALSE)</f>
        <v>-3.5877502525785465E-4</v>
      </c>
      <c r="D631" s="17">
        <v>629</v>
      </c>
      <c r="E631" s="17">
        <f t="shared" si="118"/>
        <v>599</v>
      </c>
      <c r="F631" s="17">
        <f t="shared" ca="1" si="121"/>
        <v>0.76946524204952826</v>
      </c>
      <c r="G631" s="2">
        <f t="shared" ca="1" si="119"/>
        <v>0.68250403622950317</v>
      </c>
      <c r="H631" s="28">
        <f t="shared" si="127"/>
        <v>44109</v>
      </c>
      <c r="I631" s="30">
        <v>629</v>
      </c>
      <c r="J631" s="17">
        <f t="shared" si="120"/>
        <v>599</v>
      </c>
      <c r="K631" s="27">
        <f t="shared" ca="1" si="122"/>
        <v>0.7292443047419328</v>
      </c>
      <c r="L631" s="34">
        <f t="shared" ca="1" si="123"/>
        <v>0.56605634674635075</v>
      </c>
      <c r="M631" s="29">
        <f t="shared" si="128"/>
        <v>44124</v>
      </c>
      <c r="N631" s="27">
        <v>629</v>
      </c>
      <c r="O631" s="17">
        <f t="shared" si="124"/>
        <v>599</v>
      </c>
      <c r="P631" s="27">
        <f t="shared" ca="1" si="129"/>
        <v>0.65017475779629863</v>
      </c>
      <c r="Q631" s="34">
        <f t="shared" ca="1" si="125"/>
        <v>0.52413080613282803</v>
      </c>
      <c r="R631" s="17">
        <f t="shared" ca="1" si="130"/>
        <v>0.53694382576985333</v>
      </c>
    </row>
    <row r="632" spans="1:18" x14ac:dyDescent="0.25">
      <c r="A632" s="18">
        <f t="shared" ca="1" si="126"/>
        <v>44091</v>
      </c>
      <c r="B632" s="17">
        <f ca="1">+IFERROR(VLOOKUP(A632,BBG_UF!$A$2:$B$30,2,FALSE),B631)</f>
        <v>20</v>
      </c>
      <c r="C632" s="17">
        <f ca="1">+VLOOKUP(B632,BBG_UF!$B$2:$E$30,4,FALSE)</f>
        <v>-3.5877502525785465E-4</v>
      </c>
      <c r="D632" s="17">
        <v>630</v>
      </c>
      <c r="E632" s="17">
        <f t="shared" si="118"/>
        <v>600</v>
      </c>
      <c r="F632" s="17">
        <f t="shared" ca="1" si="121"/>
        <v>0.76910646702427043</v>
      </c>
      <c r="G632" s="2">
        <f t="shared" ca="1" si="119"/>
        <v>0.68227039158134328</v>
      </c>
      <c r="H632" s="28">
        <f t="shared" si="127"/>
        <v>44110</v>
      </c>
      <c r="I632" s="30">
        <v>630</v>
      </c>
      <c r="J632" s="17">
        <f t="shared" si="120"/>
        <v>600</v>
      </c>
      <c r="K632" s="27">
        <f t="shared" ca="1" si="122"/>
        <v>0.72892691399162957</v>
      </c>
      <c r="L632" s="34">
        <f t="shared" ca="1" si="123"/>
        <v>0.56599217192089935</v>
      </c>
      <c r="M632" s="29">
        <f t="shared" si="128"/>
        <v>44125</v>
      </c>
      <c r="N632" s="27">
        <v>630</v>
      </c>
      <c r="O632" s="17">
        <f t="shared" si="124"/>
        <v>600</v>
      </c>
      <c r="P632" s="27">
        <f t="shared" ca="1" si="129"/>
        <v>0.64996450631898484</v>
      </c>
      <c r="Q632" s="34">
        <f t="shared" ca="1" si="125"/>
        <v>0.52411786378540715</v>
      </c>
      <c r="R632" s="17">
        <f t="shared" ca="1" si="130"/>
        <v>0.53622778623019229</v>
      </c>
    </row>
    <row r="633" spans="1:18" x14ac:dyDescent="0.25">
      <c r="A633" s="18">
        <f t="shared" ca="1" si="126"/>
        <v>44092</v>
      </c>
      <c r="B633" s="17">
        <f ca="1">+IFERROR(VLOOKUP(A633,BBG_UF!$A$2:$B$30,2,FALSE),B632)</f>
        <v>20</v>
      </c>
      <c r="C633" s="17">
        <f ca="1">+VLOOKUP(B633,BBG_UF!$B$2:$E$30,4,FALSE)</f>
        <v>-3.5877502525785465E-4</v>
      </c>
      <c r="D633" s="17">
        <v>631</v>
      </c>
      <c r="E633" s="17">
        <f t="shared" si="118"/>
        <v>601</v>
      </c>
      <c r="F633" s="17">
        <f t="shared" ca="1" si="121"/>
        <v>0.76874769199901261</v>
      </c>
      <c r="G633" s="2">
        <f t="shared" ca="1" si="119"/>
        <v>0.68203633298595923</v>
      </c>
      <c r="H633" s="28">
        <f t="shared" si="127"/>
        <v>44111</v>
      </c>
      <c r="I633" s="30">
        <v>631</v>
      </c>
      <c r="J633" s="17">
        <f t="shared" si="120"/>
        <v>601</v>
      </c>
      <c r="K633" s="27">
        <f t="shared" ca="1" si="122"/>
        <v>0.72860939317714069</v>
      </c>
      <c r="L633" s="34">
        <f t="shared" ca="1" si="123"/>
        <v>0.56592702180386667</v>
      </c>
      <c r="M633" s="29">
        <f t="shared" si="128"/>
        <v>44126</v>
      </c>
      <c r="N633" s="27">
        <v>631</v>
      </c>
      <c r="O633" s="17">
        <f t="shared" si="124"/>
        <v>601</v>
      </c>
      <c r="P633" s="27">
        <f t="shared" ca="1" si="129"/>
        <v>0.64975378698620223</v>
      </c>
      <c r="Q633" s="34">
        <f t="shared" ca="1" si="125"/>
        <v>0.52410377673339625</v>
      </c>
      <c r="R633" s="17">
        <f t="shared" ca="1" si="130"/>
        <v>0.5355117785770247</v>
      </c>
    </row>
    <row r="634" spans="1:18" x14ac:dyDescent="0.25">
      <c r="A634" s="18">
        <f t="shared" ca="1" si="126"/>
        <v>44093</v>
      </c>
      <c r="B634" s="17">
        <f ca="1">+IFERROR(VLOOKUP(A634,BBG_UF!$A$2:$B$30,2,FALSE),B633)</f>
        <v>20</v>
      </c>
      <c r="C634" s="17">
        <f ca="1">+VLOOKUP(B634,BBG_UF!$B$2:$E$30,4,FALSE)</f>
        <v>-3.5877502525785465E-4</v>
      </c>
      <c r="D634" s="17">
        <v>632</v>
      </c>
      <c r="E634" s="17">
        <f t="shared" si="118"/>
        <v>602</v>
      </c>
      <c r="F634" s="17">
        <f t="shared" ca="1" si="121"/>
        <v>0.76838891697375478</v>
      </c>
      <c r="G634" s="2">
        <f t="shared" ca="1" si="119"/>
        <v>0.68180186250622421</v>
      </c>
      <c r="H634" s="28">
        <f t="shared" si="127"/>
        <v>44112</v>
      </c>
      <c r="I634" s="30">
        <v>632</v>
      </c>
      <c r="J634" s="17">
        <f t="shared" si="120"/>
        <v>602</v>
      </c>
      <c r="K634" s="27">
        <f t="shared" ca="1" si="122"/>
        <v>0.72829174291582144</v>
      </c>
      <c r="L634" s="34">
        <f t="shared" ca="1" si="123"/>
        <v>0.56586090125545674</v>
      </c>
      <c r="M634" s="29">
        <f t="shared" si="128"/>
        <v>44127</v>
      </c>
      <c r="N634" s="27">
        <v>632</v>
      </c>
      <c r="O634" s="17">
        <f t="shared" si="124"/>
        <v>602</v>
      </c>
      <c r="P634" s="27">
        <f t="shared" ca="1" si="129"/>
        <v>0.64954260201879643</v>
      </c>
      <c r="Q634" s="34">
        <f t="shared" ca="1" si="125"/>
        <v>0.52408855068131677</v>
      </c>
      <c r="R634" s="17">
        <f t="shared" ca="1" si="130"/>
        <v>0.53479580277038252</v>
      </c>
    </row>
    <row r="635" spans="1:18" x14ac:dyDescent="0.25">
      <c r="A635" s="18">
        <f t="shared" ca="1" si="126"/>
        <v>44094</v>
      </c>
      <c r="B635" s="17">
        <f ca="1">+IFERROR(VLOOKUP(A635,BBG_UF!$A$2:$B$30,2,FALSE),B634)</f>
        <v>20</v>
      </c>
      <c r="C635" s="17">
        <f ca="1">+VLOOKUP(B635,BBG_UF!$B$2:$E$30,4,FALSE)</f>
        <v>-3.5877502525785465E-4</v>
      </c>
      <c r="D635" s="17">
        <v>633</v>
      </c>
      <c r="E635" s="17">
        <f t="shared" si="118"/>
        <v>603</v>
      </c>
      <c r="F635" s="17">
        <f t="shared" ca="1" si="121"/>
        <v>0.76803014194849695</v>
      </c>
      <c r="G635" s="2">
        <f t="shared" ca="1" si="119"/>
        <v>0.68156698219132739</v>
      </c>
      <c r="H635" s="28">
        <f t="shared" si="127"/>
        <v>44113</v>
      </c>
      <c r="I635" s="30">
        <v>633</v>
      </c>
      <c r="J635" s="17">
        <f t="shared" si="120"/>
        <v>603</v>
      </c>
      <c r="K635" s="27">
        <f t="shared" ca="1" si="122"/>
        <v>0.72797396382118928</v>
      </c>
      <c r="L635" s="34">
        <f t="shared" ca="1" si="123"/>
        <v>0.56579381510372595</v>
      </c>
      <c r="M635" s="29">
        <f t="shared" si="128"/>
        <v>44128</v>
      </c>
      <c r="N635" s="27">
        <v>633</v>
      </c>
      <c r="O635" s="17">
        <f t="shared" si="124"/>
        <v>603</v>
      </c>
      <c r="P635" s="27">
        <f t="shared" ca="1" si="129"/>
        <v>0.64933095362355375</v>
      </c>
      <c r="Q635" s="34">
        <f t="shared" ca="1" si="125"/>
        <v>0.52407219129580906</v>
      </c>
      <c r="R635" s="17">
        <f t="shared" ca="1" si="130"/>
        <v>0.53407985876230413</v>
      </c>
    </row>
    <row r="636" spans="1:18" x14ac:dyDescent="0.25">
      <c r="A636" s="18">
        <f t="shared" ca="1" si="126"/>
        <v>44095</v>
      </c>
      <c r="B636" s="17">
        <f ca="1">+IFERROR(VLOOKUP(A636,BBG_UF!$A$2:$B$30,2,FALSE),B635)</f>
        <v>20</v>
      </c>
      <c r="C636" s="17">
        <f ca="1">+VLOOKUP(B636,BBG_UF!$B$2:$E$30,4,FALSE)</f>
        <v>-3.5877502525785465E-4</v>
      </c>
      <c r="D636" s="17">
        <v>634</v>
      </c>
      <c r="E636" s="17">
        <f t="shared" si="118"/>
        <v>604</v>
      </c>
      <c r="F636" s="17">
        <f t="shared" ca="1" si="121"/>
        <v>0.76767136692323912</v>
      </c>
      <c r="G636" s="2">
        <f t="shared" ca="1" si="119"/>
        <v>0.68133169407684735</v>
      </c>
      <c r="H636" s="28">
        <f t="shared" si="127"/>
        <v>44114</v>
      </c>
      <c r="I636" s="30">
        <v>634</v>
      </c>
      <c r="J636" s="17">
        <f t="shared" si="120"/>
        <v>604</v>
      </c>
      <c r="K636" s="27">
        <f t="shared" ca="1" si="122"/>
        <v>0.72765605650285281</v>
      </c>
      <c r="L636" s="34">
        <f t="shared" ca="1" si="123"/>
        <v>0.565725768144691</v>
      </c>
      <c r="M636" s="29">
        <f t="shared" si="128"/>
        <v>44129</v>
      </c>
      <c r="N636" s="27">
        <v>634</v>
      </c>
      <c r="O636" s="17">
        <f t="shared" si="124"/>
        <v>604</v>
      </c>
      <c r="P636" s="27">
        <f t="shared" ca="1" si="129"/>
        <v>0.64911884399335074</v>
      </c>
      <c r="Q636" s="34">
        <f t="shared" ca="1" si="125"/>
        <v>0.52405470420602573</v>
      </c>
      <c r="R636" s="17">
        <f t="shared" ca="1" si="130"/>
        <v>0.53336394652081509</v>
      </c>
    </row>
    <row r="637" spans="1:18" x14ac:dyDescent="0.25">
      <c r="A637" s="18">
        <f t="shared" ca="1" si="126"/>
        <v>44096</v>
      </c>
      <c r="B637" s="17">
        <f ca="1">+IFERROR(VLOOKUP(A637,BBG_UF!$A$2:$B$30,2,FALSE),B636)</f>
        <v>20</v>
      </c>
      <c r="C637" s="17">
        <f ca="1">+VLOOKUP(B637,BBG_UF!$B$2:$E$30,4,FALSE)</f>
        <v>-3.5877502525785465E-4</v>
      </c>
      <c r="D637" s="17">
        <v>635</v>
      </c>
      <c r="E637" s="17">
        <f t="shared" si="118"/>
        <v>605</v>
      </c>
      <c r="F637" s="17">
        <f t="shared" ca="1" si="121"/>
        <v>0.76731259189798129</v>
      </c>
      <c r="G637" s="2">
        <f t="shared" ca="1" si="119"/>
        <v>0.68109600018494409</v>
      </c>
      <c r="H637" s="28">
        <f t="shared" si="127"/>
        <v>44115</v>
      </c>
      <c r="I637" s="30">
        <v>635</v>
      </c>
      <c r="J637" s="17">
        <f t="shared" si="120"/>
        <v>605</v>
      </c>
      <c r="K637" s="27">
        <f t="shared" ca="1" si="122"/>
        <v>0.72733802156658078</v>
      </c>
      <c r="L637" s="34">
        <f t="shared" ca="1" si="123"/>
        <v>0.56565676514269869</v>
      </c>
      <c r="M637" s="29">
        <f t="shared" si="128"/>
        <v>44130</v>
      </c>
      <c r="N637" s="27">
        <v>635</v>
      </c>
      <c r="O637" s="17">
        <f t="shared" si="124"/>
        <v>605</v>
      </c>
      <c r="P637" s="27">
        <f t="shared" ca="1" si="129"/>
        <v>0.64890627530726253</v>
      </c>
      <c r="Q637" s="34">
        <f t="shared" ca="1" si="125"/>
        <v>0.52403609500390236</v>
      </c>
      <c r="R637" s="17">
        <f t="shared" ca="1" si="130"/>
        <v>0.53264806598996017</v>
      </c>
    </row>
    <row r="638" spans="1:18" x14ac:dyDescent="0.25">
      <c r="A638" s="18">
        <f t="shared" ca="1" si="126"/>
        <v>44097</v>
      </c>
      <c r="B638" s="17">
        <f ca="1">+IFERROR(VLOOKUP(A638,BBG_UF!$A$2:$B$30,2,FALSE),B637)</f>
        <v>20</v>
      </c>
      <c r="C638" s="17">
        <f ca="1">+VLOOKUP(B638,BBG_UF!$B$2:$E$30,4,FALSE)</f>
        <v>-3.5877502525785465E-4</v>
      </c>
      <c r="D638" s="17">
        <v>636</v>
      </c>
      <c r="E638" s="17">
        <f t="shared" si="118"/>
        <v>606</v>
      </c>
      <c r="F638" s="17">
        <f t="shared" ca="1" si="121"/>
        <v>0.76695381687272346</v>
      </c>
      <c r="G638" s="2">
        <f t="shared" ca="1" si="119"/>
        <v>0.68085990252442996</v>
      </c>
      <c r="H638" s="28">
        <f t="shared" si="127"/>
        <v>44116</v>
      </c>
      <c r="I638" s="30">
        <v>636</v>
      </c>
      <c r="J638" s="17">
        <f t="shared" si="120"/>
        <v>606</v>
      </c>
      <c r="K638" s="27">
        <f t="shared" ca="1" si="122"/>
        <v>0.72701985961435733</v>
      </c>
      <c r="L638" s="34">
        <f t="shared" ca="1" si="123"/>
        <v>0.56558681083062179</v>
      </c>
      <c r="M638" s="29">
        <f t="shared" si="128"/>
        <v>44131</v>
      </c>
      <c r="N638" s="27">
        <v>636</v>
      </c>
      <c r="O638" s="17">
        <f t="shared" si="124"/>
        <v>606</v>
      </c>
      <c r="P638" s="27">
        <f t="shared" ca="1" si="129"/>
        <v>0.64869324973064701</v>
      </c>
      <c r="Q638" s="34">
        <f t="shared" ca="1" si="125"/>
        <v>0.52401636924443706</v>
      </c>
      <c r="R638" s="17">
        <f t="shared" ca="1" si="130"/>
        <v>0.53193221714575856</v>
      </c>
    </row>
    <row r="639" spans="1:18" x14ac:dyDescent="0.25">
      <c r="A639" s="18">
        <f t="shared" ca="1" si="126"/>
        <v>44098</v>
      </c>
      <c r="B639" s="17">
        <f ca="1">+IFERROR(VLOOKUP(A639,BBG_UF!$A$2:$B$30,2,FALSE),B638)</f>
        <v>20</v>
      </c>
      <c r="C639" s="17">
        <f ca="1">+VLOOKUP(B639,BBG_UF!$B$2:$E$30,4,FALSE)</f>
        <v>-3.5877502525785465E-4</v>
      </c>
      <c r="D639" s="17">
        <v>637</v>
      </c>
      <c r="E639" s="17">
        <f t="shared" si="118"/>
        <v>607</v>
      </c>
      <c r="F639" s="17">
        <f t="shared" ca="1" si="121"/>
        <v>0.76659504184746563</v>
      </c>
      <c r="G639" s="2">
        <f t="shared" ca="1" si="119"/>
        <v>0.68062340309085301</v>
      </c>
      <c r="H639" s="28">
        <f t="shared" si="127"/>
        <v>44117</v>
      </c>
      <c r="I639" s="30">
        <v>637</v>
      </c>
      <c r="J639" s="17">
        <f t="shared" si="120"/>
        <v>607</v>
      </c>
      <c r="K639" s="27">
        <f t="shared" ca="1" si="122"/>
        <v>0.72670157124438606</v>
      </c>
      <c r="L639" s="34">
        <f t="shared" ca="1" si="123"/>
        <v>0.56551590991017076</v>
      </c>
      <c r="M639" s="29">
        <f t="shared" si="128"/>
        <v>44132</v>
      </c>
      <c r="N639" s="27">
        <v>637</v>
      </c>
      <c r="O639" s="17">
        <f t="shared" si="124"/>
        <v>607</v>
      </c>
      <c r="P639" s="27">
        <f t="shared" ca="1" si="129"/>
        <v>0.6484797694152401</v>
      </c>
      <c r="Q639" s="34">
        <f t="shared" ca="1" si="125"/>
        <v>0.52399553244602215</v>
      </c>
      <c r="R639" s="17">
        <f t="shared" ca="1" si="130"/>
        <v>0.53121639990827418</v>
      </c>
    </row>
    <row r="640" spans="1:18" x14ac:dyDescent="0.25">
      <c r="A640" s="18">
        <f t="shared" ca="1" si="126"/>
        <v>44099</v>
      </c>
      <c r="B640" s="17">
        <f ca="1">+IFERROR(VLOOKUP(A640,BBG_UF!$A$2:$B$30,2,FALSE),B639)</f>
        <v>20</v>
      </c>
      <c r="C640" s="17">
        <f ca="1">+VLOOKUP(B640,BBG_UF!$B$2:$E$30,4,FALSE)</f>
        <v>-3.5877502525785465E-4</v>
      </c>
      <c r="D640" s="17">
        <v>638</v>
      </c>
      <c r="E640" s="17">
        <f t="shared" si="118"/>
        <v>608</v>
      </c>
      <c r="F640" s="17">
        <f t="shared" ca="1" si="121"/>
        <v>0.7662362668222078</v>
      </c>
      <c r="G640" s="2">
        <f t="shared" ca="1" si="119"/>
        <v>0.68038650386664645</v>
      </c>
      <c r="H640" s="28">
        <f t="shared" si="127"/>
        <v>44118</v>
      </c>
      <c r="I640" s="30">
        <v>638</v>
      </c>
      <c r="J640" s="17">
        <f t="shared" si="120"/>
        <v>608</v>
      </c>
      <c r="K640" s="27">
        <f t="shared" ca="1" si="122"/>
        <v>0.72638315705109535</v>
      </c>
      <c r="L640" s="34">
        <f t="shared" ca="1" si="123"/>
        <v>0.5654440670521238</v>
      </c>
      <c r="M640" s="29">
        <f t="shared" si="128"/>
        <v>44133</v>
      </c>
      <c r="N640" s="27">
        <v>638</v>
      </c>
      <c r="O640" s="17">
        <f t="shared" si="124"/>
        <v>608</v>
      </c>
      <c r="P640" s="27">
        <f t="shared" ca="1" si="129"/>
        <v>0.64826583649933678</v>
      </c>
      <c r="Q640" s="34">
        <f t="shared" ca="1" si="125"/>
        <v>0.52397359009078392</v>
      </c>
      <c r="R640" s="17">
        <f t="shared" ca="1" si="130"/>
        <v>0.53050061427750705</v>
      </c>
    </row>
    <row r="641" spans="1:18" x14ac:dyDescent="0.25">
      <c r="A641" s="18">
        <f t="shared" ca="1" si="126"/>
        <v>44100</v>
      </c>
      <c r="B641" s="17">
        <f ca="1">+IFERROR(VLOOKUP(A641,BBG_UF!$A$2:$B$30,2,FALSE),B640)</f>
        <v>20</v>
      </c>
      <c r="C641" s="17">
        <f ca="1">+VLOOKUP(B641,BBG_UF!$B$2:$E$30,4,FALSE)</f>
        <v>-3.5877502525785465E-4</v>
      </c>
      <c r="D641" s="17">
        <v>639</v>
      </c>
      <c r="E641" s="17">
        <f t="shared" si="118"/>
        <v>609</v>
      </c>
      <c r="F641" s="17">
        <f t="shared" ca="1" si="121"/>
        <v>0.76587749179694997</v>
      </c>
      <c r="G641" s="2">
        <f t="shared" ca="1" si="119"/>
        <v>0.68014920682120894</v>
      </c>
      <c r="H641" s="28">
        <f t="shared" si="127"/>
        <v>44119</v>
      </c>
      <c r="I641" s="30">
        <v>639</v>
      </c>
      <c r="J641" s="17">
        <f t="shared" si="120"/>
        <v>609</v>
      </c>
      <c r="K641" s="27">
        <f t="shared" ca="1" si="122"/>
        <v>0.72606461762519248</v>
      </c>
      <c r="L641" s="34">
        <f t="shared" ca="1" si="123"/>
        <v>0.56537128689652827</v>
      </c>
      <c r="M641" s="29">
        <f t="shared" si="128"/>
        <v>44134</v>
      </c>
      <c r="N641" s="27">
        <v>639</v>
      </c>
      <c r="O641" s="17">
        <f t="shared" si="124"/>
        <v>609</v>
      </c>
      <c r="P641" s="27">
        <f t="shared" ca="1" si="129"/>
        <v>0.64805145310780954</v>
      </c>
      <c r="Q641" s="34">
        <f t="shared" ca="1" si="125"/>
        <v>0.52395054762480198</v>
      </c>
      <c r="R641" s="17">
        <f t="shared" ca="1" si="130"/>
        <v>0.5297848601655275</v>
      </c>
    </row>
    <row r="642" spans="1:18" x14ac:dyDescent="0.25">
      <c r="A642" s="18">
        <f t="shared" ca="1" si="126"/>
        <v>44101</v>
      </c>
      <c r="B642" s="17">
        <f ca="1">+IFERROR(VLOOKUP(A642,BBG_UF!$A$2:$B$30,2,FALSE),B641)</f>
        <v>20</v>
      </c>
      <c r="C642" s="17">
        <f ca="1">+VLOOKUP(B642,BBG_UF!$B$2:$E$30,4,FALSE)</f>
        <v>-3.5877502525785465E-4</v>
      </c>
      <c r="D642" s="17">
        <v>640</v>
      </c>
      <c r="E642" s="17">
        <f t="shared" ref="E642:E705" si="131">+IF(D642-$W$5&lt;0,NA(),D642-$W$5)</f>
        <v>610</v>
      </c>
      <c r="F642" s="17">
        <f t="shared" ca="1" si="121"/>
        <v>0.76551871677169214</v>
      </c>
      <c r="G642" s="2">
        <f t="shared" ref="G642:G705" ca="1" si="132">++IF(E642&gt;0,((1+F642*D642/36000)/(1+$X$2*$W$5/36000)-1)*(36000/(D642-$W$5)),NA())</f>
        <v>0.67991151391107763</v>
      </c>
      <c r="H642" s="28">
        <f t="shared" si="127"/>
        <v>44120</v>
      </c>
      <c r="I642" s="30">
        <v>640</v>
      </c>
      <c r="J642" s="17">
        <f t="shared" ref="J642:J705" si="133">+IF(I642-$W$5&lt;0,NA(),I642-$W$5)</f>
        <v>610</v>
      </c>
      <c r="K642" s="27">
        <f t="shared" ca="1" si="122"/>
        <v>0.72574595355373028</v>
      </c>
      <c r="L642" s="34">
        <f t="shared" ca="1" si="123"/>
        <v>0.56529757405308334</v>
      </c>
      <c r="M642" s="29">
        <f t="shared" si="128"/>
        <v>44135</v>
      </c>
      <c r="N642" s="27">
        <v>640</v>
      </c>
      <c r="O642" s="17">
        <f t="shared" si="124"/>
        <v>610</v>
      </c>
      <c r="P642" s="27">
        <f t="shared" ca="1" si="129"/>
        <v>0.64783662135227549</v>
      </c>
      <c r="Q642" s="34">
        <f t="shared" ca="1" si="125"/>
        <v>0.52392641045845711</v>
      </c>
      <c r="R642" s="17">
        <f t="shared" ca="1" si="130"/>
        <v>0.52906913757233553</v>
      </c>
    </row>
    <row r="643" spans="1:18" x14ac:dyDescent="0.25">
      <c r="A643" s="18">
        <f t="shared" ca="1" si="126"/>
        <v>44102</v>
      </c>
      <c r="B643" s="17">
        <f ca="1">+IFERROR(VLOOKUP(A643,BBG_UF!$A$2:$B$30,2,FALSE),B642)</f>
        <v>20</v>
      </c>
      <c r="C643" s="17">
        <f ca="1">+VLOOKUP(B643,BBG_UF!$B$2:$E$30,4,FALSE)</f>
        <v>-3.5877502525785465E-4</v>
      </c>
      <c r="D643" s="17">
        <v>641</v>
      </c>
      <c r="E643" s="17">
        <f t="shared" si="131"/>
        <v>611</v>
      </c>
      <c r="F643" s="17">
        <f t="shared" ref="F643:F706" ca="1" si="134">+F642+C642*1</f>
        <v>0.76515994174643431</v>
      </c>
      <c r="G643" s="2">
        <f t="shared" ca="1" si="132"/>
        <v>0.67967342707990264</v>
      </c>
      <c r="H643" s="28">
        <f t="shared" si="127"/>
        <v>44121</v>
      </c>
      <c r="I643" s="30">
        <v>641</v>
      </c>
      <c r="J643" s="17">
        <f t="shared" si="133"/>
        <v>611</v>
      </c>
      <c r="K643" s="27">
        <f t="shared" ref="K643:K706" ca="1" si="135">+((1+VLOOKUP(H643,$A$2:$F$930,6,FALSE)*($Y$3+I643)/36000)/(1+$Z$3*$Y$3/36000)-1)*36000/I643</f>
        <v>0.72542716542006092</v>
      </c>
      <c r="L643" s="34">
        <f t="shared" ref="L643:L706" ca="1" si="136">++IF(J643&gt;0,((1+K643*I643/36000)/(1+$X$3*$W$5/36000)-1)*(36000/(I643-$W$5)),NA())</f>
        <v>0.56522293310125815</v>
      </c>
      <c r="M643" s="29">
        <f t="shared" si="128"/>
        <v>44136</v>
      </c>
      <c r="N643" s="27">
        <v>641</v>
      </c>
      <c r="O643" s="17">
        <f t="shared" ref="O643:O706" si="137">+IF(N643-$W$5&lt;0,NA(),N643-$W$5)</f>
        <v>611</v>
      </c>
      <c r="P643" s="27">
        <f t="shared" ca="1" si="129"/>
        <v>0.6476213433311494</v>
      </c>
      <c r="Q643" s="34">
        <f t="shared" ref="Q643:Q706" ca="1" si="138">++IF(O643&gt;0,((1+P643*N643/36000)/(1+$X$4*$W$5/36000)-1)*(36000/(N643-$W$5)),NA())</f>
        <v>0.52390118396671004</v>
      </c>
      <c r="R643" s="17">
        <f t="shared" ca="1" si="130"/>
        <v>0.52835344642598869</v>
      </c>
    </row>
    <row r="644" spans="1:18" x14ac:dyDescent="0.25">
      <c r="A644" s="18">
        <f t="shared" ref="A644:A707" ca="1" si="139">+A643+1</f>
        <v>44103</v>
      </c>
      <c r="B644" s="17">
        <f ca="1">+IFERROR(VLOOKUP(A644,BBG_UF!$A$2:$B$30,2,FALSE),B643)</f>
        <v>20</v>
      </c>
      <c r="C644" s="17">
        <f ca="1">+VLOOKUP(B644,BBG_UF!$B$2:$E$30,4,FALSE)</f>
        <v>-3.5877502525785465E-4</v>
      </c>
      <c r="D644" s="17">
        <v>642</v>
      </c>
      <c r="E644" s="17">
        <f t="shared" si="131"/>
        <v>612</v>
      </c>
      <c r="F644" s="17">
        <f t="shared" ca="1" si="134"/>
        <v>0.76480116672117648</v>
      </c>
      <c r="G644" s="2">
        <f t="shared" ca="1" si="132"/>
        <v>0.67943494825869544</v>
      </c>
      <c r="H644" s="28">
        <f t="shared" ref="H644:H707" si="140">+H643+1</f>
        <v>44122</v>
      </c>
      <c r="I644" s="30">
        <v>642</v>
      </c>
      <c r="J644" s="17">
        <f t="shared" si="133"/>
        <v>612</v>
      </c>
      <c r="K644" s="27">
        <f t="shared" ca="1" si="135"/>
        <v>0.7251082538039143</v>
      </c>
      <c r="L644" s="34">
        <f t="shared" ca="1" si="136"/>
        <v>0.56514736859059056</v>
      </c>
      <c r="M644" s="29">
        <f t="shared" ref="M644:M707" si="141">+M643+1</f>
        <v>44137</v>
      </c>
      <c r="N644" s="27">
        <v>642</v>
      </c>
      <c r="O644" s="17">
        <f t="shared" si="137"/>
        <v>612</v>
      </c>
      <c r="P644" s="27">
        <f t="shared" ref="P644:P707" ca="1" si="142">+((1+VLOOKUP(M644,$A$2:$F$930,6,FALSE)*($Y$4+N644)/36000)/(1+$Z$4*$Y$4/36000)-1)*36000/N644</f>
        <v>0.64740562112979727</v>
      </c>
      <c r="Q644" s="34">
        <f t="shared" ca="1" si="138"/>
        <v>0.52387487348939121</v>
      </c>
      <c r="R644" s="17">
        <f t="shared" ref="R644:R707" ca="1" si="143">+((1+F644/100*D644/360)/(1+F643/100*D643/360)-1)*36000</f>
        <v>0.52763778669451256</v>
      </c>
    </row>
    <row r="645" spans="1:18" x14ac:dyDescent="0.25">
      <c r="A645" s="18">
        <f t="shared" ca="1" si="139"/>
        <v>44104</v>
      </c>
      <c r="B645" s="17">
        <f ca="1">+IFERROR(VLOOKUP(A645,BBG_UF!$A$2:$B$30,2,FALSE),B644)</f>
        <v>20</v>
      </c>
      <c r="C645" s="17">
        <f ca="1">+VLOOKUP(B645,BBG_UF!$B$2:$E$30,4,FALSE)</f>
        <v>-3.5877502525785465E-4</v>
      </c>
      <c r="D645" s="17">
        <v>643</v>
      </c>
      <c r="E645" s="17">
        <f t="shared" si="131"/>
        <v>613</v>
      </c>
      <c r="F645" s="17">
        <f t="shared" ca="1" si="134"/>
        <v>0.76444239169591865</v>
      </c>
      <c r="G645" s="2">
        <f t="shared" ca="1" si="132"/>
        <v>0.67919607936581505</v>
      </c>
      <c r="H645" s="28">
        <f t="shared" si="140"/>
        <v>44123</v>
      </c>
      <c r="I645" s="30">
        <v>643</v>
      </c>
      <c r="J645" s="17">
        <f t="shared" si="133"/>
        <v>613</v>
      </c>
      <c r="K645" s="27">
        <f t="shared" ca="1" si="135"/>
        <v>0.7247892192814015</v>
      </c>
      <c r="L645" s="34">
        <f t="shared" ca="1" si="136"/>
        <v>0.56507088504094427</v>
      </c>
      <c r="M645" s="29">
        <f t="shared" si="141"/>
        <v>44138</v>
      </c>
      <c r="N645" s="27">
        <v>643</v>
      </c>
      <c r="O645" s="17">
        <f t="shared" si="137"/>
        <v>613</v>
      </c>
      <c r="P645" s="27">
        <f t="shared" ca="1" si="142"/>
        <v>0.64718945682058704</v>
      </c>
      <c r="Q645" s="34">
        <f t="shared" ca="1" si="138"/>
        <v>0.5238474843315003</v>
      </c>
      <c r="R645" s="17">
        <f t="shared" ca="1" si="143"/>
        <v>0.52692215832994549</v>
      </c>
    </row>
    <row r="646" spans="1:18" x14ac:dyDescent="0.25">
      <c r="A646" s="18">
        <f t="shared" ca="1" si="139"/>
        <v>44105</v>
      </c>
      <c r="B646" s="17">
        <f ca="1">+IFERROR(VLOOKUP(A646,BBG_UF!$A$2:$B$30,2,FALSE),B645)</f>
        <v>20</v>
      </c>
      <c r="C646" s="17">
        <f ca="1">+VLOOKUP(B646,BBG_UF!$B$2:$E$30,4,FALSE)</f>
        <v>-3.5877502525785465E-4</v>
      </c>
      <c r="D646" s="17">
        <v>644</v>
      </c>
      <c r="E646" s="17">
        <f t="shared" si="131"/>
        <v>614</v>
      </c>
      <c r="F646" s="17">
        <f t="shared" ca="1" si="134"/>
        <v>0.76408361667066083</v>
      </c>
      <c r="G646" s="2">
        <f t="shared" ca="1" si="132"/>
        <v>0.67895682230717525</v>
      </c>
      <c r="H646" s="28">
        <f t="shared" si="140"/>
        <v>44124</v>
      </c>
      <c r="I646" s="30">
        <v>644</v>
      </c>
      <c r="J646" s="17">
        <f t="shared" si="133"/>
        <v>614</v>
      </c>
      <c r="K646" s="27">
        <f t="shared" ca="1" si="135"/>
        <v>0.72447006242510492</v>
      </c>
      <c r="L646" s="34">
        <f t="shared" ca="1" si="136"/>
        <v>0.56499348694277696</v>
      </c>
      <c r="M646" s="29">
        <f t="shared" si="141"/>
        <v>44139</v>
      </c>
      <c r="N646" s="27">
        <v>644</v>
      </c>
      <c r="O646" s="17">
        <f t="shared" si="137"/>
        <v>614</v>
      </c>
      <c r="P646" s="27">
        <f t="shared" ca="1" si="142"/>
        <v>0.64697285246302727</v>
      </c>
      <c r="Q646" s="34">
        <f t="shared" ca="1" si="138"/>
        <v>0.52381902176343731</v>
      </c>
      <c r="R646" s="17">
        <f t="shared" ca="1" si="143"/>
        <v>0.52620656129231946</v>
      </c>
    </row>
    <row r="647" spans="1:18" x14ac:dyDescent="0.25">
      <c r="A647" s="18">
        <f t="shared" ca="1" si="139"/>
        <v>44106</v>
      </c>
      <c r="B647" s="17">
        <f ca="1">+IFERROR(VLOOKUP(A647,BBG_UF!$A$2:$B$30,2,FALSE),B646)</f>
        <v>20</v>
      </c>
      <c r="C647" s="17">
        <f ca="1">+VLOOKUP(B647,BBG_UF!$B$2:$E$30,4,FALSE)</f>
        <v>-3.5877502525785465E-4</v>
      </c>
      <c r="D647" s="17">
        <v>645</v>
      </c>
      <c r="E647" s="17">
        <f t="shared" si="131"/>
        <v>615</v>
      </c>
      <c r="F647" s="17">
        <f t="shared" ca="1" si="134"/>
        <v>0.763724841645403</v>
      </c>
      <c r="G647" s="2">
        <f t="shared" ca="1" si="132"/>
        <v>0.67871717897625472</v>
      </c>
      <c r="H647" s="28">
        <f t="shared" si="140"/>
        <v>44125</v>
      </c>
      <c r="I647" s="30">
        <v>645</v>
      </c>
      <c r="J647" s="17">
        <f t="shared" si="133"/>
        <v>615</v>
      </c>
      <c r="K647" s="27">
        <f t="shared" ca="1" si="135"/>
        <v>0.72415078380396947</v>
      </c>
      <c r="L647" s="34">
        <f t="shared" ca="1" si="136"/>
        <v>0.56491517875723585</v>
      </c>
      <c r="M647" s="29">
        <f t="shared" si="141"/>
        <v>44140</v>
      </c>
      <c r="N647" s="27">
        <v>645</v>
      </c>
      <c r="O647" s="17">
        <f t="shared" si="137"/>
        <v>615</v>
      </c>
      <c r="P647" s="27">
        <f t="shared" ca="1" si="142"/>
        <v>0.64675581010386707</v>
      </c>
      <c r="Q647" s="34">
        <f t="shared" ca="1" si="138"/>
        <v>0.52378949102136263</v>
      </c>
      <c r="R647" s="17">
        <f t="shared" ca="1" si="143"/>
        <v>0.52549099551768563</v>
      </c>
    </row>
    <row r="648" spans="1:18" x14ac:dyDescent="0.25">
      <c r="A648" s="18">
        <f t="shared" ca="1" si="139"/>
        <v>44107</v>
      </c>
      <c r="B648" s="17">
        <f ca="1">+IFERROR(VLOOKUP(A648,BBG_UF!$A$2:$B$30,2,FALSE),B647)</f>
        <v>20</v>
      </c>
      <c r="C648" s="17">
        <f ca="1">+VLOOKUP(B648,BBG_UF!$B$2:$E$30,4,FALSE)</f>
        <v>-3.5877502525785465E-4</v>
      </c>
      <c r="D648" s="17">
        <v>646</v>
      </c>
      <c r="E648" s="17">
        <f t="shared" si="131"/>
        <v>616</v>
      </c>
      <c r="F648" s="17">
        <f t="shared" ca="1" si="134"/>
        <v>0.76336606662014517</v>
      </c>
      <c r="G648" s="2">
        <f t="shared" ca="1" si="132"/>
        <v>0.67847715125423624</v>
      </c>
      <c r="H648" s="28">
        <f t="shared" si="140"/>
        <v>44126</v>
      </c>
      <c r="I648" s="30">
        <v>646</v>
      </c>
      <c r="J648" s="17">
        <f t="shared" si="133"/>
        <v>616</v>
      </c>
      <c r="K648" s="27">
        <f t="shared" ca="1" si="135"/>
        <v>0.72383138398351576</v>
      </c>
      <c r="L648" s="34">
        <f t="shared" ca="1" si="136"/>
        <v>0.56483596491664245</v>
      </c>
      <c r="M648" s="29">
        <f t="shared" si="141"/>
        <v>44141</v>
      </c>
      <c r="N648" s="27">
        <v>646</v>
      </c>
      <c r="O648" s="17">
        <f t="shared" si="137"/>
        <v>616</v>
      </c>
      <c r="P648" s="27">
        <f t="shared" ca="1" si="142"/>
        <v>0.64653833177715714</v>
      </c>
      <c r="Q648" s="34">
        <f t="shared" ca="1" si="138"/>
        <v>0.52375889730743519</v>
      </c>
      <c r="R648" s="17">
        <f t="shared" ca="1" si="143"/>
        <v>0.52477546099005679</v>
      </c>
    </row>
    <row r="649" spans="1:18" x14ac:dyDescent="0.25">
      <c r="A649" s="18">
        <f t="shared" ca="1" si="139"/>
        <v>44108</v>
      </c>
      <c r="B649" s="17">
        <f ca="1">+IFERROR(VLOOKUP(A649,BBG_UF!$A$2:$B$30,2,FALSE),B648)</f>
        <v>20</v>
      </c>
      <c r="C649" s="17">
        <f ca="1">+VLOOKUP(B649,BBG_UF!$B$2:$E$30,4,FALSE)</f>
        <v>-3.5877502525785465E-4</v>
      </c>
      <c r="D649" s="17">
        <v>647</v>
      </c>
      <c r="E649" s="17">
        <f t="shared" si="131"/>
        <v>617</v>
      </c>
      <c r="F649" s="17">
        <f t="shared" ca="1" si="134"/>
        <v>0.76300729159488734</v>
      </c>
      <c r="G649" s="2">
        <f t="shared" ca="1" si="132"/>
        <v>0.67823674101015952</v>
      </c>
      <c r="H649" s="28">
        <f t="shared" si="140"/>
        <v>44127</v>
      </c>
      <c r="I649" s="30">
        <v>647</v>
      </c>
      <c r="J649" s="17">
        <f t="shared" si="133"/>
        <v>617</v>
      </c>
      <c r="K649" s="27">
        <f t="shared" ca="1" si="135"/>
        <v>0.72351186352566987</v>
      </c>
      <c r="L649" s="34">
        <f t="shared" ca="1" si="136"/>
        <v>0.56475584982441529</v>
      </c>
      <c r="M649" s="29">
        <f t="shared" si="141"/>
        <v>44142</v>
      </c>
      <c r="N649" s="27">
        <v>647</v>
      </c>
      <c r="O649" s="17">
        <f t="shared" si="137"/>
        <v>617</v>
      </c>
      <c r="P649" s="27">
        <f t="shared" ca="1" si="142"/>
        <v>0.64632041950438512</v>
      </c>
      <c r="Q649" s="34">
        <f t="shared" ca="1" si="138"/>
        <v>0.52372724579004981</v>
      </c>
      <c r="R649" s="17">
        <f t="shared" ca="1" si="143"/>
        <v>0.52405995766147129</v>
      </c>
    </row>
    <row r="650" spans="1:18" x14ac:dyDescent="0.25">
      <c r="A650" s="18">
        <f t="shared" ca="1" si="139"/>
        <v>44109</v>
      </c>
      <c r="B650" s="17">
        <f ca="1">+IFERROR(VLOOKUP(A650,BBG_UF!$A$2:$B$30,2,FALSE),B649)</f>
        <v>20</v>
      </c>
      <c r="C650" s="17">
        <f ca="1">+VLOOKUP(B650,BBG_UF!$B$2:$E$30,4,FALSE)</f>
        <v>-3.5877502525785465E-4</v>
      </c>
      <c r="D650" s="17">
        <v>648</v>
      </c>
      <c r="E650" s="17">
        <f t="shared" si="131"/>
        <v>618</v>
      </c>
      <c r="F650" s="17">
        <f t="shared" ca="1" si="134"/>
        <v>0.76264851656962951</v>
      </c>
      <c r="G650" s="2">
        <f t="shared" ca="1" si="132"/>
        <v>0.67799595010088876</v>
      </c>
      <c r="H650" s="28">
        <f t="shared" si="140"/>
        <v>44128</v>
      </c>
      <c r="I650" s="30">
        <v>648</v>
      </c>
      <c r="J650" s="17">
        <f t="shared" si="133"/>
        <v>618</v>
      </c>
      <c r="K650" s="27">
        <f t="shared" ca="1" si="135"/>
        <v>0.72319222298897512</v>
      </c>
      <c r="L650" s="34">
        <f t="shared" ca="1" si="136"/>
        <v>0.56467483785563999</v>
      </c>
      <c r="M650" s="29">
        <f t="shared" si="141"/>
        <v>44143</v>
      </c>
      <c r="N650" s="27">
        <v>648</v>
      </c>
      <c r="O650" s="17">
        <f t="shared" si="137"/>
        <v>618</v>
      </c>
      <c r="P650" s="27">
        <f t="shared" ca="1" si="142"/>
        <v>0.64610207529458563</v>
      </c>
      <c r="Q650" s="34">
        <f t="shared" ca="1" si="138"/>
        <v>0.52369454160421358</v>
      </c>
      <c r="R650" s="17">
        <f t="shared" ca="1" si="143"/>
        <v>0.5233444854839675</v>
      </c>
    </row>
    <row r="651" spans="1:18" x14ac:dyDescent="0.25">
      <c r="A651" s="18">
        <f t="shared" ca="1" si="139"/>
        <v>44110</v>
      </c>
      <c r="B651" s="17">
        <f ca="1">+IFERROR(VLOOKUP(A651,BBG_UF!$A$2:$B$30,2,FALSE),B650)</f>
        <v>20</v>
      </c>
      <c r="C651" s="17">
        <f ca="1">+VLOOKUP(B651,BBG_UF!$B$2:$E$30,4,FALSE)</f>
        <v>-3.5877502525785465E-4</v>
      </c>
      <c r="D651" s="17">
        <v>649</v>
      </c>
      <c r="E651" s="17">
        <f t="shared" si="131"/>
        <v>619</v>
      </c>
      <c r="F651" s="17">
        <f t="shared" ca="1" si="134"/>
        <v>0.76228974154437168</v>
      </c>
      <c r="G651" s="2">
        <f t="shared" ca="1" si="132"/>
        <v>0.67775478037132797</v>
      </c>
      <c r="H651" s="28">
        <f t="shared" si="140"/>
        <v>44129</v>
      </c>
      <c r="I651" s="30">
        <v>649</v>
      </c>
      <c r="J651" s="17">
        <f t="shared" si="133"/>
        <v>619</v>
      </c>
      <c r="K651" s="27">
        <f t="shared" ca="1" si="135"/>
        <v>0.72287246292848317</v>
      </c>
      <c r="L651" s="34">
        <f t="shared" ca="1" si="136"/>
        <v>0.56459293335701366</v>
      </c>
      <c r="M651" s="29">
        <f t="shared" si="141"/>
        <v>44144</v>
      </c>
      <c r="N651" s="27">
        <v>649</v>
      </c>
      <c r="O651" s="17">
        <f t="shared" si="137"/>
        <v>619</v>
      </c>
      <c r="P651" s="27">
        <f t="shared" ca="1" si="142"/>
        <v>0.64588330114434866</v>
      </c>
      <c r="Q651" s="34">
        <f t="shared" ca="1" si="138"/>
        <v>0.52366078985166054</v>
      </c>
      <c r="R651" s="17">
        <f t="shared" ca="1" si="143"/>
        <v>0.52262904439359659</v>
      </c>
    </row>
    <row r="652" spans="1:18" x14ac:dyDescent="0.25">
      <c r="A652" s="18">
        <f t="shared" ca="1" si="139"/>
        <v>44111</v>
      </c>
      <c r="B652" s="17">
        <f ca="1">+IFERROR(VLOOKUP(A652,BBG_UF!$A$2:$B$30,2,FALSE),B651)</f>
        <v>20</v>
      </c>
      <c r="C652" s="17">
        <f ca="1">+VLOOKUP(B652,BBG_UF!$B$2:$E$30,4,FALSE)</f>
        <v>-3.5877502525785465E-4</v>
      </c>
      <c r="D652" s="17">
        <v>650</v>
      </c>
      <c r="E652" s="17">
        <f t="shared" si="131"/>
        <v>620</v>
      </c>
      <c r="F652" s="17">
        <f t="shared" ca="1" si="134"/>
        <v>0.76193096651911385</v>
      </c>
      <c r="G652" s="2">
        <f t="shared" ca="1" si="132"/>
        <v>0.67751323365451743</v>
      </c>
      <c r="H652" s="28">
        <f t="shared" si="140"/>
        <v>44130</v>
      </c>
      <c r="I652" s="30">
        <v>650</v>
      </c>
      <c r="J652" s="17">
        <f t="shared" si="133"/>
        <v>620</v>
      </c>
      <c r="K652" s="27">
        <f t="shared" ca="1" si="135"/>
        <v>0.72255258389584232</v>
      </c>
      <c r="L652" s="34">
        <f t="shared" ca="1" si="136"/>
        <v>0.56451014064725524</v>
      </c>
      <c r="M652" s="29">
        <f t="shared" si="141"/>
        <v>44145</v>
      </c>
      <c r="N652" s="27">
        <v>650</v>
      </c>
      <c r="O652" s="17">
        <f t="shared" si="137"/>
        <v>620</v>
      </c>
      <c r="P652" s="27">
        <f t="shared" ca="1" si="142"/>
        <v>0.64566409903803945</v>
      </c>
      <c r="Q652" s="34">
        <f t="shared" ca="1" si="138"/>
        <v>0.52362599560130063</v>
      </c>
      <c r="R652" s="17">
        <f t="shared" ca="1" si="143"/>
        <v>0.52191363438236493</v>
      </c>
    </row>
    <row r="653" spans="1:18" x14ac:dyDescent="0.25">
      <c r="A653" s="18">
        <f t="shared" ca="1" si="139"/>
        <v>44112</v>
      </c>
      <c r="B653" s="17">
        <f ca="1">+IFERROR(VLOOKUP(A653,BBG_UF!$A$2:$B$30,2,FALSE),B652)</f>
        <v>20</v>
      </c>
      <c r="C653" s="17">
        <f ca="1">+VLOOKUP(B653,BBG_UF!$B$2:$E$30,4,FALSE)</f>
        <v>-3.5877502525785465E-4</v>
      </c>
      <c r="D653" s="17">
        <v>651</v>
      </c>
      <c r="E653" s="17">
        <f t="shared" si="131"/>
        <v>621</v>
      </c>
      <c r="F653" s="17">
        <f t="shared" ca="1" si="134"/>
        <v>0.76157219149385602</v>
      </c>
      <c r="G653" s="2">
        <f t="shared" ca="1" si="132"/>
        <v>0.67727131177161282</v>
      </c>
      <c r="H653" s="28">
        <f t="shared" si="140"/>
        <v>44131</v>
      </c>
      <c r="I653" s="30">
        <v>651</v>
      </c>
      <c r="J653" s="17">
        <f t="shared" si="133"/>
        <v>621</v>
      </c>
      <c r="K653" s="27">
        <f t="shared" ca="1" si="135"/>
        <v>0.72223258643931132</v>
      </c>
      <c r="L653" s="34">
        <f t="shared" ca="1" si="136"/>
        <v>0.56442646401720098</v>
      </c>
      <c r="M653" s="29">
        <f t="shared" si="141"/>
        <v>44146</v>
      </c>
      <c r="N653" s="27">
        <v>651</v>
      </c>
      <c r="O653" s="17">
        <f t="shared" si="137"/>
        <v>621</v>
      </c>
      <c r="P653" s="27">
        <f t="shared" ca="1" si="142"/>
        <v>0.64544447094778123</v>
      </c>
      <c r="Q653" s="34">
        <f t="shared" ca="1" si="138"/>
        <v>0.52359016388932933</v>
      </c>
      <c r="R653" s="17">
        <f t="shared" ca="1" si="143"/>
        <v>0.52119825538632369</v>
      </c>
    </row>
    <row r="654" spans="1:18" x14ac:dyDescent="0.25">
      <c r="A654" s="18">
        <f t="shared" ca="1" si="139"/>
        <v>44113</v>
      </c>
      <c r="B654" s="17">
        <f ca="1">+IFERROR(VLOOKUP(A654,BBG_UF!$A$2:$B$30,2,FALSE),B653)</f>
        <v>20</v>
      </c>
      <c r="C654" s="17">
        <f ca="1">+VLOOKUP(B654,BBG_UF!$B$2:$E$30,4,FALSE)</f>
        <v>-3.5877502525785465E-4</v>
      </c>
      <c r="D654" s="17">
        <v>652</v>
      </c>
      <c r="E654" s="17">
        <f t="shared" si="131"/>
        <v>622</v>
      </c>
      <c r="F654" s="17">
        <f t="shared" ca="1" si="134"/>
        <v>0.76121341646859819</v>
      </c>
      <c r="G654" s="2">
        <f t="shared" ca="1" si="132"/>
        <v>0.67702901653212255</v>
      </c>
      <c r="H654" s="28">
        <f t="shared" si="140"/>
        <v>44132</v>
      </c>
      <c r="I654" s="30">
        <v>652</v>
      </c>
      <c r="J654" s="17">
        <f t="shared" si="133"/>
        <v>622</v>
      </c>
      <c r="K654" s="27">
        <f t="shared" ca="1" si="135"/>
        <v>0.72191247110378554</v>
      </c>
      <c r="L654" s="34">
        <f t="shared" ca="1" si="136"/>
        <v>0.56434190773017057</v>
      </c>
      <c r="M654" s="29">
        <f t="shared" si="141"/>
        <v>44147</v>
      </c>
      <c r="N654" s="27">
        <v>652</v>
      </c>
      <c r="O654" s="17">
        <f t="shared" si="137"/>
        <v>622</v>
      </c>
      <c r="P654" s="27">
        <f t="shared" ca="1" si="142"/>
        <v>0.64522441883365944</v>
      </c>
      <c r="Q654" s="34">
        <f t="shared" ca="1" si="138"/>
        <v>0.52355329971961939</v>
      </c>
      <c r="R654" s="17">
        <f t="shared" ca="1" si="143"/>
        <v>0.52048290736550484</v>
      </c>
    </row>
    <row r="655" spans="1:18" x14ac:dyDescent="0.25">
      <c r="A655" s="18">
        <f t="shared" ca="1" si="139"/>
        <v>44114</v>
      </c>
      <c r="B655" s="17">
        <f ca="1">+IFERROR(VLOOKUP(A655,BBG_UF!$A$2:$B$30,2,FALSE),B654)</f>
        <v>20</v>
      </c>
      <c r="C655" s="17">
        <f ca="1">+VLOOKUP(B655,BBG_UF!$B$2:$E$30,4,FALSE)</f>
        <v>-3.5877502525785465E-4</v>
      </c>
      <c r="D655" s="17">
        <v>653</v>
      </c>
      <c r="E655" s="17">
        <f t="shared" si="131"/>
        <v>623</v>
      </c>
      <c r="F655" s="17">
        <f t="shared" ca="1" si="134"/>
        <v>0.76085464144334036</v>
      </c>
      <c r="G655" s="2">
        <f t="shared" ca="1" si="132"/>
        <v>0.67678634973389862</v>
      </c>
      <c r="H655" s="28">
        <f t="shared" si="140"/>
        <v>44133</v>
      </c>
      <c r="I655" s="30">
        <v>653</v>
      </c>
      <c r="J655" s="17">
        <f t="shared" si="133"/>
        <v>623</v>
      </c>
      <c r="K655" s="27">
        <f t="shared" ca="1" si="135"/>
        <v>0.72159223843082221</v>
      </c>
      <c r="L655" s="34">
        <f t="shared" ca="1" si="136"/>
        <v>0.56425647602204687</v>
      </c>
      <c r="M655" s="29">
        <f t="shared" si="141"/>
        <v>44148</v>
      </c>
      <c r="N655" s="27">
        <v>653</v>
      </c>
      <c r="O655" s="17">
        <f t="shared" si="137"/>
        <v>623</v>
      </c>
      <c r="P655" s="27">
        <f t="shared" ca="1" si="142"/>
        <v>0.64500394464369204</v>
      </c>
      <c r="Q655" s="34">
        <f t="shared" ca="1" si="138"/>
        <v>0.52351540806383878</v>
      </c>
      <c r="R655" s="17">
        <f t="shared" ca="1" si="143"/>
        <v>0.51976759027994035</v>
      </c>
    </row>
    <row r="656" spans="1:18" x14ac:dyDescent="0.25">
      <c r="A656" s="18">
        <f t="shared" ca="1" si="139"/>
        <v>44115</v>
      </c>
      <c r="B656" s="17">
        <f ca="1">+IFERROR(VLOOKUP(A656,BBG_UF!$A$2:$B$30,2,FALSE),B655)</f>
        <v>20</v>
      </c>
      <c r="C656" s="17">
        <f ca="1">+VLOOKUP(B656,BBG_UF!$B$2:$E$30,4,FALSE)</f>
        <v>-3.5877502525785465E-4</v>
      </c>
      <c r="D656" s="17">
        <v>654</v>
      </c>
      <c r="E656" s="17">
        <f t="shared" si="131"/>
        <v>624</v>
      </c>
      <c r="F656" s="17">
        <f t="shared" ca="1" si="134"/>
        <v>0.76049586641808253</v>
      </c>
      <c r="G656" s="2">
        <f t="shared" ca="1" si="132"/>
        <v>0.6765433131632812</v>
      </c>
      <c r="H656" s="28">
        <f t="shared" si="140"/>
        <v>44134</v>
      </c>
      <c r="I656" s="30">
        <v>654</v>
      </c>
      <c r="J656" s="17">
        <f t="shared" si="133"/>
        <v>624</v>
      </c>
      <c r="K656" s="27">
        <f t="shared" ca="1" si="135"/>
        <v>0.72127188895866656</v>
      </c>
      <c r="L656" s="34">
        <f t="shared" ca="1" si="136"/>
        <v>0.56417017310159778</v>
      </c>
      <c r="M656" s="29">
        <f t="shared" si="141"/>
        <v>44149</v>
      </c>
      <c r="N656" s="27">
        <v>654</v>
      </c>
      <c r="O656" s="17">
        <f t="shared" si="137"/>
        <v>624</v>
      </c>
      <c r="P656" s="27">
        <f t="shared" ca="1" si="142"/>
        <v>0.64478305031400673</v>
      </c>
      <c r="Q656" s="34">
        <f t="shared" ca="1" si="138"/>
        <v>0.52347649386183737</v>
      </c>
      <c r="R656" s="17">
        <f t="shared" ca="1" si="143"/>
        <v>0.51905230407367497</v>
      </c>
    </row>
    <row r="657" spans="1:18" x14ac:dyDescent="0.25">
      <c r="A657" s="18">
        <f t="shared" ca="1" si="139"/>
        <v>44116</v>
      </c>
      <c r="B657" s="17">
        <f ca="1">+IFERROR(VLOOKUP(A657,BBG_UF!$A$2:$B$30,2,FALSE),B656)</f>
        <v>20</v>
      </c>
      <c r="C657" s="17">
        <f ca="1">+VLOOKUP(B657,BBG_UF!$B$2:$E$30,4,FALSE)</f>
        <v>-3.5877502525785465E-4</v>
      </c>
      <c r="D657" s="17">
        <v>655</v>
      </c>
      <c r="E657" s="17">
        <f t="shared" si="131"/>
        <v>625</v>
      </c>
      <c r="F657" s="17">
        <f t="shared" ca="1" si="134"/>
        <v>0.7601370913928247</v>
      </c>
      <c r="G657" s="2">
        <f t="shared" ca="1" si="132"/>
        <v>0.67629990859516487</v>
      </c>
      <c r="H657" s="28">
        <f t="shared" si="140"/>
        <v>44135</v>
      </c>
      <c r="I657" s="30">
        <v>655</v>
      </c>
      <c r="J657" s="17">
        <f t="shared" si="133"/>
        <v>625</v>
      </c>
      <c r="K657" s="27">
        <f t="shared" ca="1" si="135"/>
        <v>0.72095142322228878</v>
      </c>
      <c r="L657" s="34">
        <f t="shared" ca="1" si="136"/>
        <v>0.56408300315065529</v>
      </c>
      <c r="M657" s="29">
        <f t="shared" si="141"/>
        <v>44150</v>
      </c>
      <c r="N657" s="27">
        <v>655</v>
      </c>
      <c r="O657" s="17">
        <f t="shared" si="137"/>
        <v>625</v>
      </c>
      <c r="P657" s="27">
        <f t="shared" ca="1" si="142"/>
        <v>0.64456173776891967</v>
      </c>
      <c r="Q657" s="34">
        <f t="shared" ca="1" si="138"/>
        <v>0.52343656202184974</v>
      </c>
      <c r="R657" s="17">
        <f t="shared" ca="1" si="143"/>
        <v>0.51833704871473429</v>
      </c>
    </row>
    <row r="658" spans="1:18" x14ac:dyDescent="0.25">
      <c r="A658" s="18">
        <f t="shared" ca="1" si="139"/>
        <v>44117</v>
      </c>
      <c r="B658" s="17">
        <f ca="1">+IFERROR(VLOOKUP(A658,BBG_UF!$A$2:$B$30,2,FALSE),B657)</f>
        <v>20</v>
      </c>
      <c r="C658" s="17">
        <f ca="1">+VLOOKUP(B658,BBG_UF!$B$2:$E$30,4,FALSE)</f>
        <v>-3.5877502525785465E-4</v>
      </c>
      <c r="D658" s="17">
        <v>656</v>
      </c>
      <c r="E658" s="17">
        <f t="shared" si="131"/>
        <v>626</v>
      </c>
      <c r="F658" s="17">
        <f t="shared" ca="1" si="134"/>
        <v>0.75977831636756687</v>
      </c>
      <c r="G658" s="2">
        <f t="shared" ca="1" si="132"/>
        <v>0.67605613779315421</v>
      </c>
      <c r="H658" s="28">
        <f t="shared" si="140"/>
        <v>44136</v>
      </c>
      <c r="I658" s="30">
        <v>656</v>
      </c>
      <c r="J658" s="17">
        <f t="shared" si="133"/>
        <v>626</v>
      </c>
      <c r="K658" s="27">
        <f t="shared" ca="1" si="135"/>
        <v>0.72063084175334846</v>
      </c>
      <c r="L658" s="34">
        <f t="shared" ca="1" si="136"/>
        <v>0.5639949703242666</v>
      </c>
      <c r="M658" s="29">
        <f t="shared" si="141"/>
        <v>44151</v>
      </c>
      <c r="N658" s="27">
        <v>656</v>
      </c>
      <c r="O658" s="17">
        <f t="shared" si="137"/>
        <v>626</v>
      </c>
      <c r="P658" s="27">
        <f t="shared" ca="1" si="142"/>
        <v>0.6443400089209893</v>
      </c>
      <c r="Q658" s="34">
        <f t="shared" ca="1" si="138"/>
        <v>0.52339561742072249</v>
      </c>
      <c r="R658" s="17">
        <f t="shared" ca="1" si="143"/>
        <v>0.51762182416315028</v>
      </c>
    </row>
    <row r="659" spans="1:18" x14ac:dyDescent="0.25">
      <c r="A659" s="18">
        <f t="shared" ca="1" si="139"/>
        <v>44118</v>
      </c>
      <c r="B659" s="17">
        <f ca="1">+IFERROR(VLOOKUP(A659,BBG_UF!$A$2:$B$30,2,FALSE),B658)</f>
        <v>20</v>
      </c>
      <c r="C659" s="17">
        <f ca="1">+VLOOKUP(B659,BBG_UF!$B$2:$E$30,4,FALSE)</f>
        <v>-3.5877502525785465E-4</v>
      </c>
      <c r="D659" s="17">
        <v>657</v>
      </c>
      <c r="E659" s="17">
        <f t="shared" si="131"/>
        <v>627</v>
      </c>
      <c r="F659" s="17">
        <f t="shared" ca="1" si="134"/>
        <v>0.75941954134230905</v>
      </c>
      <c r="G659" s="2">
        <f t="shared" ca="1" si="132"/>
        <v>0.67581200250952633</v>
      </c>
      <c r="H659" s="28">
        <f t="shared" si="140"/>
        <v>44137</v>
      </c>
      <c r="I659" s="30">
        <v>657</v>
      </c>
      <c r="J659" s="17">
        <f t="shared" si="133"/>
        <v>627</v>
      </c>
      <c r="K659" s="27">
        <f t="shared" ca="1" si="135"/>
        <v>0.72031014508035363</v>
      </c>
      <c r="L659" s="34">
        <f t="shared" ca="1" si="136"/>
        <v>0.56390607875108612</v>
      </c>
      <c r="M659" s="29">
        <f t="shared" si="141"/>
        <v>44152</v>
      </c>
      <c r="N659" s="27">
        <v>657</v>
      </c>
      <c r="O659" s="17">
        <f t="shared" si="137"/>
        <v>627</v>
      </c>
      <c r="P659" s="27">
        <f t="shared" ca="1" si="142"/>
        <v>0.64411786567114171</v>
      </c>
      <c r="Q659" s="34">
        <f t="shared" ca="1" si="138"/>
        <v>0.52335366490418977</v>
      </c>
      <c r="R659" s="17">
        <f t="shared" ca="1" si="143"/>
        <v>0.51690663036296769</v>
      </c>
    </row>
    <row r="660" spans="1:18" x14ac:dyDescent="0.25">
      <c r="A660" s="18">
        <f t="shared" ca="1" si="139"/>
        <v>44119</v>
      </c>
      <c r="B660" s="17">
        <f ca="1">+IFERROR(VLOOKUP(A660,BBG_UF!$A$2:$B$30,2,FALSE),B659)</f>
        <v>20</v>
      </c>
      <c r="C660" s="17">
        <f ca="1">+VLOOKUP(B660,BBG_UF!$B$2:$E$30,4,FALSE)</f>
        <v>-3.5877502525785465E-4</v>
      </c>
      <c r="D660" s="17">
        <v>658</v>
      </c>
      <c r="E660" s="17">
        <f t="shared" si="131"/>
        <v>628</v>
      </c>
      <c r="F660" s="17">
        <f t="shared" ca="1" si="134"/>
        <v>0.75906076631705122</v>
      </c>
      <c r="G660" s="2">
        <f t="shared" ca="1" si="132"/>
        <v>0.67556750448544822</v>
      </c>
      <c r="H660" s="28">
        <f t="shared" si="140"/>
        <v>44138</v>
      </c>
      <c r="I660" s="30">
        <v>658</v>
      </c>
      <c r="J660" s="17">
        <f t="shared" si="133"/>
        <v>628</v>
      </c>
      <c r="K660" s="27">
        <f t="shared" ca="1" si="135"/>
        <v>0.71998933372851415</v>
      </c>
      <c r="L660" s="34">
        <f t="shared" ca="1" si="136"/>
        <v>0.56381633253336927</v>
      </c>
      <c r="M660" s="29">
        <f t="shared" si="141"/>
        <v>44153</v>
      </c>
      <c r="N660" s="27">
        <v>658</v>
      </c>
      <c r="O660" s="17">
        <f t="shared" si="137"/>
        <v>628</v>
      </c>
      <c r="P660" s="27">
        <f t="shared" ca="1" si="142"/>
        <v>0.64389530990877164</v>
      </c>
      <c r="Q660" s="34">
        <f t="shared" ca="1" si="138"/>
        <v>0.52331070928717272</v>
      </c>
      <c r="R660" s="17">
        <f t="shared" ca="1" si="143"/>
        <v>0.5161914672742185</v>
      </c>
    </row>
    <row r="661" spans="1:18" x14ac:dyDescent="0.25">
      <c r="A661" s="18">
        <f t="shared" ca="1" si="139"/>
        <v>44120</v>
      </c>
      <c r="B661" s="17">
        <f ca="1">+IFERROR(VLOOKUP(A661,BBG_UF!$A$2:$B$30,2,FALSE),B660)</f>
        <v>20</v>
      </c>
      <c r="C661" s="17">
        <f ca="1">+VLOOKUP(B661,BBG_UF!$B$2:$E$30,4,FALSE)</f>
        <v>-3.5877502525785465E-4</v>
      </c>
      <c r="D661" s="17">
        <v>659</v>
      </c>
      <c r="E661" s="17">
        <f t="shared" si="131"/>
        <v>629</v>
      </c>
      <c r="F661" s="17">
        <f t="shared" ca="1" si="134"/>
        <v>0.75870199129179339</v>
      </c>
      <c r="G661" s="2">
        <f t="shared" ca="1" si="132"/>
        <v>0.6753226454510014</v>
      </c>
      <c r="H661" s="28">
        <f t="shared" si="140"/>
        <v>44139</v>
      </c>
      <c r="I661" s="30">
        <v>659</v>
      </c>
      <c r="J661" s="17">
        <f t="shared" si="133"/>
        <v>629</v>
      </c>
      <c r="K661" s="27">
        <f t="shared" ca="1" si="135"/>
        <v>0.71966840821991285</v>
      </c>
      <c r="L661" s="34">
        <f t="shared" ca="1" si="136"/>
        <v>0.56372573574733476</v>
      </c>
      <c r="M661" s="29">
        <f t="shared" si="141"/>
        <v>44154</v>
      </c>
      <c r="N661" s="27">
        <v>659</v>
      </c>
      <c r="O661" s="17">
        <f t="shared" si="137"/>
        <v>629</v>
      </c>
      <c r="P661" s="27">
        <f t="shared" ca="1" si="142"/>
        <v>0.64367234351173275</v>
      </c>
      <c r="Q661" s="34">
        <f t="shared" ca="1" si="138"/>
        <v>0.52326675535387035</v>
      </c>
      <c r="R661" s="17">
        <f t="shared" ca="1" si="143"/>
        <v>0.51547633486492828</v>
      </c>
    </row>
    <row r="662" spans="1:18" x14ac:dyDescent="0.25">
      <c r="A662" s="18">
        <f t="shared" ca="1" si="139"/>
        <v>44121</v>
      </c>
      <c r="B662" s="17">
        <f ca="1">+IFERROR(VLOOKUP(A662,BBG_UF!$A$2:$B$30,2,FALSE),B661)</f>
        <v>20</v>
      </c>
      <c r="C662" s="17">
        <f ca="1">+VLOOKUP(B662,BBG_UF!$B$2:$E$30,4,FALSE)</f>
        <v>-3.5877502525785465E-4</v>
      </c>
      <c r="D662" s="17">
        <v>660</v>
      </c>
      <c r="E662" s="17">
        <f t="shared" si="131"/>
        <v>630</v>
      </c>
      <c r="F662" s="17">
        <f t="shared" ca="1" si="134"/>
        <v>0.75834321626653556</v>
      </c>
      <c r="G662" s="2">
        <f t="shared" ca="1" si="132"/>
        <v>0.67507742712529561</v>
      </c>
      <c r="H662" s="28">
        <f t="shared" si="140"/>
        <v>44140</v>
      </c>
      <c r="I662" s="30">
        <v>660</v>
      </c>
      <c r="J662" s="17">
        <f t="shared" si="133"/>
        <v>630</v>
      </c>
      <c r="K662" s="27">
        <f t="shared" ca="1" si="135"/>
        <v>0.71934736907341978</v>
      </c>
      <c r="L662" s="34">
        <f t="shared" ca="1" si="136"/>
        <v>0.56363429244330787</v>
      </c>
      <c r="M662" s="29">
        <f t="shared" si="141"/>
        <v>44155</v>
      </c>
      <c r="N662" s="27">
        <v>660</v>
      </c>
      <c r="O662" s="17">
        <f t="shared" si="137"/>
        <v>630</v>
      </c>
      <c r="P662" s="27">
        <f t="shared" ca="1" si="142"/>
        <v>0.64344896834659482</v>
      </c>
      <c r="Q662" s="34">
        <f t="shared" ca="1" si="138"/>
        <v>0.52322180785824612</v>
      </c>
      <c r="R662" s="17">
        <f t="shared" ca="1" si="143"/>
        <v>0.51476123307914179</v>
      </c>
    </row>
    <row r="663" spans="1:18" x14ac:dyDescent="0.25">
      <c r="A663" s="18">
        <f t="shared" ca="1" si="139"/>
        <v>44122</v>
      </c>
      <c r="B663" s="17">
        <f ca="1">+IFERROR(VLOOKUP(A663,BBG_UF!$A$2:$B$30,2,FALSE),B662)</f>
        <v>20</v>
      </c>
      <c r="C663" s="17">
        <f ca="1">+VLOOKUP(B663,BBG_UF!$B$2:$E$30,4,FALSE)</f>
        <v>-3.5877502525785465E-4</v>
      </c>
      <c r="D663" s="17">
        <v>661</v>
      </c>
      <c r="E663" s="17">
        <f t="shared" si="131"/>
        <v>631</v>
      </c>
      <c r="F663" s="17">
        <f t="shared" ca="1" si="134"/>
        <v>0.75798444124127773</v>
      </c>
      <c r="G663" s="2">
        <f t="shared" ca="1" si="132"/>
        <v>0.6748318512165048</v>
      </c>
      <c r="H663" s="28">
        <f t="shared" si="140"/>
        <v>44141</v>
      </c>
      <c r="I663" s="30">
        <v>661</v>
      </c>
      <c r="J663" s="17">
        <f t="shared" si="133"/>
        <v>631</v>
      </c>
      <c r="K663" s="27">
        <f t="shared" ca="1" si="135"/>
        <v>0.7190262168048015</v>
      </c>
      <c r="L663" s="34">
        <f t="shared" ca="1" si="136"/>
        <v>0.56354200664592569</v>
      </c>
      <c r="M663" s="29">
        <f t="shared" si="141"/>
        <v>44156</v>
      </c>
      <c r="N663" s="27">
        <v>661</v>
      </c>
      <c r="O663" s="17">
        <f t="shared" si="137"/>
        <v>631</v>
      </c>
      <c r="P663" s="27">
        <f t="shared" ca="1" si="142"/>
        <v>0.64322518626857161</v>
      </c>
      <c r="Q663" s="34">
        <f t="shared" ca="1" si="138"/>
        <v>0.52317587152401301</v>
      </c>
      <c r="R663" s="17">
        <f t="shared" ca="1" si="143"/>
        <v>0.51404616187689101</v>
      </c>
    </row>
    <row r="664" spans="1:18" x14ac:dyDescent="0.25">
      <c r="A664" s="18">
        <f t="shared" ca="1" si="139"/>
        <v>44123</v>
      </c>
      <c r="B664" s="17">
        <f ca="1">+IFERROR(VLOOKUP(A664,BBG_UF!$A$2:$B$30,2,FALSE),B663)</f>
        <v>20</v>
      </c>
      <c r="C664" s="17">
        <f ca="1">+VLOOKUP(B664,BBG_UF!$B$2:$E$30,4,FALSE)</f>
        <v>-3.5877502525785465E-4</v>
      </c>
      <c r="D664" s="17">
        <v>662</v>
      </c>
      <c r="E664" s="17">
        <f t="shared" si="131"/>
        <v>632</v>
      </c>
      <c r="F664" s="17">
        <f t="shared" ca="1" si="134"/>
        <v>0.7576256662160199</v>
      </c>
      <c r="G664" s="2">
        <f t="shared" ca="1" si="132"/>
        <v>0.67458591942204238</v>
      </c>
      <c r="H664" s="28">
        <f t="shared" si="140"/>
        <v>44142</v>
      </c>
      <c r="I664" s="30">
        <v>662</v>
      </c>
      <c r="J664" s="17">
        <f t="shared" si="133"/>
        <v>632</v>
      </c>
      <c r="K664" s="27">
        <f t="shared" ca="1" si="135"/>
        <v>0.71870495192669615</v>
      </c>
      <c r="L664" s="34">
        <f t="shared" ca="1" si="136"/>
        <v>0.56344888235436552</v>
      </c>
      <c r="M664" s="29">
        <f t="shared" si="141"/>
        <v>44157</v>
      </c>
      <c r="N664" s="27">
        <v>662</v>
      </c>
      <c r="O664" s="17">
        <f t="shared" si="137"/>
        <v>632</v>
      </c>
      <c r="P664" s="27">
        <f t="shared" ca="1" si="142"/>
        <v>0.64300099912165498</v>
      </c>
      <c r="Q664" s="34">
        <f t="shared" ca="1" si="138"/>
        <v>0.52312895104500012</v>
      </c>
      <c r="R664" s="17">
        <f t="shared" ca="1" si="143"/>
        <v>0.51333112121021429</v>
      </c>
    </row>
    <row r="665" spans="1:18" x14ac:dyDescent="0.25">
      <c r="A665" s="18">
        <f t="shared" ca="1" si="139"/>
        <v>44124</v>
      </c>
      <c r="B665" s="17">
        <f ca="1">+IFERROR(VLOOKUP(A665,BBG_UF!$A$2:$B$30,2,FALSE),B664)</f>
        <v>20</v>
      </c>
      <c r="C665" s="17">
        <f ca="1">+VLOOKUP(B665,BBG_UF!$B$2:$E$30,4,FALSE)</f>
        <v>-3.5877502525785465E-4</v>
      </c>
      <c r="D665" s="17">
        <v>663</v>
      </c>
      <c r="E665" s="17">
        <f t="shared" si="131"/>
        <v>633</v>
      </c>
      <c r="F665" s="17">
        <f t="shared" ca="1" si="134"/>
        <v>0.75726689119076207</v>
      </c>
      <c r="G665" s="2">
        <f t="shared" ca="1" si="132"/>
        <v>0.67433963342855774</v>
      </c>
      <c r="H665" s="28">
        <f t="shared" si="140"/>
        <v>44143</v>
      </c>
      <c r="I665" s="30">
        <v>663</v>
      </c>
      <c r="J665" s="17">
        <f t="shared" si="133"/>
        <v>633</v>
      </c>
      <c r="K665" s="27">
        <f t="shared" ca="1" si="135"/>
        <v>0.71838357494866079</v>
      </c>
      <c r="L665" s="34">
        <f t="shared" ca="1" si="136"/>
        <v>0.56335492354257144</v>
      </c>
      <c r="M665" s="29">
        <f t="shared" si="141"/>
        <v>44158</v>
      </c>
      <c r="N665" s="27">
        <v>663</v>
      </c>
      <c r="O665" s="17">
        <f t="shared" si="137"/>
        <v>633</v>
      </c>
      <c r="P665" s="27">
        <f t="shared" ca="1" si="142"/>
        <v>0.64277640873874797</v>
      </c>
      <c r="Q665" s="34">
        <f t="shared" ca="1" si="138"/>
        <v>0.52308105108543845</v>
      </c>
      <c r="R665" s="17">
        <f t="shared" ca="1" si="143"/>
        <v>0.51261611105513083</v>
      </c>
    </row>
    <row r="666" spans="1:18" x14ac:dyDescent="0.25">
      <c r="A666" s="18">
        <f t="shared" ca="1" si="139"/>
        <v>44125</v>
      </c>
      <c r="B666" s="17">
        <f ca="1">+IFERROR(VLOOKUP(A666,BBG_UF!$A$2:$B$30,2,FALSE),B665)</f>
        <v>20</v>
      </c>
      <c r="C666" s="17">
        <f ca="1">+VLOOKUP(B666,BBG_UF!$B$2:$E$30,4,FALSE)</f>
        <v>-3.5877502525785465E-4</v>
      </c>
      <c r="D666" s="17">
        <v>664</v>
      </c>
      <c r="E666" s="17">
        <f t="shared" si="131"/>
        <v>634</v>
      </c>
      <c r="F666" s="17">
        <f t="shared" ca="1" si="134"/>
        <v>0.75690811616550424</v>
      </c>
      <c r="G666" s="2">
        <f t="shared" ca="1" si="132"/>
        <v>0.67409299491207142</v>
      </c>
      <c r="H666" s="28">
        <f t="shared" si="140"/>
        <v>44144</v>
      </c>
      <c r="I666" s="30">
        <v>664</v>
      </c>
      <c r="J666" s="17">
        <f t="shared" si="133"/>
        <v>634</v>
      </c>
      <c r="K666" s="27">
        <f t="shared" ca="1" si="135"/>
        <v>0.71806208637714697</v>
      </c>
      <c r="L666" s="34">
        <f t="shared" ca="1" si="136"/>
        <v>0.56326013415932674</v>
      </c>
      <c r="M666" s="29">
        <f t="shared" si="141"/>
        <v>44159</v>
      </c>
      <c r="N666" s="27">
        <v>664</v>
      </c>
      <c r="O666" s="17">
        <f t="shared" si="137"/>
        <v>634</v>
      </c>
      <c r="P666" s="27">
        <f t="shared" ca="1" si="142"/>
        <v>0.64255141694172402</v>
      </c>
      <c r="Q666" s="34">
        <f t="shared" ca="1" si="138"/>
        <v>0.52303217628009402</v>
      </c>
      <c r="R666" s="17">
        <f t="shared" ca="1" si="143"/>
        <v>0.51190113133170456</v>
      </c>
    </row>
    <row r="667" spans="1:18" x14ac:dyDescent="0.25">
      <c r="A667" s="18">
        <f t="shared" ca="1" si="139"/>
        <v>44126</v>
      </c>
      <c r="B667" s="17">
        <f ca="1">+IFERROR(VLOOKUP(A667,BBG_UF!$A$2:$B$30,2,FALSE),B666)</f>
        <v>20</v>
      </c>
      <c r="C667" s="17">
        <f ca="1">+VLOOKUP(B667,BBG_UF!$B$2:$E$30,4,FALSE)</f>
        <v>-3.5877502525785465E-4</v>
      </c>
      <c r="D667" s="17">
        <v>665</v>
      </c>
      <c r="E667" s="17">
        <f t="shared" si="131"/>
        <v>635</v>
      </c>
      <c r="F667" s="17">
        <f t="shared" ca="1" si="134"/>
        <v>0.75654934114024641</v>
      </c>
      <c r="G667" s="2">
        <f t="shared" ca="1" si="132"/>
        <v>0.6738460055380463</v>
      </c>
      <c r="H667" s="28">
        <f t="shared" si="140"/>
        <v>44145</v>
      </c>
      <c r="I667" s="30">
        <v>665</v>
      </c>
      <c r="J667" s="17">
        <f t="shared" si="133"/>
        <v>635</v>
      </c>
      <c r="K667" s="27">
        <f t="shared" ca="1" si="135"/>
        <v>0.71774048671560808</v>
      </c>
      <c r="L667" s="34">
        <f t="shared" ca="1" si="136"/>
        <v>0.56316451812862889</v>
      </c>
      <c r="M667" s="29">
        <f t="shared" si="141"/>
        <v>44160</v>
      </c>
      <c r="N667" s="27">
        <v>665</v>
      </c>
      <c r="O667" s="17">
        <f t="shared" si="137"/>
        <v>635</v>
      </c>
      <c r="P667" s="27">
        <f t="shared" ca="1" si="142"/>
        <v>0.6423260255414498</v>
      </c>
      <c r="Q667" s="34">
        <f t="shared" ca="1" si="138"/>
        <v>0.52298233123452476</v>
      </c>
      <c r="R667" s="17">
        <f t="shared" ca="1" si="143"/>
        <v>0.51118618203194188</v>
      </c>
    </row>
    <row r="668" spans="1:18" x14ac:dyDescent="0.25">
      <c r="A668" s="18">
        <f t="shared" ca="1" si="139"/>
        <v>44127</v>
      </c>
      <c r="B668" s="17">
        <f ca="1">+IFERROR(VLOOKUP(A668,BBG_UF!$A$2:$B$30,2,FALSE),B667)</f>
        <v>20</v>
      </c>
      <c r="C668" s="17">
        <f ca="1">+VLOOKUP(B668,BBG_UF!$B$2:$E$30,4,FALSE)</f>
        <v>-3.5877502525785465E-4</v>
      </c>
      <c r="D668" s="17">
        <v>666</v>
      </c>
      <c r="E668" s="17">
        <f t="shared" si="131"/>
        <v>636</v>
      </c>
      <c r="F668" s="17">
        <f t="shared" ca="1" si="134"/>
        <v>0.75619056611498858</v>
      </c>
      <c r="G668" s="2">
        <f t="shared" ca="1" si="132"/>
        <v>0.67359866696147097</v>
      </c>
      <c r="H668" s="28">
        <f t="shared" si="140"/>
        <v>44146</v>
      </c>
      <c r="I668" s="30">
        <v>666</v>
      </c>
      <c r="J668" s="17">
        <f t="shared" si="133"/>
        <v>636</v>
      </c>
      <c r="K668" s="27">
        <f t="shared" ca="1" si="135"/>
        <v>0.71741877646442553</v>
      </c>
      <c r="L668" s="34">
        <f t="shared" ca="1" si="136"/>
        <v>0.56306807934972058</v>
      </c>
      <c r="M668" s="29">
        <f t="shared" si="141"/>
        <v>44161</v>
      </c>
      <c r="N668" s="27">
        <v>666</v>
      </c>
      <c r="O668" s="17">
        <f t="shared" si="137"/>
        <v>636</v>
      </c>
      <c r="P668" s="27">
        <f t="shared" ca="1" si="142"/>
        <v>0.64210023633792801</v>
      </c>
      <c r="Q668" s="34">
        <f t="shared" ca="1" si="138"/>
        <v>0.52293152052531056</v>
      </c>
      <c r="R668" s="17">
        <f t="shared" ca="1" si="143"/>
        <v>0.51047126309988755</v>
      </c>
    </row>
    <row r="669" spans="1:18" x14ac:dyDescent="0.25">
      <c r="A669" s="18">
        <f t="shared" ca="1" si="139"/>
        <v>44128</v>
      </c>
      <c r="B669" s="17">
        <f ca="1">+IFERROR(VLOOKUP(A669,BBG_UF!$A$2:$B$30,2,FALSE),B668)</f>
        <v>20</v>
      </c>
      <c r="C669" s="17">
        <f ca="1">+VLOOKUP(B669,BBG_UF!$B$2:$E$30,4,FALSE)</f>
        <v>-3.5877502525785465E-4</v>
      </c>
      <c r="D669" s="17">
        <v>667</v>
      </c>
      <c r="E669" s="17">
        <f t="shared" si="131"/>
        <v>637</v>
      </c>
      <c r="F669" s="17">
        <f t="shared" ca="1" si="134"/>
        <v>0.75583179108973075</v>
      </c>
      <c r="G669" s="2">
        <f t="shared" ca="1" si="132"/>
        <v>0.67335098082695377</v>
      </c>
      <c r="H669" s="28">
        <f t="shared" si="140"/>
        <v>44147</v>
      </c>
      <c r="I669" s="30">
        <v>667</v>
      </c>
      <c r="J669" s="17">
        <f t="shared" si="133"/>
        <v>637</v>
      </c>
      <c r="K669" s="27">
        <f t="shared" ca="1" si="135"/>
        <v>0.71709695612102797</v>
      </c>
      <c r="L669" s="34">
        <f t="shared" ca="1" si="136"/>
        <v>0.56297082169743484</v>
      </c>
      <c r="M669" s="29">
        <f t="shared" si="141"/>
        <v>44162</v>
      </c>
      <c r="N669" s="27">
        <v>667</v>
      </c>
      <c r="O669" s="17">
        <f t="shared" si="137"/>
        <v>637</v>
      </c>
      <c r="P669" s="27">
        <f t="shared" ca="1" si="142"/>
        <v>0.64187405112040252</v>
      </c>
      <c r="Q669" s="34">
        <f t="shared" ca="1" si="138"/>
        <v>0.52287974870035536</v>
      </c>
      <c r="R669" s="17">
        <f t="shared" ca="1" si="143"/>
        <v>0.50975637448757993</v>
      </c>
    </row>
    <row r="670" spans="1:18" x14ac:dyDescent="0.25">
      <c r="A670" s="18">
        <f t="shared" ca="1" si="139"/>
        <v>44129</v>
      </c>
      <c r="B670" s="17">
        <f ca="1">+IFERROR(VLOOKUP(A670,BBG_UF!$A$2:$B$30,2,FALSE),B669)</f>
        <v>20</v>
      </c>
      <c r="C670" s="17">
        <f ca="1">+VLOOKUP(B670,BBG_UF!$B$2:$E$30,4,FALSE)</f>
        <v>-3.5877502525785465E-4</v>
      </c>
      <c r="D670" s="17">
        <v>668</v>
      </c>
      <c r="E670" s="17">
        <f t="shared" si="131"/>
        <v>638</v>
      </c>
      <c r="F670" s="17">
        <f t="shared" ca="1" si="134"/>
        <v>0.75547301606447292</v>
      </c>
      <c r="G670" s="2">
        <f t="shared" ca="1" si="132"/>
        <v>0.67310294876875498</v>
      </c>
      <c r="H670" s="28">
        <f t="shared" si="140"/>
        <v>44148</v>
      </c>
      <c r="I670" s="30">
        <v>668</v>
      </c>
      <c r="J670" s="17">
        <f t="shared" si="133"/>
        <v>638</v>
      </c>
      <c r="K670" s="27">
        <f t="shared" ca="1" si="135"/>
        <v>0.71677502617982958</v>
      </c>
      <c r="L670" s="34">
        <f t="shared" ca="1" si="136"/>
        <v>0.56287274902226103</v>
      </c>
      <c r="M670" s="29">
        <f t="shared" si="141"/>
        <v>44163</v>
      </c>
      <c r="N670" s="27">
        <v>668</v>
      </c>
      <c r="O670" s="17">
        <f t="shared" si="137"/>
        <v>638</v>
      </c>
      <c r="P670" s="27">
        <f t="shared" ca="1" si="142"/>
        <v>0.64164747166739144</v>
      </c>
      <c r="Q670" s="34">
        <f t="shared" ca="1" si="138"/>
        <v>0.52282702027902495</v>
      </c>
      <c r="R670" s="17">
        <f t="shared" ca="1" si="143"/>
        <v>0.50904151614705739</v>
      </c>
    </row>
    <row r="671" spans="1:18" x14ac:dyDescent="0.25">
      <c r="A671" s="18">
        <f t="shared" ca="1" si="139"/>
        <v>44130</v>
      </c>
      <c r="B671" s="17">
        <f ca="1">+IFERROR(VLOOKUP(A671,BBG_UF!$A$2:$B$30,2,FALSE),B670)</f>
        <v>20</v>
      </c>
      <c r="C671" s="17">
        <f ca="1">+VLOOKUP(B671,BBG_UF!$B$2:$E$30,4,FALSE)</f>
        <v>-3.5877502525785465E-4</v>
      </c>
      <c r="D671" s="17">
        <v>669</v>
      </c>
      <c r="E671" s="17">
        <f t="shared" si="131"/>
        <v>639</v>
      </c>
      <c r="F671" s="17">
        <f t="shared" ca="1" si="134"/>
        <v>0.75511424103921509</v>
      </c>
      <c r="G671" s="2">
        <f t="shared" ca="1" si="132"/>
        <v>0.67285457241095403</v>
      </c>
      <c r="H671" s="28">
        <f t="shared" si="140"/>
        <v>44149</v>
      </c>
      <c r="I671" s="30">
        <v>669</v>
      </c>
      <c r="J671" s="17">
        <f t="shared" si="133"/>
        <v>639</v>
      </c>
      <c r="K671" s="27">
        <f t="shared" ca="1" si="135"/>
        <v>0.71645298713228844</v>
      </c>
      <c r="L671" s="34">
        <f t="shared" ca="1" si="136"/>
        <v>0.56277386515058503</v>
      </c>
      <c r="M671" s="29">
        <f t="shared" si="141"/>
        <v>44164</v>
      </c>
      <c r="N671" s="27">
        <v>669</v>
      </c>
      <c r="O671" s="17">
        <f t="shared" si="137"/>
        <v>639</v>
      </c>
      <c r="P671" s="27">
        <f t="shared" ca="1" si="142"/>
        <v>0.641420499746719</v>
      </c>
      <c r="Q671" s="34">
        <f t="shared" ca="1" si="138"/>
        <v>0.52277333975233176</v>
      </c>
      <c r="R671" s="17">
        <f t="shared" ca="1" si="143"/>
        <v>0.50832668804634551</v>
      </c>
    </row>
    <row r="672" spans="1:18" x14ac:dyDescent="0.25">
      <c r="A672" s="18">
        <f t="shared" ca="1" si="139"/>
        <v>44131</v>
      </c>
      <c r="B672" s="17">
        <f ca="1">+IFERROR(VLOOKUP(A672,BBG_UF!$A$2:$B$30,2,FALSE),B671)</f>
        <v>20</v>
      </c>
      <c r="C672" s="17">
        <f ca="1">+VLOOKUP(B672,BBG_UF!$B$2:$E$30,4,FALSE)</f>
        <v>-3.5877502525785465E-4</v>
      </c>
      <c r="D672" s="17">
        <v>670</v>
      </c>
      <c r="E672" s="17">
        <f t="shared" si="131"/>
        <v>640</v>
      </c>
      <c r="F672" s="17">
        <f t="shared" ca="1" si="134"/>
        <v>0.75475546601395727</v>
      </c>
      <c r="G672" s="2">
        <f t="shared" ca="1" si="132"/>
        <v>0.67260585336743062</v>
      </c>
      <c r="H672" s="28">
        <f t="shared" si="140"/>
        <v>44150</v>
      </c>
      <c r="I672" s="30">
        <v>670</v>
      </c>
      <c r="J672" s="17">
        <f t="shared" si="133"/>
        <v>640</v>
      </c>
      <c r="K672" s="27">
        <f t="shared" ca="1" si="135"/>
        <v>0.71613083946696421</v>
      </c>
      <c r="L672" s="34">
        <f t="shared" ca="1" si="136"/>
        <v>0.56267417388490282</v>
      </c>
      <c r="M672" s="29">
        <f t="shared" si="141"/>
        <v>44165</v>
      </c>
      <c r="N672" s="27">
        <v>670</v>
      </c>
      <c r="O672" s="17">
        <f t="shared" si="137"/>
        <v>640</v>
      </c>
      <c r="P672" s="27">
        <f t="shared" ca="1" si="142"/>
        <v>0.64119313711575088</v>
      </c>
      <c r="Q672" s="34">
        <f t="shared" ca="1" si="138"/>
        <v>0.5227187115833074</v>
      </c>
      <c r="R672" s="17">
        <f t="shared" ca="1" si="143"/>
        <v>0.50761189014547625</v>
      </c>
    </row>
    <row r="673" spans="1:18" x14ac:dyDescent="0.25">
      <c r="A673" s="18">
        <f t="shared" ca="1" si="139"/>
        <v>44132</v>
      </c>
      <c r="B673" s="17">
        <f ca="1">+IFERROR(VLOOKUP(A673,BBG_UF!$A$2:$B$30,2,FALSE),B672)</f>
        <v>20</v>
      </c>
      <c r="C673" s="17">
        <f ca="1">+VLOOKUP(B673,BBG_UF!$B$2:$E$30,4,FALSE)</f>
        <v>-3.5877502525785465E-4</v>
      </c>
      <c r="D673" s="17">
        <v>671</v>
      </c>
      <c r="E673" s="17">
        <f t="shared" si="131"/>
        <v>641</v>
      </c>
      <c r="F673" s="17">
        <f t="shared" ca="1" si="134"/>
        <v>0.75439669098869944</v>
      </c>
      <c r="G673" s="2">
        <f t="shared" ca="1" si="132"/>
        <v>0.672356793242043</v>
      </c>
      <c r="H673" s="28">
        <f t="shared" si="140"/>
        <v>44151</v>
      </c>
      <c r="I673" s="30">
        <v>671</v>
      </c>
      <c r="J673" s="17">
        <f t="shared" si="133"/>
        <v>641</v>
      </c>
      <c r="K673" s="27">
        <f t="shared" ca="1" si="135"/>
        <v>0.71580858366945643</v>
      </c>
      <c r="L673" s="34">
        <f t="shared" ca="1" si="136"/>
        <v>0.56257367900396971</v>
      </c>
      <c r="M673" s="29">
        <f t="shared" si="141"/>
        <v>44166</v>
      </c>
      <c r="N673" s="27">
        <v>671</v>
      </c>
      <c r="O673" s="17">
        <f t="shared" si="137"/>
        <v>641</v>
      </c>
      <c r="P673" s="27">
        <f t="shared" ca="1" si="142"/>
        <v>0.640965385521305</v>
      </c>
      <c r="Q673" s="34">
        <f t="shared" ca="1" si="138"/>
        <v>0.52266314020708271</v>
      </c>
      <c r="R673" s="17">
        <f t="shared" ca="1" si="143"/>
        <v>0.50689712238849438</v>
      </c>
    </row>
    <row r="674" spans="1:18" x14ac:dyDescent="0.25">
      <c r="A674" s="18">
        <f t="shared" ca="1" si="139"/>
        <v>44133</v>
      </c>
      <c r="B674" s="17">
        <f ca="1">+IFERROR(VLOOKUP(A674,BBG_UF!$A$2:$B$30,2,FALSE),B673)</f>
        <v>20</v>
      </c>
      <c r="C674" s="17">
        <f ca="1">+VLOOKUP(B674,BBG_UF!$B$2:$E$30,4,FALSE)</f>
        <v>-3.5877502525785465E-4</v>
      </c>
      <c r="D674" s="17">
        <v>672</v>
      </c>
      <c r="E674" s="17">
        <f t="shared" si="131"/>
        <v>642</v>
      </c>
      <c r="F674" s="17">
        <f t="shared" ca="1" si="134"/>
        <v>0.75403791596344161</v>
      </c>
      <c r="G674" s="2">
        <f t="shared" ca="1" si="132"/>
        <v>0.67210739362861893</v>
      </c>
      <c r="H674" s="28">
        <f t="shared" si="140"/>
        <v>44152</v>
      </c>
      <c r="I674" s="30">
        <v>672</v>
      </c>
      <c r="J674" s="17">
        <f t="shared" si="133"/>
        <v>642</v>
      </c>
      <c r="K674" s="27">
        <f t="shared" ca="1" si="135"/>
        <v>0.71548622022252206</v>
      </c>
      <c r="L674" s="34">
        <f t="shared" ca="1" si="136"/>
        <v>0.56247238426298463</v>
      </c>
      <c r="M674" s="29">
        <f t="shared" si="141"/>
        <v>44167</v>
      </c>
      <c r="N674" s="27">
        <v>672</v>
      </c>
      <c r="O674" s="17">
        <f t="shared" si="137"/>
        <v>642</v>
      </c>
      <c r="P674" s="27">
        <f t="shared" ca="1" si="142"/>
        <v>0.64073724669983756</v>
      </c>
      <c r="Q674" s="34">
        <f t="shared" ca="1" si="138"/>
        <v>0.52260663003118057</v>
      </c>
      <c r="R674" s="17">
        <f t="shared" ca="1" si="143"/>
        <v>0.50618238473543187</v>
      </c>
    </row>
    <row r="675" spans="1:18" x14ac:dyDescent="0.25">
      <c r="A675" s="18">
        <f t="shared" ca="1" si="139"/>
        <v>44134</v>
      </c>
      <c r="B675" s="17">
        <f ca="1">+IFERROR(VLOOKUP(A675,BBG_UF!$A$2:$B$30,2,FALSE),B674)</f>
        <v>20</v>
      </c>
      <c r="C675" s="17">
        <f ca="1">+VLOOKUP(B675,BBG_UF!$B$2:$E$30,4,FALSE)</f>
        <v>-3.5877502525785465E-4</v>
      </c>
      <c r="D675" s="17">
        <v>673</v>
      </c>
      <c r="E675" s="17">
        <f t="shared" si="131"/>
        <v>643</v>
      </c>
      <c r="F675" s="17">
        <f t="shared" ca="1" si="134"/>
        <v>0.75367914093818378</v>
      </c>
      <c r="G675" s="2">
        <f t="shared" ca="1" si="132"/>
        <v>0.67185765611107195</v>
      </c>
      <c r="H675" s="28">
        <f t="shared" si="140"/>
        <v>44153</v>
      </c>
      <c r="I675" s="30">
        <v>673</v>
      </c>
      <c r="J675" s="17">
        <f t="shared" si="133"/>
        <v>643</v>
      </c>
      <c r="K675" s="27">
        <f t="shared" ca="1" si="135"/>
        <v>0.71516374960601281</v>
      </c>
      <c r="L675" s="34">
        <f t="shared" ca="1" si="136"/>
        <v>0.56237029339382338</v>
      </c>
      <c r="M675" s="29">
        <f t="shared" si="141"/>
        <v>44168</v>
      </c>
      <c r="N675" s="27">
        <v>673</v>
      </c>
      <c r="O675" s="17">
        <f t="shared" si="137"/>
        <v>643</v>
      </c>
      <c r="P675" s="27">
        <f t="shared" ca="1" si="142"/>
        <v>0.64050872237744794</v>
      </c>
      <c r="Q675" s="34">
        <f t="shared" ca="1" si="138"/>
        <v>0.52254918543565554</v>
      </c>
      <c r="R675" s="17">
        <f t="shared" ca="1" si="143"/>
        <v>0.50546767714632068</v>
      </c>
    </row>
    <row r="676" spans="1:18" x14ac:dyDescent="0.25">
      <c r="A676" s="18">
        <f t="shared" ca="1" si="139"/>
        <v>44135</v>
      </c>
      <c r="B676" s="17">
        <f ca="1">+IFERROR(VLOOKUP(A676,BBG_UF!$A$2:$B$30,2,FALSE),B675)</f>
        <v>20</v>
      </c>
      <c r="C676" s="17">
        <f ca="1">+VLOOKUP(B676,BBG_UF!$B$2:$E$30,4,FALSE)</f>
        <v>-3.5877502525785465E-4</v>
      </c>
      <c r="D676" s="17">
        <v>674</v>
      </c>
      <c r="E676" s="17">
        <f t="shared" si="131"/>
        <v>644</v>
      </c>
      <c r="F676" s="17">
        <f t="shared" ca="1" si="134"/>
        <v>0.75332036591292595</v>
      </c>
      <c r="G676" s="2">
        <f t="shared" ca="1" si="132"/>
        <v>0.67160758226352646</v>
      </c>
      <c r="H676" s="28">
        <f t="shared" si="140"/>
        <v>44154</v>
      </c>
      <c r="I676" s="30">
        <v>674</v>
      </c>
      <c r="J676" s="17">
        <f t="shared" si="133"/>
        <v>644</v>
      </c>
      <c r="K676" s="27">
        <f t="shared" ca="1" si="135"/>
        <v>0.71484117229693278</v>
      </c>
      <c r="L676" s="34">
        <f t="shared" ca="1" si="136"/>
        <v>0.56226741010512038</v>
      </c>
      <c r="M676" s="29">
        <f t="shared" si="141"/>
        <v>44169</v>
      </c>
      <c r="N676" s="27">
        <v>674</v>
      </c>
      <c r="O676" s="17">
        <f t="shared" si="137"/>
        <v>644</v>
      </c>
      <c r="P676" s="27">
        <f t="shared" ca="1" si="142"/>
        <v>0.64027981427003955</v>
      </c>
      <c r="Q676" s="34">
        <f t="shared" ca="1" si="138"/>
        <v>0.52249081077343118</v>
      </c>
      <c r="R676" s="17">
        <f t="shared" ca="1" si="143"/>
        <v>0.5047529995811928</v>
      </c>
    </row>
    <row r="677" spans="1:18" x14ac:dyDescent="0.25">
      <c r="A677" s="18">
        <f t="shared" ca="1" si="139"/>
        <v>44136</v>
      </c>
      <c r="B677" s="17">
        <f ca="1">+IFERROR(VLOOKUP(A677,BBG_UF!$A$2:$B$30,2,FALSE),B676)</f>
        <v>20</v>
      </c>
      <c r="C677" s="17">
        <f ca="1">+VLOOKUP(B677,BBG_UF!$B$2:$E$30,4,FALSE)</f>
        <v>-3.5877502525785465E-4</v>
      </c>
      <c r="D677" s="17">
        <v>675</v>
      </c>
      <c r="E677" s="17">
        <f t="shared" si="131"/>
        <v>645</v>
      </c>
      <c r="F677" s="17">
        <f t="shared" ca="1" si="134"/>
        <v>0.75296159088766812</v>
      </c>
      <c r="G677" s="2">
        <f t="shared" ca="1" si="132"/>
        <v>0.67135717365027092</v>
      </c>
      <c r="H677" s="28">
        <f t="shared" si="140"/>
        <v>44155</v>
      </c>
      <c r="I677" s="30">
        <v>675</v>
      </c>
      <c r="J677" s="17">
        <f t="shared" si="133"/>
        <v>645</v>
      </c>
      <c r="K677" s="27">
        <f t="shared" ca="1" si="135"/>
        <v>0.71451848876949486</v>
      </c>
      <c r="L677" s="34">
        <f t="shared" ca="1" si="136"/>
        <v>0.56216373808258502</v>
      </c>
      <c r="M677" s="29">
        <f t="shared" si="141"/>
        <v>44170</v>
      </c>
      <c r="N677" s="27">
        <v>675</v>
      </c>
      <c r="O677" s="17">
        <f t="shared" si="137"/>
        <v>645</v>
      </c>
      <c r="P677" s="27">
        <f t="shared" ca="1" si="142"/>
        <v>0.64005052408332352</v>
      </c>
      <c r="Q677" s="34">
        <f t="shared" ca="1" si="138"/>
        <v>0.52243151037039914</v>
      </c>
      <c r="R677" s="17">
        <f t="shared" ca="1" si="143"/>
        <v>0.50403835197609936</v>
      </c>
    </row>
    <row r="678" spans="1:18" x14ac:dyDescent="0.25">
      <c r="A678" s="18">
        <f t="shared" ca="1" si="139"/>
        <v>44137</v>
      </c>
      <c r="B678" s="17">
        <f ca="1">+IFERROR(VLOOKUP(A678,BBG_UF!$A$2:$B$30,2,FALSE),B677)</f>
        <v>20</v>
      </c>
      <c r="C678" s="17">
        <f ca="1">+VLOOKUP(B678,BBG_UF!$B$2:$E$30,4,FALSE)</f>
        <v>-3.5877502525785465E-4</v>
      </c>
      <c r="D678" s="17">
        <v>676</v>
      </c>
      <c r="E678" s="17">
        <f t="shared" si="131"/>
        <v>646</v>
      </c>
      <c r="F678" s="17">
        <f t="shared" ca="1" si="134"/>
        <v>0.75260281586241029</v>
      </c>
      <c r="G678" s="2">
        <f t="shared" ca="1" si="132"/>
        <v>0.67110643182595742</v>
      </c>
      <c r="H678" s="28">
        <f t="shared" si="140"/>
        <v>44156</v>
      </c>
      <c r="I678" s="30">
        <v>676</v>
      </c>
      <c r="J678" s="17">
        <f t="shared" si="133"/>
        <v>646</v>
      </c>
      <c r="K678" s="27">
        <f t="shared" ca="1" si="135"/>
        <v>0.71419569949508221</v>
      </c>
      <c r="L678" s="34">
        <f t="shared" ca="1" si="136"/>
        <v>0.56205928098906788</v>
      </c>
      <c r="M678" s="29">
        <f t="shared" si="141"/>
        <v>44171</v>
      </c>
      <c r="N678" s="27">
        <v>676</v>
      </c>
      <c r="O678" s="17">
        <f t="shared" si="137"/>
        <v>646</v>
      </c>
      <c r="P678" s="27">
        <f t="shared" ca="1" si="142"/>
        <v>0.6398208535129063</v>
      </c>
      <c r="Q678" s="34">
        <f t="shared" ca="1" si="138"/>
        <v>0.52237128852565295</v>
      </c>
      <c r="R678" s="17">
        <f t="shared" ca="1" si="143"/>
        <v>0.50332373432304678</v>
      </c>
    </row>
    <row r="679" spans="1:18" x14ac:dyDescent="0.25">
      <c r="A679" s="18">
        <f t="shared" ca="1" si="139"/>
        <v>44138</v>
      </c>
      <c r="B679" s="17">
        <f ca="1">+IFERROR(VLOOKUP(A679,BBG_UF!$A$2:$B$30,2,FALSE),B678)</f>
        <v>20</v>
      </c>
      <c r="C679" s="17">
        <f ca="1">+VLOOKUP(B679,BBG_UF!$B$2:$E$30,4,FALSE)</f>
        <v>-3.5877502525785465E-4</v>
      </c>
      <c r="D679" s="17">
        <v>677</v>
      </c>
      <c r="E679" s="17">
        <f t="shared" si="131"/>
        <v>647</v>
      </c>
      <c r="F679" s="17">
        <f t="shared" ca="1" si="134"/>
        <v>0.75224404083715246</v>
      </c>
      <c r="G679" s="2">
        <f t="shared" ca="1" si="132"/>
        <v>0.67085535833562626</v>
      </c>
      <c r="H679" s="28">
        <f t="shared" si="140"/>
        <v>44157</v>
      </c>
      <c r="I679" s="30">
        <v>677</v>
      </c>
      <c r="J679" s="17">
        <f t="shared" si="133"/>
        <v>647</v>
      </c>
      <c r="K679" s="27">
        <f t="shared" ca="1" si="135"/>
        <v>0.71387280494226935</v>
      </c>
      <c r="L679" s="34">
        <f t="shared" ca="1" si="136"/>
        <v>0.56195404246473768</v>
      </c>
      <c r="M679" s="29">
        <f t="shared" si="141"/>
        <v>44172</v>
      </c>
      <c r="N679" s="27">
        <v>677</v>
      </c>
      <c r="O679" s="17">
        <f t="shared" si="137"/>
        <v>647</v>
      </c>
      <c r="P679" s="27">
        <f t="shared" ca="1" si="142"/>
        <v>0.63959080424438775</v>
      </c>
      <c r="Q679" s="34">
        <f t="shared" ca="1" si="138"/>
        <v>0.52231014951170762</v>
      </c>
      <c r="R679" s="17">
        <f t="shared" ca="1" si="143"/>
        <v>0.50260914654209898</v>
      </c>
    </row>
    <row r="680" spans="1:18" x14ac:dyDescent="0.25">
      <c r="A680" s="18">
        <f t="shared" ca="1" si="139"/>
        <v>44139</v>
      </c>
      <c r="B680" s="17">
        <f ca="1">+IFERROR(VLOOKUP(A680,BBG_UF!$A$2:$B$30,2,FALSE),B679)</f>
        <v>20</v>
      </c>
      <c r="C680" s="17">
        <f ca="1">+VLOOKUP(B680,BBG_UF!$B$2:$E$30,4,FALSE)</f>
        <v>-3.5877502525785465E-4</v>
      </c>
      <c r="D680" s="17">
        <v>678</v>
      </c>
      <c r="E680" s="17">
        <f t="shared" si="131"/>
        <v>648</v>
      </c>
      <c r="F680" s="17">
        <f t="shared" ca="1" si="134"/>
        <v>0.75188526581189463</v>
      </c>
      <c r="G680" s="2">
        <f t="shared" ca="1" si="132"/>
        <v>0.67060395471475587</v>
      </c>
      <c r="H680" s="28">
        <f t="shared" si="140"/>
        <v>44158</v>
      </c>
      <c r="I680" s="30">
        <v>678</v>
      </c>
      <c r="J680" s="17">
        <f t="shared" si="133"/>
        <v>648</v>
      </c>
      <c r="K680" s="27">
        <f t="shared" ca="1" si="135"/>
        <v>0.71354980557689007</v>
      </c>
      <c r="L680" s="34">
        <f t="shared" ca="1" si="136"/>
        <v>0.56184802612734164</v>
      </c>
      <c r="M680" s="29">
        <f t="shared" si="141"/>
        <v>44173</v>
      </c>
      <c r="N680" s="27">
        <v>678</v>
      </c>
      <c r="O680" s="17">
        <f t="shared" si="137"/>
        <v>648</v>
      </c>
      <c r="P680" s="27">
        <f t="shared" ca="1" si="142"/>
        <v>0.63936037795343481</v>
      </c>
      <c r="Q680" s="34">
        <f t="shared" ca="1" si="138"/>
        <v>0.52224809757474133</v>
      </c>
      <c r="R680" s="17">
        <f t="shared" ca="1" si="143"/>
        <v>0.50189458861726877</v>
      </c>
    </row>
    <row r="681" spans="1:18" x14ac:dyDescent="0.25">
      <c r="A681" s="18">
        <f t="shared" ca="1" si="139"/>
        <v>44140</v>
      </c>
      <c r="B681" s="17">
        <f ca="1">+IFERROR(VLOOKUP(A681,BBG_UF!$A$2:$B$30,2,FALSE),B680)</f>
        <v>20</v>
      </c>
      <c r="C681" s="17">
        <f ca="1">+VLOOKUP(B681,BBG_UF!$B$2:$E$30,4,FALSE)</f>
        <v>-3.5877502525785465E-4</v>
      </c>
      <c r="D681" s="17">
        <v>679</v>
      </c>
      <c r="E681" s="17">
        <f t="shared" si="131"/>
        <v>649</v>
      </c>
      <c r="F681" s="17">
        <f t="shared" ca="1" si="134"/>
        <v>0.7515264907866368</v>
      </c>
      <c r="G681" s="2">
        <f t="shared" ca="1" si="132"/>
        <v>0.67035222248936122</v>
      </c>
      <c r="H681" s="28">
        <f t="shared" si="140"/>
        <v>44159</v>
      </c>
      <c r="I681" s="30">
        <v>679</v>
      </c>
      <c r="J681" s="17">
        <f t="shared" si="133"/>
        <v>649</v>
      </c>
      <c r="K681" s="27">
        <f t="shared" ca="1" si="135"/>
        <v>0.71322670186205706</v>
      </c>
      <c r="L681" s="34">
        <f t="shared" ca="1" si="136"/>
        <v>0.56174123557234246</v>
      </c>
      <c r="M681" s="29">
        <f t="shared" si="141"/>
        <v>44174</v>
      </c>
      <c r="N681" s="27">
        <v>679</v>
      </c>
      <c r="O681" s="17">
        <f t="shared" si="137"/>
        <v>649</v>
      </c>
      <c r="P681" s="27">
        <f t="shared" ca="1" si="142"/>
        <v>0.6391295763058199</v>
      </c>
      <c r="Q681" s="34">
        <f t="shared" ca="1" si="138"/>
        <v>0.52218513693472512</v>
      </c>
      <c r="R681" s="17">
        <f t="shared" ca="1" si="143"/>
        <v>0.50118006048460728</v>
      </c>
    </row>
    <row r="682" spans="1:18" x14ac:dyDescent="0.25">
      <c r="A682" s="18">
        <f t="shared" ca="1" si="139"/>
        <v>44141</v>
      </c>
      <c r="B682" s="17">
        <f ca="1">+IFERROR(VLOOKUP(A682,BBG_UF!$A$2:$B$30,2,FALSE),B681)</f>
        <v>20</v>
      </c>
      <c r="C682" s="17">
        <f ca="1">+VLOOKUP(B682,BBG_UF!$B$2:$E$30,4,FALSE)</f>
        <v>-3.5877502525785465E-4</v>
      </c>
      <c r="D682" s="17">
        <v>680</v>
      </c>
      <c r="E682" s="17">
        <f t="shared" si="131"/>
        <v>650</v>
      </c>
      <c r="F682" s="17">
        <f t="shared" ca="1" si="134"/>
        <v>0.75116771576137897</v>
      </c>
      <c r="G682" s="2">
        <f t="shared" ca="1" si="132"/>
        <v>0.6701001631761031</v>
      </c>
      <c r="H682" s="28">
        <f t="shared" si="140"/>
        <v>44160</v>
      </c>
      <c r="I682" s="30">
        <v>680</v>
      </c>
      <c r="J682" s="17">
        <f t="shared" si="133"/>
        <v>650</v>
      </c>
      <c r="K682" s="27">
        <f t="shared" ca="1" si="135"/>
        <v>0.71290349425812394</v>
      </c>
      <c r="L682" s="34">
        <f t="shared" ca="1" si="136"/>
        <v>0.56163367437303979</v>
      </c>
      <c r="M682" s="29">
        <f t="shared" si="141"/>
        <v>44175</v>
      </c>
      <c r="N682" s="27">
        <v>680</v>
      </c>
      <c r="O682" s="17">
        <f t="shared" si="137"/>
        <v>650</v>
      </c>
      <c r="P682" s="27">
        <f t="shared" ca="1" si="142"/>
        <v>0.63889840095752803</v>
      </c>
      <c r="Q682" s="34">
        <f t="shared" ca="1" si="138"/>
        <v>0.5221212717856607</v>
      </c>
      <c r="R682" s="17">
        <f t="shared" ca="1" si="143"/>
        <v>0.50046556212013371</v>
      </c>
    </row>
    <row r="683" spans="1:18" x14ac:dyDescent="0.25">
      <c r="A683" s="18">
        <f t="shared" ca="1" si="139"/>
        <v>44142</v>
      </c>
      <c r="B683" s="17">
        <f ca="1">+IFERROR(VLOOKUP(A683,BBG_UF!$A$2:$B$30,2,FALSE),B682)</f>
        <v>20</v>
      </c>
      <c r="C683" s="17">
        <f ca="1">+VLOOKUP(B683,BBG_UF!$B$2:$E$30,4,FALSE)</f>
        <v>-3.5877502525785465E-4</v>
      </c>
      <c r="D683" s="17">
        <v>681</v>
      </c>
      <c r="E683" s="17">
        <f t="shared" si="131"/>
        <v>651</v>
      </c>
      <c r="F683" s="17">
        <f t="shared" ca="1" si="134"/>
        <v>0.75080894073612114</v>
      </c>
      <c r="G683" s="2">
        <f t="shared" ca="1" si="132"/>
        <v>0.66984777828228648</v>
      </c>
      <c r="H683" s="28">
        <f t="shared" si="140"/>
        <v>44161</v>
      </c>
      <c r="I683" s="30">
        <v>681</v>
      </c>
      <c r="J683" s="17">
        <f t="shared" si="133"/>
        <v>651</v>
      </c>
      <c r="K683" s="27">
        <f t="shared" ca="1" si="135"/>
        <v>0.71258018322275207</v>
      </c>
      <c r="L683" s="34">
        <f t="shared" ca="1" si="136"/>
        <v>0.56152534608077764</v>
      </c>
      <c r="M683" s="29">
        <f t="shared" si="141"/>
        <v>44176</v>
      </c>
      <c r="N683" s="27">
        <v>681</v>
      </c>
      <c r="O683" s="17">
        <f t="shared" si="137"/>
        <v>651</v>
      </c>
      <c r="P683" s="27">
        <f t="shared" ca="1" si="142"/>
        <v>0.63866685355482977</v>
      </c>
      <c r="Q683" s="34">
        <f t="shared" ca="1" si="138"/>
        <v>0.52205650629581701</v>
      </c>
      <c r="R683" s="17">
        <f t="shared" ca="1" si="143"/>
        <v>0.49975109346789282</v>
      </c>
    </row>
    <row r="684" spans="1:18" x14ac:dyDescent="0.25">
      <c r="A684" s="18">
        <f t="shared" ca="1" si="139"/>
        <v>44143</v>
      </c>
      <c r="B684" s="17">
        <f ca="1">+IFERROR(VLOOKUP(A684,BBG_UF!$A$2:$B$30,2,FALSE),B683)</f>
        <v>20</v>
      </c>
      <c r="C684" s="17">
        <f ca="1">+VLOOKUP(B684,BBG_UF!$B$2:$E$30,4,FALSE)</f>
        <v>-3.5877502525785465E-4</v>
      </c>
      <c r="D684" s="17">
        <v>682</v>
      </c>
      <c r="E684" s="17">
        <f t="shared" si="131"/>
        <v>652</v>
      </c>
      <c r="F684" s="17">
        <f t="shared" ca="1" si="134"/>
        <v>0.75045016571086332</v>
      </c>
      <c r="G684" s="2">
        <f t="shared" ca="1" si="132"/>
        <v>0.66959506930599377</v>
      </c>
      <c r="H684" s="28">
        <f t="shared" si="140"/>
        <v>44162</v>
      </c>
      <c r="I684" s="30">
        <v>682</v>
      </c>
      <c r="J684" s="17">
        <f t="shared" si="133"/>
        <v>652</v>
      </c>
      <c r="K684" s="27">
        <f t="shared" ca="1" si="135"/>
        <v>0.71225676921091829</v>
      </c>
      <c r="L684" s="34">
        <f t="shared" ca="1" si="136"/>
        <v>0.56141625422513719</v>
      </c>
      <c r="M684" s="29">
        <f t="shared" si="141"/>
        <v>44177</v>
      </c>
      <c r="N684" s="27">
        <v>682</v>
      </c>
      <c r="O684" s="17">
        <f t="shared" si="137"/>
        <v>652</v>
      </c>
      <c r="P684" s="27">
        <f t="shared" ca="1" si="142"/>
        <v>0.63843493573432786</v>
      </c>
      <c r="Q684" s="34">
        <f t="shared" ca="1" si="138"/>
        <v>0.52199084460786638</v>
      </c>
      <c r="R684" s="17">
        <f t="shared" ca="1" si="143"/>
        <v>0.49903665448791656</v>
      </c>
    </row>
    <row r="685" spans="1:18" x14ac:dyDescent="0.25">
      <c r="A685" s="18">
        <f t="shared" ca="1" si="139"/>
        <v>44144</v>
      </c>
      <c r="B685" s="17">
        <f ca="1">+IFERROR(VLOOKUP(A685,BBG_UF!$A$2:$B$30,2,FALSE),B684)</f>
        <v>20</v>
      </c>
      <c r="C685" s="17">
        <f ca="1">+VLOOKUP(B685,BBG_UF!$B$2:$E$30,4,FALSE)</f>
        <v>-3.5877502525785465E-4</v>
      </c>
      <c r="D685" s="17">
        <v>683</v>
      </c>
      <c r="E685" s="17">
        <f t="shared" si="131"/>
        <v>653</v>
      </c>
      <c r="F685" s="17">
        <f t="shared" ca="1" si="134"/>
        <v>0.75009139068560549</v>
      </c>
      <c r="G685" s="2">
        <f t="shared" ca="1" si="132"/>
        <v>0.66934203773608181</v>
      </c>
      <c r="H685" s="28">
        <f t="shared" si="140"/>
        <v>44163</v>
      </c>
      <c r="I685" s="30">
        <v>683</v>
      </c>
      <c r="J685" s="17">
        <f t="shared" si="133"/>
        <v>653</v>
      </c>
      <c r="K685" s="27">
        <f t="shared" ca="1" si="135"/>
        <v>0.71193325267493501</v>
      </c>
      <c r="L685" s="34">
        <f t="shared" ca="1" si="136"/>
        <v>0.56130640231406648</v>
      </c>
      <c r="M685" s="29">
        <f t="shared" si="141"/>
        <v>44178</v>
      </c>
      <c r="N685" s="27">
        <v>683</v>
      </c>
      <c r="O685" s="17">
        <f t="shared" si="137"/>
        <v>653</v>
      </c>
      <c r="P685" s="27">
        <f t="shared" ca="1" si="142"/>
        <v>0.63820264912301694</v>
      </c>
      <c r="Q685" s="34">
        <f t="shared" ca="1" si="138"/>
        <v>0.52192429083906822</v>
      </c>
      <c r="R685" s="17">
        <f t="shared" ca="1" si="143"/>
        <v>0.49832224513224332</v>
      </c>
    </row>
    <row r="686" spans="1:18" x14ac:dyDescent="0.25">
      <c r="A686" s="18">
        <f t="shared" ca="1" si="139"/>
        <v>44145</v>
      </c>
      <c r="B686" s="17">
        <f ca="1">+IFERROR(VLOOKUP(A686,BBG_UF!$A$2:$B$30,2,FALSE),B685)</f>
        <v>20</v>
      </c>
      <c r="C686" s="17">
        <f ca="1">+VLOOKUP(B686,BBG_UF!$B$2:$E$30,4,FALSE)</f>
        <v>-3.5877502525785465E-4</v>
      </c>
      <c r="D686" s="17">
        <v>684</v>
      </c>
      <c r="E686" s="17">
        <f t="shared" si="131"/>
        <v>654</v>
      </c>
      <c r="F686" s="17">
        <f t="shared" ca="1" si="134"/>
        <v>0.74973261566034766</v>
      </c>
      <c r="G686" s="2">
        <f t="shared" ca="1" si="132"/>
        <v>0.6690886850523865</v>
      </c>
      <c r="H686" s="28">
        <f t="shared" si="140"/>
        <v>44164</v>
      </c>
      <c r="I686" s="30">
        <v>684</v>
      </c>
      <c r="J686" s="17">
        <f t="shared" si="133"/>
        <v>654</v>
      </c>
      <c r="K686" s="27">
        <f t="shared" ca="1" si="135"/>
        <v>0.71160963406446953</v>
      </c>
      <c r="L686" s="34">
        <f t="shared" ca="1" si="136"/>
        <v>0.56119579383404594</v>
      </c>
      <c r="M686" s="29">
        <f t="shared" si="141"/>
        <v>44179</v>
      </c>
      <c r="N686" s="27">
        <v>684</v>
      </c>
      <c r="O686" s="17">
        <f t="shared" si="137"/>
        <v>654</v>
      </c>
      <c r="P686" s="27">
        <f t="shared" ca="1" si="142"/>
        <v>0.63796999533842413</v>
      </c>
      <c r="Q686" s="34">
        <f t="shared" ca="1" si="138"/>
        <v>0.52185684908158536</v>
      </c>
      <c r="R686" s="17">
        <f t="shared" ca="1" si="143"/>
        <v>0.49760786536889867</v>
      </c>
    </row>
    <row r="687" spans="1:18" x14ac:dyDescent="0.25">
      <c r="A687" s="18">
        <f t="shared" ca="1" si="139"/>
        <v>44146</v>
      </c>
      <c r="B687" s="17">
        <f ca="1">+IFERROR(VLOOKUP(A687,BBG_UF!$A$2:$B$30,2,FALSE),B686)</f>
        <v>20</v>
      </c>
      <c r="C687" s="17">
        <f ca="1">+VLOOKUP(B687,BBG_UF!$B$2:$E$30,4,FALSE)</f>
        <v>-3.5877502525785465E-4</v>
      </c>
      <c r="D687" s="17">
        <v>685</v>
      </c>
      <c r="E687" s="17">
        <f t="shared" si="131"/>
        <v>655</v>
      </c>
      <c r="F687" s="17">
        <f t="shared" ca="1" si="134"/>
        <v>0.74937384063508983</v>
      </c>
      <c r="G687" s="2">
        <f t="shared" ca="1" si="132"/>
        <v>0.66883501272562162</v>
      </c>
      <c r="H687" s="28">
        <f t="shared" si="140"/>
        <v>44165</v>
      </c>
      <c r="I687" s="30">
        <v>685</v>
      </c>
      <c r="J687" s="17">
        <f t="shared" si="133"/>
        <v>655</v>
      </c>
      <c r="K687" s="27">
        <f t="shared" ca="1" si="135"/>
        <v>0.71128591382656348</v>
      </c>
      <c r="L687" s="34">
        <f t="shared" ca="1" si="136"/>
        <v>0.56108443225028937</v>
      </c>
      <c r="M687" s="29">
        <f t="shared" si="141"/>
        <v>44180</v>
      </c>
      <c r="N687" s="27">
        <v>685</v>
      </c>
      <c r="O687" s="17">
        <f t="shared" si="137"/>
        <v>655</v>
      </c>
      <c r="P687" s="27">
        <f t="shared" ca="1" si="142"/>
        <v>0.63773697598860768</v>
      </c>
      <c r="Q687" s="34">
        <f t="shared" ca="1" si="138"/>
        <v>0.52178852340250492</v>
      </c>
      <c r="R687" s="17">
        <f t="shared" ca="1" si="143"/>
        <v>0.49689351513393376</v>
      </c>
    </row>
    <row r="688" spans="1:18" x14ac:dyDescent="0.25">
      <c r="A688" s="18">
        <f t="shared" ca="1" si="139"/>
        <v>44147</v>
      </c>
      <c r="B688" s="17">
        <f ca="1">+IFERROR(VLOOKUP(A688,BBG_UF!$A$2:$B$30,2,FALSE),B687)</f>
        <v>20</v>
      </c>
      <c r="C688" s="17">
        <f ca="1">+VLOOKUP(B688,BBG_UF!$B$2:$E$30,4,FALSE)</f>
        <v>-3.5877502525785465E-4</v>
      </c>
      <c r="D688" s="17">
        <v>686</v>
      </c>
      <c r="E688" s="17">
        <f t="shared" si="131"/>
        <v>656</v>
      </c>
      <c r="F688" s="17">
        <f t="shared" ca="1" si="134"/>
        <v>0.749015065609832</v>
      </c>
      <c r="G688" s="2">
        <f t="shared" ca="1" si="132"/>
        <v>0.66858102221759363</v>
      </c>
      <c r="H688" s="28">
        <f t="shared" si="140"/>
        <v>44166</v>
      </c>
      <c r="I688" s="30">
        <v>686</v>
      </c>
      <c r="J688" s="17">
        <f t="shared" si="133"/>
        <v>656</v>
      </c>
      <c r="K688" s="27">
        <f t="shared" ca="1" si="135"/>
        <v>0.71096209240565178</v>
      </c>
      <c r="L688" s="34">
        <f t="shared" ca="1" si="136"/>
        <v>0.56097232100686845</v>
      </c>
      <c r="M688" s="29">
        <f t="shared" si="141"/>
        <v>44181</v>
      </c>
      <c r="N688" s="27">
        <v>686</v>
      </c>
      <c r="O688" s="17">
        <f t="shared" si="137"/>
        <v>656</v>
      </c>
      <c r="P688" s="27">
        <f t="shared" ca="1" si="142"/>
        <v>0.63750359267223744</v>
      </c>
      <c r="Q688" s="34">
        <f t="shared" ca="1" si="138"/>
        <v>0.52171931784417547</v>
      </c>
      <c r="R688" s="17">
        <f t="shared" ca="1" si="143"/>
        <v>0.49617919441136138</v>
      </c>
    </row>
    <row r="689" spans="1:18" x14ac:dyDescent="0.25">
      <c r="A689" s="18">
        <f t="shared" ca="1" si="139"/>
        <v>44148</v>
      </c>
      <c r="B689" s="17">
        <f ca="1">+IFERROR(VLOOKUP(A689,BBG_UF!$A$2:$B$30,2,FALSE),B688)</f>
        <v>20</v>
      </c>
      <c r="C689" s="17">
        <f ca="1">+VLOOKUP(B689,BBG_UF!$B$2:$E$30,4,FALSE)</f>
        <v>-3.5877502525785465E-4</v>
      </c>
      <c r="D689" s="17">
        <v>687</v>
      </c>
      <c r="E689" s="17">
        <f t="shared" si="131"/>
        <v>657</v>
      </c>
      <c r="F689" s="17">
        <f t="shared" ca="1" si="134"/>
        <v>0.74865629058457417</v>
      </c>
      <c r="G689" s="2">
        <f t="shared" ca="1" si="132"/>
        <v>0.66832671498116092</v>
      </c>
      <c r="H689" s="28">
        <f t="shared" si="140"/>
        <v>44167</v>
      </c>
      <c r="I689" s="30">
        <v>687</v>
      </c>
      <c r="J689" s="17">
        <f t="shared" si="133"/>
        <v>657</v>
      </c>
      <c r="K689" s="27">
        <f t="shared" ca="1" si="135"/>
        <v>0.7106381702435931</v>
      </c>
      <c r="L689" s="34">
        <f t="shared" ca="1" si="136"/>
        <v>0.56085946352689908</v>
      </c>
      <c r="M689" s="29">
        <f t="shared" si="141"/>
        <v>44182</v>
      </c>
      <c r="N689" s="27">
        <v>687</v>
      </c>
      <c r="O689" s="17">
        <f t="shared" si="137"/>
        <v>657</v>
      </c>
      <c r="P689" s="27">
        <f t="shared" ca="1" si="142"/>
        <v>0.63726984697868705</v>
      </c>
      <c r="Q689" s="34">
        <f t="shared" ca="1" si="138"/>
        <v>0.52164923642428651</v>
      </c>
      <c r="R689" s="17">
        <f t="shared" ca="1" si="143"/>
        <v>0.49546490313723268</v>
      </c>
    </row>
    <row r="690" spans="1:18" x14ac:dyDescent="0.25">
      <c r="A690" s="18">
        <f t="shared" ca="1" si="139"/>
        <v>44149</v>
      </c>
      <c r="B690" s="17">
        <f ca="1">+IFERROR(VLOOKUP(A690,BBG_UF!$A$2:$B$30,2,FALSE),B689)</f>
        <v>20</v>
      </c>
      <c r="C690" s="17">
        <f ca="1">+VLOOKUP(B690,BBG_UF!$B$2:$E$30,4,FALSE)</f>
        <v>-3.5877502525785465E-4</v>
      </c>
      <c r="D690" s="17">
        <v>688</v>
      </c>
      <c r="E690" s="17">
        <f t="shared" si="131"/>
        <v>658</v>
      </c>
      <c r="F690" s="17">
        <f t="shared" ca="1" si="134"/>
        <v>0.74829751555931634</v>
      </c>
      <c r="G690" s="2">
        <f t="shared" ca="1" si="132"/>
        <v>0.66807209246039811</v>
      </c>
      <c r="H690" s="28">
        <f t="shared" si="140"/>
        <v>44168</v>
      </c>
      <c r="I690" s="30">
        <v>688</v>
      </c>
      <c r="J690" s="17">
        <f t="shared" si="133"/>
        <v>658</v>
      </c>
      <c r="K690" s="27">
        <f t="shared" ca="1" si="135"/>
        <v>0.71031414777964252</v>
      </c>
      <c r="L690" s="34">
        <f t="shared" ca="1" si="136"/>
        <v>0.56074586321263897</v>
      </c>
      <c r="M690" s="29">
        <f t="shared" si="141"/>
        <v>44183</v>
      </c>
      <c r="N690" s="27">
        <v>688</v>
      </c>
      <c r="O690" s="17">
        <f t="shared" si="137"/>
        <v>658</v>
      </c>
      <c r="P690" s="27">
        <f t="shared" ca="1" si="142"/>
        <v>0.63703574048808975</v>
      </c>
      <c r="Q690" s="34">
        <f t="shared" ca="1" si="138"/>
        <v>0.52157828313613974</v>
      </c>
      <c r="R690" s="17">
        <f t="shared" ca="1" si="143"/>
        <v>0.49475064127157964</v>
      </c>
    </row>
    <row r="691" spans="1:18" x14ac:dyDescent="0.25">
      <c r="A691" s="18">
        <f t="shared" ca="1" si="139"/>
        <v>44150</v>
      </c>
      <c r="B691" s="17">
        <f ca="1">+IFERROR(VLOOKUP(A691,BBG_UF!$A$2:$B$30,2,FALSE),B690)</f>
        <v>20</v>
      </c>
      <c r="C691" s="17">
        <f ca="1">+VLOOKUP(B691,BBG_UF!$B$2:$E$30,4,FALSE)</f>
        <v>-3.5877502525785465E-4</v>
      </c>
      <c r="D691" s="17">
        <v>689</v>
      </c>
      <c r="E691" s="17">
        <f t="shared" si="131"/>
        <v>659</v>
      </c>
      <c r="F691" s="17">
        <f t="shared" ca="1" si="134"/>
        <v>0.74793874053405851</v>
      </c>
      <c r="G691" s="2">
        <f t="shared" ca="1" si="132"/>
        <v>0.66781715609057846</v>
      </c>
      <c r="H691" s="28">
        <f t="shared" si="140"/>
        <v>44169</v>
      </c>
      <c r="I691" s="30">
        <v>689</v>
      </c>
      <c r="J691" s="17">
        <f t="shared" si="133"/>
        <v>659</v>
      </c>
      <c r="K691" s="27">
        <f t="shared" ca="1" si="135"/>
        <v>0.7099900254505398</v>
      </c>
      <c r="L691" s="34">
        <f t="shared" ca="1" si="136"/>
        <v>0.56063152344575562</v>
      </c>
      <c r="M691" s="29">
        <f t="shared" si="141"/>
        <v>44184</v>
      </c>
      <c r="N691" s="27">
        <v>689</v>
      </c>
      <c r="O691" s="17">
        <f t="shared" si="137"/>
        <v>659</v>
      </c>
      <c r="P691" s="27">
        <f t="shared" ca="1" si="142"/>
        <v>0.63680127477142801</v>
      </c>
      <c r="Q691" s="34">
        <f t="shared" ca="1" si="138"/>
        <v>0.52150646194881078</v>
      </c>
      <c r="R691" s="17">
        <f t="shared" ca="1" si="143"/>
        <v>0.49403640878242783</v>
      </c>
    </row>
    <row r="692" spans="1:18" x14ac:dyDescent="0.25">
      <c r="A692" s="18">
        <f t="shared" ca="1" si="139"/>
        <v>44151</v>
      </c>
      <c r="B692" s="17">
        <f ca="1">+IFERROR(VLOOKUP(A692,BBG_UF!$A$2:$B$30,2,FALSE),B691)</f>
        <v>20</v>
      </c>
      <c r="C692" s="17">
        <f ca="1">+VLOOKUP(B692,BBG_UF!$B$2:$E$30,4,FALSE)</f>
        <v>-3.5877502525785465E-4</v>
      </c>
      <c r="D692" s="17">
        <v>690</v>
      </c>
      <c r="E692" s="17">
        <f t="shared" si="131"/>
        <v>660</v>
      </c>
      <c r="F692" s="17">
        <f t="shared" ca="1" si="134"/>
        <v>0.74757996550880068</v>
      </c>
      <c r="G692" s="2">
        <f t="shared" ca="1" si="132"/>
        <v>0.66756190729828835</v>
      </c>
      <c r="H692" s="28">
        <f t="shared" si="140"/>
        <v>44170</v>
      </c>
      <c r="I692" s="30">
        <v>690</v>
      </c>
      <c r="J692" s="17">
        <f t="shared" si="133"/>
        <v>660</v>
      </c>
      <c r="K692" s="27">
        <f t="shared" ca="1" si="135"/>
        <v>0.70966580369048116</v>
      </c>
      <c r="L692" s="34">
        <f t="shared" ca="1" si="136"/>
        <v>0.56051644758739727</v>
      </c>
      <c r="M692" s="29">
        <f t="shared" si="141"/>
        <v>44185</v>
      </c>
      <c r="N692" s="27">
        <v>690</v>
      </c>
      <c r="O692" s="17">
        <f t="shared" si="137"/>
        <v>660</v>
      </c>
      <c r="P692" s="27">
        <f t="shared" ca="1" si="142"/>
        <v>0.63656645139051993</v>
      </c>
      <c r="Q692" s="34">
        <f t="shared" ca="1" si="138"/>
        <v>0.52143377680724723</v>
      </c>
      <c r="R692" s="17">
        <f t="shared" ca="1" si="143"/>
        <v>0.49332220561382201</v>
      </c>
    </row>
    <row r="693" spans="1:18" x14ac:dyDescent="0.25">
      <c r="A693" s="18">
        <f t="shared" ca="1" si="139"/>
        <v>44152</v>
      </c>
      <c r="B693" s="17">
        <f ca="1">+IFERROR(VLOOKUP(A693,BBG_UF!$A$2:$B$30,2,FALSE),B692)</f>
        <v>20</v>
      </c>
      <c r="C693" s="17">
        <f ca="1">+VLOOKUP(B693,BBG_UF!$B$2:$E$30,4,FALSE)</f>
        <v>-3.5877502525785465E-4</v>
      </c>
      <c r="D693" s="17">
        <v>691</v>
      </c>
      <c r="E693" s="17">
        <f t="shared" si="131"/>
        <v>661</v>
      </c>
      <c r="F693" s="17">
        <f t="shared" ca="1" si="134"/>
        <v>0.74722119048354285</v>
      </c>
      <c r="G693" s="2">
        <f t="shared" ca="1" si="132"/>
        <v>0.66730634750146967</v>
      </c>
      <c r="H693" s="28">
        <f t="shared" si="140"/>
        <v>44171</v>
      </c>
      <c r="I693" s="30">
        <v>691</v>
      </c>
      <c r="J693" s="17">
        <f t="shared" si="133"/>
        <v>661</v>
      </c>
      <c r="K693" s="27">
        <f t="shared" ca="1" si="135"/>
        <v>0.70934148293116117</v>
      </c>
      <c r="L693" s="34">
        <f t="shared" ca="1" si="136"/>
        <v>0.56040063897837245</v>
      </c>
      <c r="M693" s="29">
        <f t="shared" si="141"/>
        <v>44186</v>
      </c>
      <c r="N693" s="27">
        <v>691</v>
      </c>
      <c r="O693" s="17">
        <f t="shared" si="137"/>
        <v>661</v>
      </c>
      <c r="P693" s="27">
        <f t="shared" ca="1" si="142"/>
        <v>0.63633127189819971</v>
      </c>
      <c r="Q693" s="34">
        <f t="shared" ca="1" si="138"/>
        <v>0.52136023163260925</v>
      </c>
      <c r="R693" s="17">
        <f t="shared" ca="1" si="143"/>
        <v>0.49260803172579415</v>
      </c>
    </row>
    <row r="694" spans="1:18" x14ac:dyDescent="0.25">
      <c r="A694" s="18">
        <f t="shared" ca="1" si="139"/>
        <v>44153</v>
      </c>
      <c r="B694" s="17">
        <f ca="1">+IFERROR(VLOOKUP(A694,BBG_UF!$A$2:$B$30,2,FALSE),B693)</f>
        <v>20</v>
      </c>
      <c r="C694" s="17">
        <f ca="1">+VLOOKUP(B694,BBG_UF!$B$2:$E$30,4,FALSE)</f>
        <v>-3.5877502525785465E-4</v>
      </c>
      <c r="D694" s="17">
        <v>692</v>
      </c>
      <c r="E694" s="17">
        <f t="shared" si="131"/>
        <v>662</v>
      </c>
      <c r="F694" s="17">
        <f t="shared" ca="1" si="134"/>
        <v>0.74686241545828502</v>
      </c>
      <c r="G694" s="2">
        <f t="shared" ca="1" si="132"/>
        <v>0.66705047810954454</v>
      </c>
      <c r="H694" s="28">
        <f t="shared" si="140"/>
        <v>44172</v>
      </c>
      <c r="I694" s="30">
        <v>692</v>
      </c>
      <c r="J694" s="17">
        <f t="shared" si="133"/>
        <v>662</v>
      </c>
      <c r="K694" s="27">
        <f t="shared" ca="1" si="135"/>
        <v>0.70901706360174421</v>
      </c>
      <c r="L694" s="34">
        <f t="shared" ca="1" si="136"/>
        <v>0.56028410093929149</v>
      </c>
      <c r="M694" s="29">
        <f t="shared" si="141"/>
        <v>44187</v>
      </c>
      <c r="N694" s="27">
        <v>692</v>
      </c>
      <c r="O694" s="17">
        <f t="shared" si="137"/>
        <v>662</v>
      </c>
      <c r="P694" s="27">
        <f t="shared" ca="1" si="142"/>
        <v>0.63609573783829176</v>
      </c>
      <c r="Q694" s="34">
        <f t="shared" ca="1" si="138"/>
        <v>0.52128583032231546</v>
      </c>
      <c r="R694" s="17">
        <f t="shared" ca="1" si="143"/>
        <v>0.49189388708636983</v>
      </c>
    </row>
    <row r="695" spans="1:18" x14ac:dyDescent="0.25">
      <c r="A695" s="18">
        <f t="shared" ca="1" si="139"/>
        <v>44154</v>
      </c>
      <c r="B695" s="17">
        <f ca="1">+IFERROR(VLOOKUP(A695,BBG_UF!$A$2:$B$30,2,FALSE),B694)</f>
        <v>20</v>
      </c>
      <c r="C695" s="17">
        <f ca="1">+VLOOKUP(B695,BBG_UF!$B$2:$E$30,4,FALSE)</f>
        <v>-3.5877502525785465E-4</v>
      </c>
      <c r="D695" s="17">
        <v>693</v>
      </c>
      <c r="E695" s="17">
        <f t="shared" si="131"/>
        <v>663</v>
      </c>
      <c r="F695" s="17">
        <f t="shared" ca="1" si="134"/>
        <v>0.74650364043302719</v>
      </c>
      <c r="G695" s="2">
        <f t="shared" ca="1" si="132"/>
        <v>0.66679430052335975</v>
      </c>
      <c r="H695" s="28">
        <f t="shared" si="140"/>
        <v>44173</v>
      </c>
      <c r="I695" s="30">
        <v>693</v>
      </c>
      <c r="J695" s="17">
        <f t="shared" si="133"/>
        <v>663</v>
      </c>
      <c r="K695" s="27">
        <f t="shared" ca="1" si="135"/>
        <v>0.70869254612896382</v>
      </c>
      <c r="L695" s="34">
        <f t="shared" ca="1" si="136"/>
        <v>0.56016683677076695</v>
      </c>
      <c r="M695" s="29">
        <f t="shared" si="141"/>
        <v>44188</v>
      </c>
      <c r="N695" s="27">
        <v>693</v>
      </c>
      <c r="O695" s="17">
        <f t="shared" si="137"/>
        <v>663</v>
      </c>
      <c r="P695" s="27">
        <f t="shared" ca="1" si="142"/>
        <v>0.63585985074572038</v>
      </c>
      <c r="Q695" s="34">
        <f t="shared" ca="1" si="138"/>
        <v>0.52121057675028293</v>
      </c>
      <c r="R695" s="17">
        <f t="shared" ca="1" si="143"/>
        <v>0.4911797716236066</v>
      </c>
    </row>
    <row r="696" spans="1:18" x14ac:dyDescent="0.25">
      <c r="A696" s="18">
        <f t="shared" ca="1" si="139"/>
        <v>44155</v>
      </c>
      <c r="B696" s="17">
        <f ca="1">+IFERROR(VLOOKUP(A696,BBG_UF!$A$2:$B$30,2,FALSE),B695)</f>
        <v>20</v>
      </c>
      <c r="C696" s="17">
        <f ca="1">+VLOOKUP(B696,BBG_UF!$B$2:$E$30,4,FALSE)</f>
        <v>-3.5877502525785465E-4</v>
      </c>
      <c r="D696" s="17">
        <v>694</v>
      </c>
      <c r="E696" s="17">
        <f t="shared" si="131"/>
        <v>664</v>
      </c>
      <c r="F696" s="17">
        <f t="shared" ca="1" si="134"/>
        <v>0.74614486540776936</v>
      </c>
      <c r="G696" s="2">
        <f t="shared" ca="1" si="132"/>
        <v>0.66653781613538332</v>
      </c>
      <c r="H696" s="28">
        <f t="shared" si="140"/>
        <v>44174</v>
      </c>
      <c r="I696" s="30">
        <v>694</v>
      </c>
      <c r="J696" s="17">
        <f t="shared" si="133"/>
        <v>664</v>
      </c>
      <c r="K696" s="27">
        <f t="shared" ca="1" si="135"/>
        <v>0.70836793093703609</v>
      </c>
      <c r="L696" s="34">
        <f t="shared" ca="1" si="136"/>
        <v>0.56004884975346814</v>
      </c>
      <c r="M696" s="29">
        <f t="shared" si="141"/>
        <v>44189</v>
      </c>
      <c r="N696" s="27">
        <v>694</v>
      </c>
      <c r="O696" s="17">
        <f t="shared" si="137"/>
        <v>664</v>
      </c>
      <c r="P696" s="27">
        <f t="shared" ca="1" si="142"/>
        <v>0.63562361214657515</v>
      </c>
      <c r="Q696" s="34">
        <f t="shared" ca="1" si="138"/>
        <v>0.52113447476709185</v>
      </c>
      <c r="R696" s="17">
        <f t="shared" ca="1" si="143"/>
        <v>0.49046568532951085</v>
      </c>
    </row>
    <row r="697" spans="1:18" x14ac:dyDescent="0.25">
      <c r="A697" s="18">
        <f t="shared" ca="1" si="139"/>
        <v>44156</v>
      </c>
      <c r="B697" s="17">
        <f ca="1">+IFERROR(VLOOKUP(A697,BBG_UF!$A$2:$B$30,2,FALSE),B696)</f>
        <v>20</v>
      </c>
      <c r="C697" s="17">
        <f ca="1">+VLOOKUP(B697,BBG_UF!$B$2:$E$30,4,FALSE)</f>
        <v>-3.5877502525785465E-4</v>
      </c>
      <c r="D697" s="17">
        <v>695</v>
      </c>
      <c r="E697" s="17">
        <f t="shared" si="131"/>
        <v>665</v>
      </c>
      <c r="F697" s="17">
        <f t="shared" ca="1" si="134"/>
        <v>0.74578609038251154</v>
      </c>
      <c r="G697" s="2">
        <f t="shared" ca="1" si="132"/>
        <v>0.66628102632967146</v>
      </c>
      <c r="H697" s="28">
        <f t="shared" si="140"/>
        <v>44175</v>
      </c>
      <c r="I697" s="30">
        <v>695</v>
      </c>
      <c r="J697" s="17">
        <f t="shared" si="133"/>
        <v>665</v>
      </c>
      <c r="K697" s="27">
        <f t="shared" ca="1" si="135"/>
        <v>0.70804321844781648</v>
      </c>
      <c r="L697" s="34">
        <f t="shared" ca="1" si="136"/>
        <v>0.55993014314840284</v>
      </c>
      <c r="M697" s="29">
        <f t="shared" si="141"/>
        <v>44190</v>
      </c>
      <c r="N697" s="27">
        <v>695</v>
      </c>
      <c r="O697" s="17">
        <f t="shared" si="137"/>
        <v>665</v>
      </c>
      <c r="P697" s="27">
        <f t="shared" ca="1" si="142"/>
        <v>0.63538702355815058</v>
      </c>
      <c r="Q697" s="34">
        <f t="shared" ca="1" si="138"/>
        <v>0.52105752820017281</v>
      </c>
      <c r="R697" s="17">
        <f t="shared" ca="1" si="143"/>
        <v>0.48975162814013373</v>
      </c>
    </row>
    <row r="698" spans="1:18" x14ac:dyDescent="0.25">
      <c r="A698" s="18">
        <f t="shared" ca="1" si="139"/>
        <v>44157</v>
      </c>
      <c r="B698" s="17">
        <f ca="1">+IFERROR(VLOOKUP(A698,BBG_UF!$A$2:$B$30,2,FALSE),B697)</f>
        <v>20</v>
      </c>
      <c r="C698" s="17">
        <f ca="1">+VLOOKUP(B698,BBG_UF!$B$2:$E$30,4,FALSE)</f>
        <v>-3.5877502525785465E-4</v>
      </c>
      <c r="D698" s="17">
        <v>696</v>
      </c>
      <c r="E698" s="17">
        <f t="shared" si="131"/>
        <v>666</v>
      </c>
      <c r="F698" s="17">
        <f t="shared" ca="1" si="134"/>
        <v>0.74542731535725371</v>
      </c>
      <c r="G698" s="2">
        <f t="shared" ca="1" si="132"/>
        <v>0.66602393248197966</v>
      </c>
      <c r="H698" s="28">
        <f t="shared" si="140"/>
        <v>44176</v>
      </c>
      <c r="I698" s="30">
        <v>696</v>
      </c>
      <c r="J698" s="17">
        <f t="shared" si="133"/>
        <v>666</v>
      </c>
      <c r="K698" s="27">
        <f t="shared" ca="1" si="135"/>
        <v>0.70771840908065531</v>
      </c>
      <c r="L698" s="34">
        <f t="shared" ca="1" si="136"/>
        <v>0.55981072019693356</v>
      </c>
      <c r="M698" s="29">
        <f t="shared" si="141"/>
        <v>44191</v>
      </c>
      <c r="N698" s="27">
        <v>696</v>
      </c>
      <c r="O698" s="17">
        <f t="shared" si="137"/>
        <v>666</v>
      </c>
      <c r="P698" s="27">
        <f t="shared" ca="1" si="142"/>
        <v>0.63515008648899807</v>
      </c>
      <c r="Q698" s="34">
        <f t="shared" ca="1" si="138"/>
        <v>0.52097974085393328</v>
      </c>
      <c r="R698" s="17">
        <f t="shared" ca="1" si="143"/>
        <v>0.48903760000751362</v>
      </c>
    </row>
    <row r="699" spans="1:18" x14ac:dyDescent="0.25">
      <c r="A699" s="18">
        <f t="shared" ca="1" si="139"/>
        <v>44158</v>
      </c>
      <c r="B699" s="17">
        <f ca="1">+IFERROR(VLOOKUP(A699,BBG_UF!$A$2:$B$30,2,FALSE),B698)</f>
        <v>20</v>
      </c>
      <c r="C699" s="17">
        <f ca="1">+VLOOKUP(B699,BBG_UF!$B$2:$E$30,4,FALSE)</f>
        <v>-3.5877502525785465E-4</v>
      </c>
      <c r="D699" s="17">
        <v>697</v>
      </c>
      <c r="E699" s="17">
        <f t="shared" si="131"/>
        <v>667</v>
      </c>
      <c r="F699" s="17">
        <f t="shared" ca="1" si="134"/>
        <v>0.74506854033199588</v>
      </c>
      <c r="G699" s="2">
        <f t="shared" ca="1" si="132"/>
        <v>0.66576653595978907</v>
      </c>
      <c r="H699" s="28">
        <f t="shared" si="140"/>
        <v>44177</v>
      </c>
      <c r="I699" s="30">
        <v>697</v>
      </c>
      <c r="J699" s="17">
        <f t="shared" si="133"/>
        <v>667</v>
      </c>
      <c r="K699" s="27">
        <f t="shared" ca="1" si="135"/>
        <v>0.70739350325255379</v>
      </c>
      <c r="L699" s="34">
        <f t="shared" ca="1" si="136"/>
        <v>0.55969058412103201</v>
      </c>
      <c r="M699" s="29">
        <f t="shared" si="141"/>
        <v>44192</v>
      </c>
      <c r="N699" s="27">
        <v>697</v>
      </c>
      <c r="O699" s="17">
        <f t="shared" si="137"/>
        <v>667</v>
      </c>
      <c r="P699" s="27">
        <f t="shared" ca="1" si="142"/>
        <v>0.634912802439069</v>
      </c>
      <c r="Q699" s="34">
        <f t="shared" ca="1" si="138"/>
        <v>0.52090111651001314</v>
      </c>
      <c r="R699" s="17">
        <f t="shared" ca="1" si="143"/>
        <v>0.48832360089168247</v>
      </c>
    </row>
    <row r="700" spans="1:18" x14ac:dyDescent="0.25">
      <c r="A700" s="18">
        <f t="shared" ca="1" si="139"/>
        <v>44159</v>
      </c>
      <c r="B700" s="17">
        <f ca="1">+IFERROR(VLOOKUP(A700,BBG_UF!$A$2:$B$30,2,FALSE),B699)</f>
        <v>20</v>
      </c>
      <c r="C700" s="17">
        <f ca="1">+VLOOKUP(B700,BBG_UF!$B$2:$E$30,4,FALSE)</f>
        <v>-3.5877502525785465E-4</v>
      </c>
      <c r="D700" s="17">
        <v>698</v>
      </c>
      <c r="E700" s="17">
        <f t="shared" si="131"/>
        <v>668</v>
      </c>
      <c r="F700" s="17">
        <f t="shared" ca="1" si="134"/>
        <v>0.74470976530673805</v>
      </c>
      <c r="G700" s="2">
        <f t="shared" ca="1" si="132"/>
        <v>0.6655088381224763</v>
      </c>
      <c r="H700" s="28">
        <f t="shared" si="140"/>
        <v>44178</v>
      </c>
      <c r="I700" s="30">
        <v>698</v>
      </c>
      <c r="J700" s="17">
        <f t="shared" si="133"/>
        <v>668</v>
      </c>
      <c r="K700" s="27">
        <f t="shared" ca="1" si="135"/>
        <v>0.70706850137807753</v>
      </c>
      <c r="L700" s="34">
        <f t="shared" ca="1" si="136"/>
        <v>0.5595697381233169</v>
      </c>
      <c r="M700" s="29">
        <f t="shared" si="141"/>
        <v>44193</v>
      </c>
      <c r="N700" s="27">
        <v>698</v>
      </c>
      <c r="O700" s="17">
        <f t="shared" si="137"/>
        <v>668</v>
      </c>
      <c r="P700" s="27">
        <f t="shared" ca="1" si="142"/>
        <v>0.63467517289966213</v>
      </c>
      <c r="Q700" s="34">
        <f t="shared" ca="1" si="138"/>
        <v>0.52082165892737209</v>
      </c>
      <c r="R700" s="17">
        <f t="shared" ca="1" si="143"/>
        <v>0.4876096307846467</v>
      </c>
    </row>
    <row r="701" spans="1:18" x14ac:dyDescent="0.25">
      <c r="A701" s="18">
        <f t="shared" ca="1" si="139"/>
        <v>44160</v>
      </c>
      <c r="B701" s="17">
        <f ca="1">+IFERROR(VLOOKUP(A701,BBG_UF!$A$2:$B$30,2,FALSE),B700)</f>
        <v>20</v>
      </c>
      <c r="C701" s="17">
        <f ca="1">+VLOOKUP(B701,BBG_UF!$B$2:$E$30,4,FALSE)</f>
        <v>-3.5877502525785465E-4</v>
      </c>
      <c r="D701" s="17">
        <v>699</v>
      </c>
      <c r="E701" s="17">
        <f t="shared" si="131"/>
        <v>669</v>
      </c>
      <c r="F701" s="17">
        <f t="shared" ca="1" si="134"/>
        <v>0.74435099028148022</v>
      </c>
      <c r="G701" s="2">
        <f t="shared" ca="1" si="132"/>
        <v>0.6652508403211822</v>
      </c>
      <c r="H701" s="28">
        <f t="shared" si="140"/>
        <v>44179</v>
      </c>
      <c r="I701" s="30">
        <v>699</v>
      </c>
      <c r="J701" s="17">
        <f t="shared" si="133"/>
        <v>669</v>
      </c>
      <c r="K701" s="27">
        <f t="shared" ca="1" si="135"/>
        <v>0.70674340386946566</v>
      </c>
      <c r="L701" s="34">
        <f t="shared" ca="1" si="136"/>
        <v>0.55944818538734198</v>
      </c>
      <c r="M701" s="29">
        <f t="shared" si="141"/>
        <v>44194</v>
      </c>
      <c r="N701" s="27">
        <v>699</v>
      </c>
      <c r="O701" s="17">
        <f t="shared" si="137"/>
        <v>669</v>
      </c>
      <c r="P701" s="27">
        <f t="shared" ca="1" si="142"/>
        <v>0.63443719935355336</v>
      </c>
      <c r="Q701" s="34">
        <f t="shared" ca="1" si="138"/>
        <v>0.52074137184249469</v>
      </c>
      <c r="R701" s="17">
        <f t="shared" ca="1" si="143"/>
        <v>0.48689568958248941</v>
      </c>
    </row>
    <row r="702" spans="1:18" x14ac:dyDescent="0.25">
      <c r="A702" s="18">
        <f t="shared" ca="1" si="139"/>
        <v>44161</v>
      </c>
      <c r="B702" s="17">
        <f ca="1">+IFERROR(VLOOKUP(A702,BBG_UF!$A$2:$B$30,2,FALSE),B701)</f>
        <v>20</v>
      </c>
      <c r="C702" s="17">
        <f ca="1">+VLOOKUP(B702,BBG_UF!$B$2:$E$30,4,FALSE)</f>
        <v>-3.5877502525785465E-4</v>
      </c>
      <c r="D702" s="17">
        <v>700</v>
      </c>
      <c r="E702" s="17">
        <f t="shared" si="131"/>
        <v>670</v>
      </c>
      <c r="F702" s="17">
        <f t="shared" ca="1" si="134"/>
        <v>0.74399221525622239</v>
      </c>
      <c r="G702" s="2">
        <f t="shared" ca="1" si="132"/>
        <v>0.66499254389904128</v>
      </c>
      <c r="H702" s="28">
        <f t="shared" si="140"/>
        <v>44180</v>
      </c>
      <c r="I702" s="30">
        <v>700</v>
      </c>
      <c r="J702" s="17">
        <f t="shared" si="133"/>
        <v>670</v>
      </c>
      <c r="K702" s="27">
        <f t="shared" ca="1" si="135"/>
        <v>0.70641821113656733</v>
      </c>
      <c r="L702" s="34">
        <f t="shared" ca="1" si="136"/>
        <v>0.55932592907755929</v>
      </c>
      <c r="M702" s="29">
        <f t="shared" si="141"/>
        <v>44195</v>
      </c>
      <c r="N702" s="27">
        <v>700</v>
      </c>
      <c r="O702" s="17">
        <f t="shared" si="137"/>
        <v>670</v>
      </c>
      <c r="P702" s="27">
        <f t="shared" ca="1" si="142"/>
        <v>0.63419888327507989</v>
      </c>
      <c r="Q702" s="34">
        <f t="shared" ca="1" si="138"/>
        <v>0.52066025896958212</v>
      </c>
      <c r="R702" s="17">
        <f t="shared" ca="1" si="143"/>
        <v>0.48618177728521061</v>
      </c>
    </row>
    <row r="703" spans="1:18" x14ac:dyDescent="0.25">
      <c r="A703" s="18">
        <f t="shared" ca="1" si="139"/>
        <v>44162</v>
      </c>
      <c r="B703" s="17">
        <f ca="1">+IFERROR(VLOOKUP(A703,BBG_UF!$A$2:$B$30,2,FALSE),B702)</f>
        <v>20</v>
      </c>
      <c r="C703" s="17">
        <f ca="1">+VLOOKUP(B703,BBG_UF!$B$2:$E$30,4,FALSE)</f>
        <v>-3.5877502525785465E-4</v>
      </c>
      <c r="D703" s="17">
        <v>701</v>
      </c>
      <c r="E703" s="17">
        <f t="shared" si="131"/>
        <v>671</v>
      </c>
      <c r="F703" s="17">
        <f t="shared" ca="1" si="134"/>
        <v>0.74363344023096456</v>
      </c>
      <c r="G703" s="2">
        <f t="shared" ca="1" si="132"/>
        <v>0.66473395019116899</v>
      </c>
      <c r="H703" s="28">
        <f t="shared" si="140"/>
        <v>44181</v>
      </c>
      <c r="I703" s="30">
        <v>701</v>
      </c>
      <c r="J703" s="17">
        <f t="shared" si="133"/>
        <v>671</v>
      </c>
      <c r="K703" s="27">
        <f t="shared" ca="1" si="135"/>
        <v>0.70609292358689313</v>
      </c>
      <c r="L703" s="34">
        <f t="shared" ca="1" si="136"/>
        <v>0.5592029723396279</v>
      </c>
      <c r="M703" s="29">
        <f t="shared" si="141"/>
        <v>44196</v>
      </c>
      <c r="N703" s="27">
        <v>701</v>
      </c>
      <c r="O703" s="17">
        <f t="shared" si="137"/>
        <v>671</v>
      </c>
      <c r="P703" s="27">
        <f t="shared" ca="1" si="142"/>
        <v>0.63396022613014347</v>
      </c>
      <c r="Q703" s="34">
        <f t="shared" ca="1" si="138"/>
        <v>0.52057832400069393</v>
      </c>
      <c r="R703" s="17">
        <f t="shared" ca="1" si="143"/>
        <v>0.48546789383685507</v>
      </c>
    </row>
    <row r="704" spans="1:18" x14ac:dyDescent="0.25">
      <c r="A704" s="18">
        <f t="shared" ca="1" si="139"/>
        <v>44163</v>
      </c>
      <c r="B704" s="17">
        <f ca="1">+IFERROR(VLOOKUP(A704,BBG_UF!$A$2:$B$30,2,FALSE),B703)</f>
        <v>20</v>
      </c>
      <c r="C704" s="17">
        <f ca="1">+VLOOKUP(B704,BBG_UF!$B$2:$E$30,4,FALSE)</f>
        <v>-3.5877502525785465E-4</v>
      </c>
      <c r="D704" s="17">
        <v>702</v>
      </c>
      <c r="E704" s="17">
        <f t="shared" si="131"/>
        <v>672</v>
      </c>
      <c r="F704" s="17">
        <f t="shared" ca="1" si="134"/>
        <v>0.74327466520570673</v>
      </c>
      <c r="G704" s="2">
        <f t="shared" ca="1" si="132"/>
        <v>0.66447506052474559</v>
      </c>
      <c r="H704" s="28">
        <f t="shared" si="140"/>
        <v>44182</v>
      </c>
      <c r="I704" s="30">
        <v>702</v>
      </c>
      <c r="J704" s="17">
        <f t="shared" si="133"/>
        <v>672</v>
      </c>
      <c r="K704" s="27">
        <f t="shared" ca="1" si="135"/>
        <v>0.70576754162566557</v>
      </c>
      <c r="L704" s="34">
        <f t="shared" ca="1" si="136"/>
        <v>0.55907931830045943</v>
      </c>
      <c r="M704" s="29">
        <f t="shared" si="141"/>
        <v>44197</v>
      </c>
      <c r="N704" s="27">
        <v>702</v>
      </c>
      <c r="O704" s="17">
        <f t="shared" si="137"/>
        <v>672</v>
      </c>
      <c r="P704" s="27">
        <f t="shared" ca="1" si="142"/>
        <v>0.63372122937629305</v>
      </c>
      <c r="Q704" s="34">
        <f t="shared" ca="1" si="138"/>
        <v>0.52049557060590157</v>
      </c>
      <c r="R704" s="17">
        <f t="shared" ca="1" si="143"/>
        <v>0.48475403919745474</v>
      </c>
    </row>
    <row r="705" spans="1:18" x14ac:dyDescent="0.25">
      <c r="A705" s="18">
        <f t="shared" ca="1" si="139"/>
        <v>44164</v>
      </c>
      <c r="B705" s="17">
        <f ca="1">+IFERROR(VLOOKUP(A705,BBG_UF!$A$2:$B$30,2,FALSE),B704)</f>
        <v>20</v>
      </c>
      <c r="C705" s="17">
        <f ca="1">+VLOOKUP(B705,BBG_UF!$B$2:$E$30,4,FALSE)</f>
        <v>-3.5877502525785465E-4</v>
      </c>
      <c r="D705" s="17">
        <v>703</v>
      </c>
      <c r="E705" s="17">
        <f t="shared" si="131"/>
        <v>673</v>
      </c>
      <c r="F705" s="17">
        <f t="shared" ca="1" si="134"/>
        <v>0.7429158901804489</v>
      </c>
      <c r="G705" s="2">
        <f t="shared" ca="1" si="132"/>
        <v>0.66421587621902778</v>
      </c>
      <c r="H705" s="28">
        <f t="shared" si="140"/>
        <v>44183</v>
      </c>
      <c r="I705" s="30">
        <v>703</v>
      </c>
      <c r="J705" s="17">
        <f t="shared" si="133"/>
        <v>673</v>
      </c>
      <c r="K705" s="27">
        <f t="shared" ca="1" si="135"/>
        <v>0.70544206565575629</v>
      </c>
      <c r="L705" s="34">
        <f t="shared" ca="1" si="136"/>
        <v>0.55895497006836836</v>
      </c>
      <c r="M705" s="29">
        <f t="shared" si="141"/>
        <v>44198</v>
      </c>
      <c r="N705" s="27">
        <v>703</v>
      </c>
      <c r="O705" s="17">
        <f t="shared" si="137"/>
        <v>673</v>
      </c>
      <c r="P705" s="27">
        <f t="shared" ca="1" si="142"/>
        <v>0.63348189446276171</v>
      </c>
      <c r="Q705" s="34">
        <f t="shared" ca="1" si="138"/>
        <v>0.52041200243343944</v>
      </c>
      <c r="R705" s="17">
        <f t="shared" ca="1" si="143"/>
        <v>0.4840402133110544</v>
      </c>
    </row>
    <row r="706" spans="1:18" x14ac:dyDescent="0.25">
      <c r="A706" s="18">
        <f t="shared" ca="1" si="139"/>
        <v>44165</v>
      </c>
      <c r="B706" s="17">
        <f ca="1">+IFERROR(VLOOKUP(A706,BBG_UF!$A$2:$B$30,2,FALSE),B705)</f>
        <v>20</v>
      </c>
      <c r="C706" s="17">
        <f ca="1">+VLOOKUP(B706,BBG_UF!$B$2:$E$30,4,FALSE)</f>
        <v>-3.5877502525785465E-4</v>
      </c>
      <c r="D706" s="17">
        <v>704</v>
      </c>
      <c r="E706" s="17">
        <f t="shared" ref="E706:E769" si="144">+IF(D706-$W$5&lt;0,NA(),D706-$W$5)</f>
        <v>674</v>
      </c>
      <c r="F706" s="17">
        <f t="shared" ca="1" si="134"/>
        <v>0.74255711515519107</v>
      </c>
      <c r="G706" s="2">
        <f t="shared" ref="G706:G769" ca="1" si="145">++IF(E706&gt;0,((1+F706*D706/36000)/(1+$X$2*$W$5/36000)-1)*(36000/(D706-$W$5)),NA())</f>
        <v>0.66395639858549005</v>
      </c>
      <c r="H706" s="28">
        <f t="shared" si="140"/>
        <v>44184</v>
      </c>
      <c r="I706" s="30">
        <v>704</v>
      </c>
      <c r="J706" s="17">
        <f t="shared" ref="J706:J769" si="146">+IF(I706-$W$5&lt;0,NA(),I706-$W$5)</f>
        <v>674</v>
      </c>
      <c r="K706" s="27">
        <f t="shared" ca="1" si="135"/>
        <v>0.70511649607779303</v>
      </c>
      <c r="L706" s="34">
        <f t="shared" ca="1" si="136"/>
        <v>0.55882993073325793</v>
      </c>
      <c r="M706" s="29">
        <f t="shared" si="141"/>
        <v>44199</v>
      </c>
      <c r="N706" s="27">
        <v>704</v>
      </c>
      <c r="O706" s="17">
        <f t="shared" si="137"/>
        <v>674</v>
      </c>
      <c r="P706" s="27">
        <f t="shared" ca="1" si="142"/>
        <v>0.63324222283059339</v>
      </c>
      <c r="Q706" s="34">
        <f t="shared" ca="1" si="138"/>
        <v>0.52032762310992609</v>
      </c>
      <c r="R706" s="17">
        <f t="shared" ca="1" si="143"/>
        <v>0.48332641615367322</v>
      </c>
    </row>
    <row r="707" spans="1:18" x14ac:dyDescent="0.25">
      <c r="A707" s="18">
        <f t="shared" ca="1" si="139"/>
        <v>44166</v>
      </c>
      <c r="B707" s="17">
        <f ca="1">+IFERROR(VLOOKUP(A707,BBG_UF!$A$2:$B$30,2,FALSE),B706)</f>
        <v>20</v>
      </c>
      <c r="C707" s="17">
        <f ca="1">+VLOOKUP(B707,BBG_UF!$B$2:$E$30,4,FALSE)</f>
        <v>-3.5877502525785465E-4</v>
      </c>
      <c r="D707" s="17">
        <v>705</v>
      </c>
      <c r="E707" s="17">
        <f t="shared" si="144"/>
        <v>675</v>
      </c>
      <c r="F707" s="17">
        <f t="shared" ref="F707:F770" ca="1" si="147">+F706+C706*1</f>
        <v>0.74219834012993324</v>
      </c>
      <c r="G707" s="2">
        <f t="shared" ca="1" si="145"/>
        <v>0.66369662892779979</v>
      </c>
      <c r="H707" s="28">
        <f t="shared" si="140"/>
        <v>44185</v>
      </c>
      <c r="I707" s="30">
        <v>705</v>
      </c>
      <c r="J707" s="17">
        <f t="shared" si="146"/>
        <v>675</v>
      </c>
      <c r="K707" s="27">
        <f t="shared" ref="K707:K770" ca="1" si="148">+((1+VLOOKUP(H707,$A$2:$F$930,6,FALSE)*($Y$3+I707)/36000)/(1+$Z$3*$Y$3/36000)-1)*36000/I707</f>
        <v>0.70479083329009684</v>
      </c>
      <c r="L707" s="34">
        <f t="shared" ref="L707:L770" ca="1" si="149">++IF(J707&gt;0,((1+K707*I707/36000)/(1+$X$3*$W$5/36000)-1)*(36000/(I707-$W$5)),NA())</f>
        <v>0.55870420336668525</v>
      </c>
      <c r="M707" s="29">
        <f t="shared" si="141"/>
        <v>44200</v>
      </c>
      <c r="N707" s="27">
        <v>705</v>
      </c>
      <c r="O707" s="17">
        <f t="shared" ref="O707:O770" si="150">+IF(N707-$W$5&lt;0,NA(),N707-$W$5)</f>
        <v>675</v>
      </c>
      <c r="P707" s="27">
        <f t="shared" ca="1" si="142"/>
        <v>0.63300221591263339</v>
      </c>
      <c r="Q707" s="34">
        <f t="shared" ref="Q707:Q770" ca="1" si="151">++IF(O707&gt;0,((1+P707*N707/36000)/(1+$X$4*$W$5/36000)-1)*(36000/(N707-$W$5)),NA())</f>
        <v>0.52024243624048938</v>
      </c>
      <c r="R707" s="17">
        <f t="shared" ca="1" si="143"/>
        <v>0.48261264766935597</v>
      </c>
    </row>
    <row r="708" spans="1:18" x14ac:dyDescent="0.25">
      <c r="A708" s="18">
        <f t="shared" ref="A708:A771" ca="1" si="152">+A707+1</f>
        <v>44167</v>
      </c>
      <c r="B708" s="17">
        <f ca="1">+IFERROR(VLOOKUP(A708,BBG_UF!$A$2:$B$30,2,FALSE),B707)</f>
        <v>20</v>
      </c>
      <c r="C708" s="17">
        <f ca="1">+VLOOKUP(B708,BBG_UF!$B$2:$E$30,4,FALSE)</f>
        <v>-3.5877502525785465E-4</v>
      </c>
      <c r="D708" s="17">
        <v>706</v>
      </c>
      <c r="E708" s="17">
        <f t="shared" si="144"/>
        <v>676</v>
      </c>
      <c r="F708" s="17">
        <f t="shared" ca="1" si="147"/>
        <v>0.74183956510467541</v>
      </c>
      <c r="G708" s="2">
        <f t="shared" ca="1" si="145"/>
        <v>0.66343656854191024</v>
      </c>
      <c r="H708" s="28">
        <f t="shared" ref="H708:H771" si="153">+H707+1</f>
        <v>44186</v>
      </c>
      <c r="I708" s="30">
        <v>706</v>
      </c>
      <c r="J708" s="17">
        <f t="shared" si="146"/>
        <v>676</v>
      </c>
      <c r="K708" s="27">
        <f t="shared" ca="1" si="148"/>
        <v>0.70446507768874278</v>
      </c>
      <c r="L708" s="34">
        <f t="shared" ca="1" si="149"/>
        <v>0.55857779102203242</v>
      </c>
      <c r="M708" s="29">
        <f t="shared" ref="M708:M771" si="154">+M707+1</f>
        <v>44201</v>
      </c>
      <c r="N708" s="27">
        <v>706</v>
      </c>
      <c r="O708" s="17">
        <f t="shared" si="150"/>
        <v>676</v>
      </c>
      <c r="P708" s="27">
        <f t="shared" ref="P708:P771" ca="1" si="155">+((1+VLOOKUP(M708,$A$2:$F$930,6,FALSE)*($Y$4+N708)/36000)/(1+$Z$4*$Y$4/36000)-1)*36000/N708</f>
        <v>0.63344802966275837</v>
      </c>
      <c r="Q708" s="34">
        <f t="shared" ca="1" si="151"/>
        <v>0.52087118067271476</v>
      </c>
      <c r="R708" s="17">
        <f t="shared" ref="R708:R771" ca="1" si="156">+((1+F708/100*D708/360)/(1+F707/100*D707/360)-1)*36000</f>
        <v>0.481898907810141</v>
      </c>
    </row>
    <row r="709" spans="1:18" x14ac:dyDescent="0.25">
      <c r="A709" s="18">
        <f t="shared" ca="1" si="152"/>
        <v>44168</v>
      </c>
      <c r="B709" s="17">
        <f ca="1">+IFERROR(VLOOKUP(A709,BBG_UF!$A$2:$B$30,2,FALSE),B708)</f>
        <v>20</v>
      </c>
      <c r="C709" s="17">
        <f ca="1">+VLOOKUP(B709,BBG_UF!$B$2:$E$30,4,FALSE)</f>
        <v>-3.5877502525785465E-4</v>
      </c>
      <c r="D709" s="17">
        <v>707</v>
      </c>
      <c r="E709" s="17">
        <f t="shared" si="144"/>
        <v>677</v>
      </c>
      <c r="F709" s="17">
        <f t="shared" ca="1" si="147"/>
        <v>0.74148079007941758</v>
      </c>
      <c r="G709" s="2">
        <f t="shared" ca="1" si="145"/>
        <v>0.6631762187161534</v>
      </c>
      <c r="H709" s="28">
        <f t="shared" si="153"/>
        <v>44187</v>
      </c>
      <c r="I709" s="30">
        <v>707</v>
      </c>
      <c r="J709" s="17">
        <f t="shared" si="146"/>
        <v>677</v>
      </c>
      <c r="K709" s="27">
        <f t="shared" ca="1" si="148"/>
        <v>0.70413922966756559</v>
      </c>
      <c r="L709" s="34">
        <f t="shared" ca="1" si="149"/>
        <v>0.55845069673466496</v>
      </c>
      <c r="M709" s="29">
        <f t="shared" si="154"/>
        <v>44202</v>
      </c>
      <c r="N709" s="27">
        <v>707</v>
      </c>
      <c r="O709" s="17">
        <f t="shared" si="150"/>
        <v>677</v>
      </c>
      <c r="P709" s="27">
        <f t="shared" ca="1" si="155"/>
        <v>0.63389342178596253</v>
      </c>
      <c r="Q709" s="34">
        <f t="shared" ca="1" si="151"/>
        <v>0.5214989420910936</v>
      </c>
      <c r="R709" s="17">
        <f t="shared" ca="1" si="156"/>
        <v>0.4811851965520475</v>
      </c>
    </row>
    <row r="710" spans="1:18" x14ac:dyDescent="0.25">
      <c r="A710" s="18">
        <f t="shared" ca="1" si="152"/>
        <v>44169</v>
      </c>
      <c r="B710" s="17">
        <f ca="1">+IFERROR(VLOOKUP(A710,BBG_UF!$A$2:$B$30,2,FALSE),B709)</f>
        <v>20</v>
      </c>
      <c r="C710" s="17">
        <f ca="1">+VLOOKUP(B710,BBG_UF!$B$2:$E$30,4,FALSE)</f>
        <v>-3.5877502525785465E-4</v>
      </c>
      <c r="D710" s="17">
        <v>708</v>
      </c>
      <c r="E710" s="17">
        <f t="shared" si="144"/>
        <v>678</v>
      </c>
      <c r="F710" s="17">
        <f t="shared" ca="1" si="147"/>
        <v>0.74112201505415976</v>
      </c>
      <c r="G710" s="2">
        <f t="shared" ca="1" si="145"/>
        <v>0.66291558073122459</v>
      </c>
      <c r="H710" s="28">
        <f t="shared" si="153"/>
        <v>44188</v>
      </c>
      <c r="I710" s="30">
        <v>708</v>
      </c>
      <c r="J710" s="17">
        <f t="shared" si="146"/>
        <v>678</v>
      </c>
      <c r="K710" s="27">
        <f t="shared" ca="1" si="148"/>
        <v>0.70381328961816314</v>
      </c>
      <c r="L710" s="34">
        <f t="shared" ca="1" si="149"/>
        <v>0.55832292352200463</v>
      </c>
      <c r="M710" s="29">
        <f t="shared" si="154"/>
        <v>44203</v>
      </c>
      <c r="N710" s="27">
        <v>708</v>
      </c>
      <c r="O710" s="17">
        <f t="shared" si="150"/>
        <v>678</v>
      </c>
      <c r="P710" s="27">
        <f t="shared" ca="1" si="155"/>
        <v>0.63433839406882353</v>
      </c>
      <c r="Q710" s="34">
        <f t="shared" ca="1" si="151"/>
        <v>0.52212572484526798</v>
      </c>
      <c r="R710" s="17">
        <f t="shared" ca="1" si="156"/>
        <v>0.48047151383112663</v>
      </c>
    </row>
    <row r="711" spans="1:18" x14ac:dyDescent="0.25">
      <c r="A711" s="18">
        <f t="shared" ca="1" si="152"/>
        <v>44170</v>
      </c>
      <c r="B711" s="17">
        <f ca="1">+IFERROR(VLOOKUP(A711,BBG_UF!$A$2:$B$30,2,FALSE),B710)</f>
        <v>20</v>
      </c>
      <c r="C711" s="17">
        <f ca="1">+VLOOKUP(B711,BBG_UF!$B$2:$E$30,4,FALSE)</f>
        <v>-3.5877502525785465E-4</v>
      </c>
      <c r="D711" s="17">
        <v>709</v>
      </c>
      <c r="E711" s="17">
        <f t="shared" si="144"/>
        <v>679</v>
      </c>
      <c r="F711" s="17">
        <f t="shared" ca="1" si="147"/>
        <v>0.74076324002890193</v>
      </c>
      <c r="G711" s="2">
        <f t="shared" ca="1" si="145"/>
        <v>0.66265465586028671</v>
      </c>
      <c r="H711" s="28">
        <f t="shared" si="153"/>
        <v>44189</v>
      </c>
      <c r="I711" s="30">
        <v>709</v>
      </c>
      <c r="J711" s="17">
        <f t="shared" si="146"/>
        <v>679</v>
      </c>
      <c r="K711" s="27">
        <f t="shared" ca="1" si="148"/>
        <v>0.70348725792995837</v>
      </c>
      <c r="L711" s="34">
        <f t="shared" ca="1" si="149"/>
        <v>0.55819447438376868</v>
      </c>
      <c r="M711" s="29">
        <f t="shared" si="154"/>
        <v>44204</v>
      </c>
      <c r="N711" s="27">
        <v>709</v>
      </c>
      <c r="O711" s="17">
        <f t="shared" si="150"/>
        <v>679</v>
      </c>
      <c r="P711" s="27">
        <f t="shared" ca="1" si="155"/>
        <v>0.6347829482877827</v>
      </c>
      <c r="Q711" s="34">
        <f t="shared" ca="1" si="151"/>
        <v>0.52275153325920964</v>
      </c>
      <c r="R711" s="17">
        <f t="shared" ca="1" si="156"/>
        <v>0.47975785961540396</v>
      </c>
    </row>
    <row r="712" spans="1:18" x14ac:dyDescent="0.25">
      <c r="A712" s="18">
        <f t="shared" ca="1" si="152"/>
        <v>44171</v>
      </c>
      <c r="B712" s="17">
        <f ca="1">+IFERROR(VLOOKUP(A712,BBG_UF!$A$2:$B$30,2,FALSE),B711)</f>
        <v>20</v>
      </c>
      <c r="C712" s="17">
        <f ca="1">+VLOOKUP(B712,BBG_UF!$B$2:$E$30,4,FALSE)</f>
        <v>-3.5877502525785465E-4</v>
      </c>
      <c r="D712" s="17">
        <v>710</v>
      </c>
      <c r="E712" s="17">
        <f t="shared" si="144"/>
        <v>680</v>
      </c>
      <c r="F712" s="17">
        <f t="shared" ca="1" si="147"/>
        <v>0.7404044650036441</v>
      </c>
      <c r="G712" s="2">
        <f t="shared" ca="1" si="145"/>
        <v>0.662393445369025</v>
      </c>
      <c r="H712" s="28">
        <f t="shared" si="153"/>
        <v>44190</v>
      </c>
      <c r="I712" s="30">
        <v>710</v>
      </c>
      <c r="J712" s="17">
        <f t="shared" si="146"/>
        <v>680</v>
      </c>
      <c r="K712" s="27">
        <f t="shared" ca="1" si="148"/>
        <v>0.70316113499015731</v>
      </c>
      <c r="L712" s="34">
        <f t="shared" ca="1" si="149"/>
        <v>0.55806535230195786</v>
      </c>
      <c r="M712" s="29">
        <f t="shared" si="154"/>
        <v>44205</v>
      </c>
      <c r="N712" s="27">
        <v>710</v>
      </c>
      <c r="O712" s="17">
        <f t="shared" si="150"/>
        <v>680</v>
      </c>
      <c r="P712" s="27">
        <f t="shared" ca="1" si="155"/>
        <v>0.63522708620931845</v>
      </c>
      <c r="Q712" s="34">
        <f t="shared" ca="1" si="151"/>
        <v>0.52337637163146633</v>
      </c>
      <c r="R712" s="17">
        <f t="shared" ca="1" si="156"/>
        <v>0.47904423386491146</v>
      </c>
    </row>
    <row r="713" spans="1:18" x14ac:dyDescent="0.25">
      <c r="A713" s="18">
        <f t="shared" ca="1" si="152"/>
        <v>44172</v>
      </c>
      <c r="B713" s="17">
        <f ca="1">+IFERROR(VLOOKUP(A713,BBG_UF!$A$2:$B$30,2,FALSE),B712)</f>
        <v>20</v>
      </c>
      <c r="C713" s="17">
        <f ca="1">+VLOOKUP(B713,BBG_UF!$B$2:$E$30,4,FALSE)</f>
        <v>-3.5877502525785465E-4</v>
      </c>
      <c r="D713" s="17">
        <v>711</v>
      </c>
      <c r="E713" s="17">
        <f t="shared" si="144"/>
        <v>681</v>
      </c>
      <c r="F713" s="17">
        <f t="shared" ca="1" si="147"/>
        <v>0.74004568997838627</v>
      </c>
      <c r="G713" s="2">
        <f t="shared" ca="1" si="145"/>
        <v>0.66213195051565532</v>
      </c>
      <c r="H713" s="28">
        <f t="shared" si="153"/>
        <v>44191</v>
      </c>
      <c r="I713" s="30">
        <v>711</v>
      </c>
      <c r="J713" s="17">
        <f t="shared" si="146"/>
        <v>681</v>
      </c>
      <c r="K713" s="27">
        <f t="shared" ca="1" si="148"/>
        <v>0.70283492118375412</v>
      </c>
      <c r="L713" s="34">
        <f t="shared" ca="1" si="149"/>
        <v>0.55793556024105828</v>
      </c>
      <c r="M713" s="29">
        <f t="shared" si="154"/>
        <v>44206</v>
      </c>
      <c r="N713" s="27">
        <v>711</v>
      </c>
      <c r="O713" s="17">
        <f t="shared" si="150"/>
        <v>681</v>
      </c>
      <c r="P713" s="27">
        <f t="shared" ca="1" si="155"/>
        <v>0.63567080958994882</v>
      </c>
      <c r="Q713" s="34">
        <f t="shared" ca="1" si="151"/>
        <v>0.52400024423534974</v>
      </c>
      <c r="R713" s="17">
        <f t="shared" ca="1" si="156"/>
        <v>0.4783306365236939</v>
      </c>
    </row>
    <row r="714" spans="1:18" x14ac:dyDescent="0.25">
      <c r="A714" s="18">
        <f t="shared" ca="1" si="152"/>
        <v>44173</v>
      </c>
      <c r="B714" s="17">
        <f ca="1">+IFERROR(VLOOKUP(A714,BBG_UF!$A$2:$B$30,2,FALSE),B713)</f>
        <v>20</v>
      </c>
      <c r="C714" s="17">
        <f ca="1">+VLOOKUP(B714,BBG_UF!$B$2:$E$30,4,FALSE)</f>
        <v>-3.5877502525785465E-4</v>
      </c>
      <c r="D714" s="17">
        <v>712</v>
      </c>
      <c r="E714" s="17">
        <f t="shared" si="144"/>
        <v>682</v>
      </c>
      <c r="F714" s="17">
        <f t="shared" ca="1" si="147"/>
        <v>0.73968691495312844</v>
      </c>
      <c r="G714" s="2">
        <f t="shared" ca="1" si="145"/>
        <v>0.66187017255106106</v>
      </c>
      <c r="H714" s="28">
        <f t="shared" si="153"/>
        <v>44192</v>
      </c>
      <c r="I714" s="30">
        <v>712</v>
      </c>
      <c r="J714" s="17">
        <f t="shared" si="146"/>
        <v>682</v>
      </c>
      <c r="K714" s="27">
        <f t="shared" ca="1" si="148"/>
        <v>0.7025086168936473</v>
      </c>
      <c r="L714" s="34">
        <f t="shared" ca="1" si="149"/>
        <v>0.55780510114821513</v>
      </c>
      <c r="M714" s="29">
        <f t="shared" si="154"/>
        <v>44207</v>
      </c>
      <c r="N714" s="27">
        <v>712</v>
      </c>
      <c r="O714" s="17">
        <f t="shared" si="150"/>
        <v>682</v>
      </c>
      <c r="P714" s="27">
        <f t="shared" ca="1" si="155"/>
        <v>0.63611412017636859</v>
      </c>
      <c r="Q714" s="34">
        <f t="shared" ca="1" si="151"/>
        <v>0.5246231553191546</v>
      </c>
      <c r="R714" s="17">
        <f t="shared" ca="1" si="156"/>
        <v>0.47761706756777045</v>
      </c>
    </row>
    <row r="715" spans="1:18" x14ac:dyDescent="0.25">
      <c r="A715" s="18">
        <f t="shared" ca="1" si="152"/>
        <v>44174</v>
      </c>
      <c r="B715" s="17">
        <f ca="1">+IFERROR(VLOOKUP(A715,BBG_UF!$A$2:$B$30,2,FALSE),B714)</f>
        <v>20</v>
      </c>
      <c r="C715" s="17">
        <f ca="1">+VLOOKUP(B715,BBG_UF!$B$2:$E$30,4,FALSE)</f>
        <v>-3.5877502525785465E-4</v>
      </c>
      <c r="D715" s="17">
        <v>713</v>
      </c>
      <c r="E715" s="17">
        <f t="shared" si="144"/>
        <v>683</v>
      </c>
      <c r="F715" s="17">
        <f t="shared" ca="1" si="147"/>
        <v>0.73932813992787061</v>
      </c>
      <c r="G715" s="2">
        <f t="shared" ca="1" si="145"/>
        <v>0.66160811271875231</v>
      </c>
      <c r="H715" s="28">
        <f t="shared" si="153"/>
        <v>44193</v>
      </c>
      <c r="I715" s="30">
        <v>713</v>
      </c>
      <c r="J715" s="17">
        <f t="shared" si="146"/>
        <v>683</v>
      </c>
      <c r="K715" s="27">
        <f t="shared" ca="1" si="148"/>
        <v>0.70218222250055373</v>
      </c>
      <c r="L715" s="34">
        <f t="shared" ca="1" si="149"/>
        <v>0.55767397795330231</v>
      </c>
      <c r="M715" s="29">
        <f t="shared" si="154"/>
        <v>44208</v>
      </c>
      <c r="N715" s="27">
        <v>713</v>
      </c>
      <c r="O715" s="17">
        <f t="shared" si="150"/>
        <v>683</v>
      </c>
      <c r="P715" s="27">
        <f t="shared" ca="1" si="155"/>
        <v>0.63655701970541734</v>
      </c>
      <c r="Q715" s="34">
        <f t="shared" ca="1" si="151"/>
        <v>0.52524510910621369</v>
      </c>
      <c r="R715" s="17">
        <f t="shared" ca="1" si="156"/>
        <v>0.47690352692519866</v>
      </c>
    </row>
    <row r="716" spans="1:18" x14ac:dyDescent="0.25">
      <c r="A716" s="18">
        <f t="shared" ca="1" si="152"/>
        <v>44175</v>
      </c>
      <c r="B716" s="17">
        <f ca="1">+IFERROR(VLOOKUP(A716,BBG_UF!$A$2:$B$30,2,FALSE),B715)</f>
        <v>20</v>
      </c>
      <c r="C716" s="17">
        <f ca="1">+VLOOKUP(B716,BBG_UF!$B$2:$E$30,4,FALSE)</f>
        <v>-3.5877502525785465E-4</v>
      </c>
      <c r="D716" s="17">
        <v>714</v>
      </c>
      <c r="E716" s="17">
        <f t="shared" si="144"/>
        <v>684</v>
      </c>
      <c r="F716" s="17">
        <f t="shared" ca="1" si="147"/>
        <v>0.73896936490261278</v>
      </c>
      <c r="G716" s="2">
        <f t="shared" ca="1" si="145"/>
        <v>0.66134577225501456</v>
      </c>
      <c r="H716" s="28">
        <f t="shared" si="153"/>
        <v>44194</v>
      </c>
      <c r="I716" s="30">
        <v>714</v>
      </c>
      <c r="J716" s="17">
        <f t="shared" si="146"/>
        <v>684</v>
      </c>
      <c r="K716" s="27">
        <f t="shared" ca="1" si="148"/>
        <v>0.70185573838302373</v>
      </c>
      <c r="L716" s="34">
        <f t="shared" ca="1" si="149"/>
        <v>0.55754219356901313</v>
      </c>
      <c r="M716" s="29">
        <f t="shared" si="154"/>
        <v>44209</v>
      </c>
      <c r="N716" s="27">
        <v>714</v>
      </c>
      <c r="O716" s="17">
        <f t="shared" si="150"/>
        <v>684</v>
      </c>
      <c r="P716" s="27">
        <f t="shared" ca="1" si="155"/>
        <v>0.63699950990421583</v>
      </c>
      <c r="Q716" s="34">
        <f t="shared" ca="1" si="151"/>
        <v>0.52586610979517345</v>
      </c>
      <c r="R716" s="17">
        <f t="shared" ca="1" si="156"/>
        <v>0.47619001457999133</v>
      </c>
    </row>
    <row r="717" spans="1:18" x14ac:dyDescent="0.25">
      <c r="A717" s="18">
        <f t="shared" ca="1" si="152"/>
        <v>44176</v>
      </c>
      <c r="B717" s="17">
        <f ca="1">+IFERROR(VLOOKUP(A717,BBG_UF!$A$2:$B$30,2,FALSE),B716)</f>
        <v>20</v>
      </c>
      <c r="C717" s="17">
        <f ca="1">+VLOOKUP(B717,BBG_UF!$B$2:$E$30,4,FALSE)</f>
        <v>-3.5877502525785465E-4</v>
      </c>
      <c r="D717" s="17">
        <v>715</v>
      </c>
      <c r="E717" s="17">
        <f t="shared" si="144"/>
        <v>685</v>
      </c>
      <c r="F717" s="17">
        <f t="shared" ca="1" si="147"/>
        <v>0.73861058987735495</v>
      </c>
      <c r="G717" s="2">
        <f t="shared" ca="1" si="145"/>
        <v>0.66108315238887916</v>
      </c>
      <c r="H717" s="28">
        <f t="shared" si="153"/>
        <v>44195</v>
      </c>
      <c r="I717" s="30">
        <v>715</v>
      </c>
      <c r="J717" s="17">
        <f t="shared" si="146"/>
        <v>685</v>
      </c>
      <c r="K717" s="27">
        <f t="shared" ca="1" si="148"/>
        <v>0.70152916491755724</v>
      </c>
      <c r="L717" s="34">
        <f t="shared" ca="1" si="149"/>
        <v>0.55740975089110278</v>
      </c>
      <c r="M717" s="29">
        <f t="shared" si="154"/>
        <v>44210</v>
      </c>
      <c r="N717" s="27">
        <v>715</v>
      </c>
      <c r="O717" s="17">
        <f t="shared" si="150"/>
        <v>685</v>
      </c>
      <c r="P717" s="27">
        <f t="shared" ca="1" si="155"/>
        <v>0.63744159249024479</v>
      </c>
      <c r="Q717" s="34">
        <f t="shared" ca="1" si="151"/>
        <v>0.52648616156022143</v>
      </c>
      <c r="R717" s="17">
        <f t="shared" ca="1" si="156"/>
        <v>0.47547653048418681</v>
      </c>
    </row>
    <row r="718" spans="1:18" x14ac:dyDescent="0.25">
      <c r="A718" s="18">
        <f t="shared" ca="1" si="152"/>
        <v>44177</v>
      </c>
      <c r="B718" s="17">
        <f ca="1">+IFERROR(VLOOKUP(A718,BBG_UF!$A$2:$B$30,2,FALSE),B717)</f>
        <v>20</v>
      </c>
      <c r="C718" s="17">
        <f ca="1">+VLOOKUP(B718,BBG_UF!$B$2:$E$30,4,FALSE)</f>
        <v>-3.5877502525785465E-4</v>
      </c>
      <c r="D718" s="17">
        <v>716</v>
      </c>
      <c r="E718" s="17">
        <f t="shared" si="144"/>
        <v>686</v>
      </c>
      <c r="F718" s="17">
        <f t="shared" ca="1" si="147"/>
        <v>0.73825181485209712</v>
      </c>
      <c r="G718" s="2">
        <f t="shared" ca="1" si="145"/>
        <v>0.66082025434222202</v>
      </c>
      <c r="H718" s="28">
        <f t="shared" si="153"/>
        <v>44196</v>
      </c>
      <c r="I718" s="30">
        <v>716</v>
      </c>
      <c r="J718" s="17">
        <f t="shared" si="146"/>
        <v>686</v>
      </c>
      <c r="K718" s="27">
        <f t="shared" ca="1" si="148"/>
        <v>0.7012025024785058</v>
      </c>
      <c r="L718" s="34">
        <f t="shared" ca="1" si="149"/>
        <v>0.55727665279838257</v>
      </c>
      <c r="M718" s="29">
        <f t="shared" si="154"/>
        <v>44211</v>
      </c>
      <c r="N718" s="27">
        <v>716</v>
      </c>
      <c r="O718" s="17">
        <f t="shared" si="150"/>
        <v>686</v>
      </c>
      <c r="P718" s="27">
        <f t="shared" ca="1" si="155"/>
        <v>0.63788326917138993</v>
      </c>
      <c r="Q718" s="34">
        <f t="shared" ca="1" si="151"/>
        <v>0.52710526855115869</v>
      </c>
      <c r="R718" s="17">
        <f t="shared" ca="1" si="156"/>
        <v>0.47476307458182987</v>
      </c>
    </row>
    <row r="719" spans="1:18" x14ac:dyDescent="0.25">
      <c r="A719" s="18">
        <f t="shared" ca="1" si="152"/>
        <v>44178</v>
      </c>
      <c r="B719" s="17">
        <f ca="1">+IFERROR(VLOOKUP(A719,BBG_UF!$A$2:$B$30,2,FALSE),B718)</f>
        <v>20</v>
      </c>
      <c r="C719" s="17">
        <f ca="1">+VLOOKUP(B719,BBG_UF!$B$2:$E$30,4,FALSE)</f>
        <v>-3.5877502525785465E-4</v>
      </c>
      <c r="D719" s="17">
        <v>717</v>
      </c>
      <c r="E719" s="17">
        <f t="shared" si="144"/>
        <v>687</v>
      </c>
      <c r="F719" s="17">
        <f t="shared" ca="1" si="147"/>
        <v>0.73789303982683929</v>
      </c>
      <c r="G719" s="2">
        <f t="shared" ca="1" si="145"/>
        <v>0.66055707932980545</v>
      </c>
      <c r="H719" s="28">
        <f t="shared" si="153"/>
        <v>44197</v>
      </c>
      <c r="I719" s="30">
        <v>717</v>
      </c>
      <c r="J719" s="17">
        <f t="shared" si="146"/>
        <v>687</v>
      </c>
      <c r="K719" s="27">
        <f t="shared" ca="1" si="148"/>
        <v>0.70087575143815495</v>
      </c>
      <c r="L719" s="34">
        <f t="shared" ca="1" si="149"/>
        <v>0.55714290215294937</v>
      </c>
      <c r="M719" s="29">
        <f t="shared" si="154"/>
        <v>44212</v>
      </c>
      <c r="N719" s="27">
        <v>717</v>
      </c>
      <c r="O719" s="17">
        <f t="shared" si="150"/>
        <v>687</v>
      </c>
      <c r="P719" s="27">
        <f t="shared" ca="1" si="155"/>
        <v>0.63832454164598706</v>
      </c>
      <c r="Q719" s="34">
        <f t="shared" ca="1" si="151"/>
        <v>0.52772343489364804</v>
      </c>
      <c r="R719" s="17">
        <f t="shared" ca="1" si="156"/>
        <v>0.47404964683295248</v>
      </c>
    </row>
    <row r="720" spans="1:18" x14ac:dyDescent="0.25">
      <c r="A720" s="18">
        <f t="shared" ca="1" si="152"/>
        <v>44179</v>
      </c>
      <c r="B720" s="17">
        <f ca="1">+IFERROR(VLOOKUP(A720,BBG_UF!$A$2:$B$30,2,FALSE),B719)</f>
        <v>20</v>
      </c>
      <c r="C720" s="17">
        <f ca="1">+VLOOKUP(B720,BBG_UF!$B$2:$E$30,4,FALSE)</f>
        <v>-3.5877502525785465E-4</v>
      </c>
      <c r="D720" s="17">
        <v>718</v>
      </c>
      <c r="E720" s="17">
        <f t="shared" si="144"/>
        <v>688</v>
      </c>
      <c r="F720" s="17">
        <f t="shared" ca="1" si="147"/>
        <v>0.73753426480158146</v>
      </c>
      <c r="G720" s="2">
        <f t="shared" ca="1" si="145"/>
        <v>0.66029362855932905</v>
      </c>
      <c r="H720" s="28">
        <f t="shared" si="153"/>
        <v>44198</v>
      </c>
      <c r="I720" s="30">
        <v>718</v>
      </c>
      <c r="J720" s="17">
        <f t="shared" si="146"/>
        <v>688</v>
      </c>
      <c r="K720" s="27">
        <f t="shared" ca="1" si="148"/>
        <v>0.70054891216668291</v>
      </c>
      <c r="L720" s="34">
        <f t="shared" ca="1" si="149"/>
        <v>0.55700850180021344</v>
      </c>
      <c r="M720" s="29">
        <f t="shared" si="154"/>
        <v>44213</v>
      </c>
      <c r="N720" s="27">
        <v>718</v>
      </c>
      <c r="O720" s="17">
        <f t="shared" si="150"/>
        <v>688</v>
      </c>
      <c r="P720" s="27">
        <f t="shared" ca="1" si="155"/>
        <v>0.63876541160292133</v>
      </c>
      <c r="Q720" s="34">
        <f t="shared" ca="1" si="151"/>
        <v>0.52834066468934282</v>
      </c>
      <c r="R720" s="17">
        <f t="shared" ca="1" si="156"/>
        <v>0.47333624720558021</v>
      </c>
    </row>
    <row r="721" spans="1:18" x14ac:dyDescent="0.25">
      <c r="A721" s="18">
        <f t="shared" ca="1" si="152"/>
        <v>44180</v>
      </c>
      <c r="B721" s="17">
        <f ca="1">+IFERROR(VLOOKUP(A721,BBG_UF!$A$2:$B$30,2,FALSE),B720)</f>
        <v>20</v>
      </c>
      <c r="C721" s="17">
        <f ca="1">+VLOOKUP(B721,BBG_UF!$B$2:$E$30,4,FALSE)</f>
        <v>-3.5877502525785465E-4</v>
      </c>
      <c r="D721" s="17">
        <v>719</v>
      </c>
      <c r="E721" s="17">
        <f t="shared" si="144"/>
        <v>689</v>
      </c>
      <c r="F721" s="17">
        <f t="shared" ca="1" si="147"/>
        <v>0.73717548977632363</v>
      </c>
      <c r="G721" s="2">
        <f t="shared" ca="1" si="145"/>
        <v>0.66002990323149258</v>
      </c>
      <c r="H721" s="28">
        <f t="shared" si="153"/>
        <v>44199</v>
      </c>
      <c r="I721" s="30">
        <v>719</v>
      </c>
      <c r="J721" s="17">
        <f t="shared" si="146"/>
        <v>689</v>
      </c>
      <c r="K721" s="27">
        <f t="shared" ca="1" si="148"/>
        <v>0.70022198503224176</v>
      </c>
      <c r="L721" s="34">
        <f t="shared" ca="1" si="149"/>
        <v>0.55687345456908888</v>
      </c>
      <c r="M721" s="29">
        <f t="shared" si="154"/>
        <v>44214</v>
      </c>
      <c r="N721" s="27">
        <v>719</v>
      </c>
      <c r="O721" s="17">
        <f t="shared" si="150"/>
        <v>689</v>
      </c>
      <c r="P721" s="27">
        <f t="shared" ca="1" si="155"/>
        <v>0.6392058807216825</v>
      </c>
      <c r="Q721" s="34">
        <f t="shared" ca="1" si="151"/>
        <v>0.52895696201609543</v>
      </c>
      <c r="R721" s="17">
        <f t="shared" ca="1" si="156"/>
        <v>0.47262287565175143</v>
      </c>
    </row>
    <row r="722" spans="1:18" x14ac:dyDescent="0.25">
      <c r="A722" s="18">
        <f t="shared" ca="1" si="152"/>
        <v>44181</v>
      </c>
      <c r="B722" s="17">
        <f ca="1">+IFERROR(VLOOKUP(A722,BBG_UF!$A$2:$B$30,2,FALSE),B721)</f>
        <v>20</v>
      </c>
      <c r="C722" s="17">
        <f ca="1">+VLOOKUP(B722,BBG_UF!$B$2:$E$30,4,FALSE)</f>
        <v>-3.5877502525785465E-4</v>
      </c>
      <c r="D722" s="17">
        <v>720</v>
      </c>
      <c r="E722" s="17">
        <f t="shared" si="144"/>
        <v>690</v>
      </c>
      <c r="F722" s="17">
        <f t="shared" ca="1" si="147"/>
        <v>0.7368167147510658</v>
      </c>
      <c r="G722" s="2">
        <f t="shared" ca="1" si="145"/>
        <v>0.65976590454000039</v>
      </c>
      <c r="H722" s="28">
        <f t="shared" si="153"/>
        <v>44200</v>
      </c>
      <c r="I722" s="30">
        <v>720</v>
      </c>
      <c r="J722" s="17">
        <f t="shared" si="146"/>
        <v>690</v>
      </c>
      <c r="K722" s="27">
        <f t="shared" ca="1" si="148"/>
        <v>0.69989497040092719</v>
      </c>
      <c r="L722" s="34">
        <f t="shared" ca="1" si="149"/>
        <v>0.55673776327211355</v>
      </c>
      <c r="M722" s="29">
        <f t="shared" si="154"/>
        <v>44215</v>
      </c>
      <c r="N722" s="27">
        <v>720</v>
      </c>
      <c r="O722" s="17">
        <f t="shared" si="150"/>
        <v>690</v>
      </c>
      <c r="P722" s="27">
        <f t="shared" ca="1" si="155"/>
        <v>0.63964595067242946</v>
      </c>
      <c r="Q722" s="34">
        <f t="shared" ca="1" si="151"/>
        <v>0.52957233092811862</v>
      </c>
      <c r="R722" s="17">
        <f t="shared" ca="1" si="156"/>
        <v>0.4719095321155109</v>
      </c>
    </row>
    <row r="723" spans="1:18" x14ac:dyDescent="0.25">
      <c r="A723" s="18">
        <f t="shared" ca="1" si="152"/>
        <v>44182</v>
      </c>
      <c r="B723" s="17">
        <f ca="1">+IFERROR(VLOOKUP(A723,BBG_UF!$A$2:$B$30,2,FALSE),B722)</f>
        <v>20</v>
      </c>
      <c r="C723" s="17">
        <f ca="1">+VLOOKUP(B723,BBG_UF!$B$2:$E$30,4,FALSE)</f>
        <v>-3.5877502525785465E-4</v>
      </c>
      <c r="D723" s="17">
        <v>721</v>
      </c>
      <c r="E723" s="17">
        <f t="shared" si="144"/>
        <v>691</v>
      </c>
      <c r="F723" s="17">
        <f t="shared" ca="1" si="147"/>
        <v>0.73645793972580798</v>
      </c>
      <c r="G723" s="2">
        <f t="shared" ca="1" si="145"/>
        <v>0.65950163367169345</v>
      </c>
      <c r="H723" s="28">
        <f t="shared" si="153"/>
        <v>44201</v>
      </c>
      <c r="I723" s="30">
        <v>721</v>
      </c>
      <c r="J723" s="17">
        <f t="shared" si="146"/>
        <v>691</v>
      </c>
      <c r="K723" s="27">
        <f t="shared" ca="1" si="148"/>
        <v>0.70024081101648261</v>
      </c>
      <c r="L723" s="34">
        <f t="shared" ca="1" si="149"/>
        <v>0.55730128521135391</v>
      </c>
      <c r="M723" s="29">
        <f t="shared" si="154"/>
        <v>44216</v>
      </c>
      <c r="N723" s="27">
        <v>721</v>
      </c>
      <c r="O723" s="17">
        <f t="shared" si="150"/>
        <v>691</v>
      </c>
      <c r="P723" s="27">
        <f t="shared" ca="1" si="155"/>
        <v>0.64008562311605555</v>
      </c>
      <c r="Q723" s="34">
        <f t="shared" ca="1" si="151"/>
        <v>0.53018677545615656</v>
      </c>
      <c r="R723" s="17">
        <f t="shared" ca="1" si="156"/>
        <v>0.47119621658087141</v>
      </c>
    </row>
    <row r="724" spans="1:18" x14ac:dyDescent="0.25">
      <c r="A724" s="18">
        <f t="shared" ca="1" si="152"/>
        <v>44183</v>
      </c>
      <c r="B724" s="17">
        <f ca="1">+IFERROR(VLOOKUP(A724,BBG_UF!$A$2:$B$30,2,FALSE),B723)</f>
        <v>20</v>
      </c>
      <c r="C724" s="17">
        <f ca="1">+VLOOKUP(B724,BBG_UF!$B$2:$E$30,4,FALSE)</f>
        <v>-3.5877502525785465E-4</v>
      </c>
      <c r="D724" s="17">
        <v>722</v>
      </c>
      <c r="E724" s="17">
        <f t="shared" si="144"/>
        <v>692</v>
      </c>
      <c r="F724" s="17">
        <f t="shared" ca="1" si="147"/>
        <v>0.73609916470055015</v>
      </c>
      <c r="G724" s="2">
        <f t="shared" ca="1" si="145"/>
        <v>0.65923709180651757</v>
      </c>
      <c r="H724" s="28">
        <f t="shared" si="153"/>
        <v>44202</v>
      </c>
      <c r="I724" s="30">
        <v>722</v>
      </c>
      <c r="J724" s="17">
        <f t="shared" si="146"/>
        <v>692</v>
      </c>
      <c r="K724" s="27">
        <f t="shared" ca="1" si="148"/>
        <v>0.70058651699908125</v>
      </c>
      <c r="L724" s="34">
        <f t="shared" ca="1" si="149"/>
        <v>0.55786403472542401</v>
      </c>
      <c r="M724" s="29">
        <f t="shared" si="154"/>
        <v>44217</v>
      </c>
      <c r="N724" s="27">
        <v>722</v>
      </c>
      <c r="O724" s="17">
        <f t="shared" si="150"/>
        <v>692</v>
      </c>
      <c r="P724" s="27">
        <f t="shared" ca="1" si="155"/>
        <v>0.64052489970426352</v>
      </c>
      <c r="Q724" s="34">
        <f t="shared" ca="1" si="151"/>
        <v>0.53080029960766584</v>
      </c>
      <c r="R724" s="17">
        <f t="shared" ca="1" si="156"/>
        <v>0.4704829289678969</v>
      </c>
    </row>
    <row r="725" spans="1:18" x14ac:dyDescent="0.25">
      <c r="A725" s="18">
        <f t="shared" ca="1" si="152"/>
        <v>44184</v>
      </c>
      <c r="B725" s="17">
        <f ca="1">+IFERROR(VLOOKUP(A725,BBG_UF!$A$2:$B$30,2,FALSE),B724)</f>
        <v>20</v>
      </c>
      <c r="C725" s="17">
        <f ca="1">+VLOOKUP(B725,BBG_UF!$B$2:$E$30,4,FALSE)</f>
        <v>-3.5877502525785465E-4</v>
      </c>
      <c r="D725" s="17">
        <v>723</v>
      </c>
      <c r="E725" s="17">
        <f t="shared" si="144"/>
        <v>693</v>
      </c>
      <c r="F725" s="17">
        <f t="shared" ca="1" si="147"/>
        <v>0.73574038967529232</v>
      </c>
      <c r="G725" s="2">
        <f t="shared" ca="1" si="145"/>
        <v>0.65897228011761899</v>
      </c>
      <c r="H725" s="28">
        <f t="shared" si="153"/>
        <v>44203</v>
      </c>
      <c r="I725" s="30">
        <v>723</v>
      </c>
      <c r="J725" s="17">
        <f t="shared" si="146"/>
        <v>693</v>
      </c>
      <c r="K725" s="27">
        <f t="shared" ca="1" si="148"/>
        <v>0.70093208890737702</v>
      </c>
      <c r="L725" s="34">
        <f t="shared" ca="1" si="149"/>
        <v>0.55842601515817847</v>
      </c>
      <c r="M725" s="29">
        <f t="shared" si="154"/>
        <v>44218</v>
      </c>
      <c r="N725" s="27">
        <v>723</v>
      </c>
      <c r="O725" s="17">
        <f t="shared" si="150"/>
        <v>693</v>
      </c>
      <c r="P725" s="27">
        <f t="shared" ca="1" si="155"/>
        <v>0.64096378207958471</v>
      </c>
      <c r="Q725" s="34">
        <f t="shared" ca="1" si="151"/>
        <v>0.53141290736693725</v>
      </c>
      <c r="R725" s="17">
        <f t="shared" ca="1" si="156"/>
        <v>0.46976966926859376</v>
      </c>
    </row>
    <row r="726" spans="1:18" x14ac:dyDescent="0.25">
      <c r="A726" s="18">
        <f t="shared" ca="1" si="152"/>
        <v>44185</v>
      </c>
      <c r="B726" s="17">
        <f ca="1">+IFERROR(VLOOKUP(A726,BBG_UF!$A$2:$B$30,2,FALSE),B725)</f>
        <v>20</v>
      </c>
      <c r="C726" s="17">
        <f ca="1">+VLOOKUP(B726,BBG_UF!$B$2:$E$30,4,FALSE)</f>
        <v>-3.5877502525785465E-4</v>
      </c>
      <c r="D726" s="17">
        <v>724</v>
      </c>
      <c r="E726" s="17">
        <f t="shared" si="144"/>
        <v>694</v>
      </c>
      <c r="F726" s="17">
        <f t="shared" ca="1" si="147"/>
        <v>0.73538161465003449</v>
      </c>
      <c r="G726" s="2">
        <f t="shared" ca="1" si="145"/>
        <v>0.65870719977138281</v>
      </c>
      <c r="H726" s="28">
        <f t="shared" si="153"/>
        <v>44204</v>
      </c>
      <c r="I726" s="30">
        <v>724</v>
      </c>
      <c r="J726" s="17">
        <f t="shared" si="146"/>
        <v>694</v>
      </c>
      <c r="K726" s="27">
        <f t="shared" ca="1" si="148"/>
        <v>0.70127752729692638</v>
      </c>
      <c r="L726" s="34">
        <f t="shared" ca="1" si="149"/>
        <v>0.55898722983416504</v>
      </c>
      <c r="M726" s="29">
        <f t="shared" si="154"/>
        <v>44219</v>
      </c>
      <c r="N726" s="27">
        <v>724</v>
      </c>
      <c r="O726" s="17">
        <f t="shared" si="150"/>
        <v>694</v>
      </c>
      <c r="P726" s="27">
        <f t="shared" ca="1" si="155"/>
        <v>0.64140227187550913</v>
      </c>
      <c r="Q726" s="34">
        <f t="shared" ca="1" si="151"/>
        <v>0.53202460269533214</v>
      </c>
      <c r="R726" s="17">
        <f t="shared" ca="1" si="156"/>
        <v>0.46905643741901315</v>
      </c>
    </row>
    <row r="727" spans="1:18" x14ac:dyDescent="0.25">
      <c r="A727" s="18">
        <f t="shared" ca="1" si="152"/>
        <v>44186</v>
      </c>
      <c r="B727" s="17">
        <f ca="1">+IFERROR(VLOOKUP(A727,BBG_UF!$A$2:$B$30,2,FALSE),B726)</f>
        <v>20</v>
      </c>
      <c r="C727" s="17">
        <f ca="1">+VLOOKUP(B727,BBG_UF!$B$2:$E$30,4,FALSE)</f>
        <v>-3.5877502525785465E-4</v>
      </c>
      <c r="D727" s="17">
        <v>725</v>
      </c>
      <c r="E727" s="17">
        <f t="shared" si="144"/>
        <v>695</v>
      </c>
      <c r="F727" s="17">
        <f t="shared" ca="1" si="147"/>
        <v>0.73502283962477666</v>
      </c>
      <c r="G727" s="2">
        <f t="shared" ca="1" si="145"/>
        <v>0.65844185192748128</v>
      </c>
      <c r="H727" s="28">
        <f t="shared" si="153"/>
        <v>44205</v>
      </c>
      <c r="I727" s="30">
        <v>725</v>
      </c>
      <c r="J727" s="17">
        <f t="shared" si="146"/>
        <v>695</v>
      </c>
      <c r="K727" s="27">
        <f t="shared" ca="1" si="148"/>
        <v>0.70162283272020975</v>
      </c>
      <c r="L727" s="34">
        <f t="shared" ca="1" si="149"/>
        <v>0.55954768205880845</v>
      </c>
      <c r="M727" s="29">
        <f t="shared" si="154"/>
        <v>44220</v>
      </c>
      <c r="N727" s="27">
        <v>725</v>
      </c>
      <c r="O727" s="17">
        <f t="shared" si="150"/>
        <v>695</v>
      </c>
      <c r="P727" s="27">
        <f t="shared" ca="1" si="155"/>
        <v>0.64184037071651423</v>
      </c>
      <c r="Q727" s="34">
        <f t="shared" ca="1" si="151"/>
        <v>0.53263538953142409</v>
      </c>
      <c r="R727" s="17">
        <f t="shared" ca="1" si="156"/>
        <v>0.46834323338718065</v>
      </c>
    </row>
    <row r="728" spans="1:18" x14ac:dyDescent="0.25">
      <c r="A728" s="18">
        <f t="shared" ca="1" si="152"/>
        <v>44187</v>
      </c>
      <c r="B728" s="17">
        <f ca="1">+IFERROR(VLOOKUP(A728,BBG_UF!$A$2:$B$30,2,FALSE),B727)</f>
        <v>20</v>
      </c>
      <c r="C728" s="17">
        <f ca="1">+VLOOKUP(B728,BBG_UF!$B$2:$E$30,4,FALSE)</f>
        <v>-3.5877502525785465E-4</v>
      </c>
      <c r="D728" s="17">
        <v>726</v>
      </c>
      <c r="E728" s="17">
        <f t="shared" si="144"/>
        <v>696</v>
      </c>
      <c r="F728" s="17">
        <f t="shared" ca="1" si="147"/>
        <v>0.73466406459951883</v>
      </c>
      <c r="G728" s="2">
        <f t="shared" ca="1" si="145"/>
        <v>0.65817623773892131</v>
      </c>
      <c r="H728" s="28">
        <f t="shared" si="153"/>
        <v>44206</v>
      </c>
      <c r="I728" s="30">
        <v>726</v>
      </c>
      <c r="J728" s="17">
        <f t="shared" si="146"/>
        <v>696</v>
      </c>
      <c r="K728" s="27">
        <f t="shared" ca="1" si="148"/>
        <v>0.7019680057266745</v>
      </c>
      <c r="L728" s="34">
        <f t="shared" ca="1" si="149"/>
        <v>0.5601073751185256</v>
      </c>
      <c r="M728" s="29">
        <f t="shared" si="154"/>
        <v>44221</v>
      </c>
      <c r="N728" s="27">
        <v>726</v>
      </c>
      <c r="O728" s="17">
        <f t="shared" si="150"/>
        <v>696</v>
      </c>
      <c r="P728" s="27">
        <f t="shared" ca="1" si="155"/>
        <v>0.64227808021810517</v>
      </c>
      <c r="Q728" s="34">
        <f t="shared" ca="1" si="151"/>
        <v>0.53324527179109371</v>
      </c>
      <c r="R728" s="17">
        <f t="shared" ca="1" si="156"/>
        <v>0.46763005711714101</v>
      </c>
    </row>
    <row r="729" spans="1:18" x14ac:dyDescent="0.25">
      <c r="A729" s="18">
        <f t="shared" ca="1" si="152"/>
        <v>44188</v>
      </c>
      <c r="B729" s="17">
        <f ca="1">+IFERROR(VLOOKUP(A729,BBG_UF!$A$2:$B$30,2,FALSE),B728)</f>
        <v>20</v>
      </c>
      <c r="C729" s="17">
        <f ca="1">+VLOOKUP(B729,BBG_UF!$B$2:$E$30,4,FALSE)</f>
        <v>-3.5877502525785465E-4</v>
      </c>
      <c r="D729" s="17">
        <v>727</v>
      </c>
      <c r="E729" s="17">
        <f t="shared" si="144"/>
        <v>697</v>
      </c>
      <c r="F729" s="17">
        <f t="shared" ca="1" si="147"/>
        <v>0.734305289574261</v>
      </c>
      <c r="G729" s="2">
        <f t="shared" ca="1" si="145"/>
        <v>0.65791035835209299</v>
      </c>
      <c r="H729" s="28">
        <f t="shared" si="153"/>
        <v>44207</v>
      </c>
      <c r="I729" s="30">
        <v>727</v>
      </c>
      <c r="J729" s="17">
        <f t="shared" si="146"/>
        <v>697</v>
      </c>
      <c r="K729" s="27">
        <f t="shared" ca="1" si="148"/>
        <v>0.70231304686276674</v>
      </c>
      <c r="L729" s="34">
        <f t="shared" ca="1" si="149"/>
        <v>0.56066631228090713</v>
      </c>
      <c r="M729" s="29">
        <f t="shared" si="154"/>
        <v>44222</v>
      </c>
      <c r="N729" s="27">
        <v>727</v>
      </c>
      <c r="O729" s="17">
        <f t="shared" si="150"/>
        <v>697</v>
      </c>
      <c r="P729" s="27">
        <f t="shared" ca="1" si="155"/>
        <v>0.64271540198690946</v>
      </c>
      <c r="Q729" s="34">
        <f t="shared" ca="1" si="151"/>
        <v>0.53385425336779468</v>
      </c>
      <c r="R729" s="17">
        <f t="shared" ca="1" si="156"/>
        <v>0.46691690857691981</v>
      </c>
    </row>
    <row r="730" spans="1:18" x14ac:dyDescent="0.25">
      <c r="A730" s="18">
        <f t="shared" ca="1" si="152"/>
        <v>44189</v>
      </c>
      <c r="B730" s="17">
        <f ca="1">+IFERROR(VLOOKUP(A730,BBG_UF!$A$2:$B$30,2,FALSE),B729)</f>
        <v>20</v>
      </c>
      <c r="C730" s="17">
        <f ca="1">+VLOOKUP(B730,BBG_UF!$B$2:$E$30,4,FALSE)</f>
        <v>-3.5877502525785465E-4</v>
      </c>
      <c r="D730" s="17">
        <v>728</v>
      </c>
      <c r="E730" s="17">
        <f t="shared" si="144"/>
        <v>698</v>
      </c>
      <c r="F730" s="17">
        <f t="shared" ca="1" si="147"/>
        <v>0.73394651454900317</v>
      </c>
      <c r="G730" s="2">
        <f t="shared" ca="1" si="145"/>
        <v>0.65764421490681735</v>
      </c>
      <c r="H730" s="28">
        <f t="shared" si="153"/>
        <v>44208</v>
      </c>
      <c r="I730" s="30">
        <v>728</v>
      </c>
      <c r="J730" s="17">
        <f t="shared" si="146"/>
        <v>698</v>
      </c>
      <c r="K730" s="27">
        <f t="shared" ca="1" si="148"/>
        <v>0.70265795667188669</v>
      </c>
      <c r="L730" s="34">
        <f t="shared" ca="1" si="149"/>
        <v>0.5612244967947726</v>
      </c>
      <c r="M730" s="29">
        <f t="shared" si="154"/>
        <v>44223</v>
      </c>
      <c r="N730" s="27">
        <v>728</v>
      </c>
      <c r="O730" s="17">
        <f t="shared" si="150"/>
        <v>698</v>
      </c>
      <c r="P730" s="27">
        <f t="shared" ca="1" si="155"/>
        <v>0.64315233762072721</v>
      </c>
      <c r="Q730" s="34">
        <f t="shared" ca="1" si="151"/>
        <v>0.53446233813266875</v>
      </c>
      <c r="R730" s="17">
        <f t="shared" ca="1" si="156"/>
        <v>0.46620378771855542</v>
      </c>
    </row>
    <row r="731" spans="1:18" x14ac:dyDescent="0.25">
      <c r="A731" s="18">
        <f t="shared" ca="1" si="152"/>
        <v>44190</v>
      </c>
      <c r="B731" s="17">
        <f ca="1">+IFERROR(VLOOKUP(A731,BBG_UF!$A$2:$B$30,2,FALSE),B730)</f>
        <v>20</v>
      </c>
      <c r="C731" s="17">
        <f ca="1">+VLOOKUP(B731,BBG_UF!$B$2:$E$30,4,FALSE)</f>
        <v>-3.5877502525785465E-4</v>
      </c>
      <c r="D731" s="17">
        <v>729</v>
      </c>
      <c r="E731" s="17">
        <f t="shared" si="144"/>
        <v>699</v>
      </c>
      <c r="F731" s="17">
        <f t="shared" ca="1" si="147"/>
        <v>0.73358773952374534</v>
      </c>
      <c r="G731" s="2">
        <f t="shared" ca="1" si="145"/>
        <v>0.6573778085364036</v>
      </c>
      <c r="H731" s="28">
        <f t="shared" si="153"/>
        <v>44209</v>
      </c>
      <c r="I731" s="30">
        <v>729</v>
      </c>
      <c r="J731" s="17">
        <f t="shared" si="146"/>
        <v>699</v>
      </c>
      <c r="K731" s="27">
        <f t="shared" ca="1" si="148"/>
        <v>0.70300273569448535</v>
      </c>
      <c r="L731" s="34">
        <f t="shared" ca="1" si="149"/>
        <v>0.5617819318903845</v>
      </c>
      <c r="M731" s="29">
        <f t="shared" si="154"/>
        <v>44224</v>
      </c>
      <c r="N731" s="27">
        <v>729</v>
      </c>
      <c r="O731" s="17">
        <f t="shared" si="150"/>
        <v>699</v>
      </c>
      <c r="P731" s="27">
        <f t="shared" ca="1" si="155"/>
        <v>0.6435888887085911</v>
      </c>
      <c r="Q731" s="34">
        <f t="shared" ca="1" si="151"/>
        <v>0.53506952993467094</v>
      </c>
      <c r="R731" s="17">
        <f t="shared" ca="1" si="156"/>
        <v>0.46549069451007341</v>
      </c>
    </row>
    <row r="732" spans="1:18" x14ac:dyDescent="0.25">
      <c r="A732" s="18">
        <f t="shared" ca="1" si="152"/>
        <v>44191</v>
      </c>
      <c r="B732" s="17">
        <f ca="1">+IFERROR(VLOOKUP(A732,BBG_UF!$A$2:$B$30,2,FALSE),B731)</f>
        <v>20</v>
      </c>
      <c r="C732" s="17">
        <f ca="1">+VLOOKUP(B732,BBG_UF!$B$2:$E$30,4,FALSE)</f>
        <v>-3.5877502525785465E-4</v>
      </c>
      <c r="D732" s="17">
        <v>730</v>
      </c>
      <c r="E732" s="17">
        <f t="shared" si="144"/>
        <v>700</v>
      </c>
      <c r="F732" s="17">
        <f t="shared" ca="1" si="147"/>
        <v>0.73322896449848751</v>
      </c>
      <c r="G732" s="2">
        <f t="shared" ca="1" si="145"/>
        <v>0.65711114036765095</v>
      </c>
      <c r="H732" s="28">
        <f t="shared" si="153"/>
        <v>44210</v>
      </c>
      <c r="I732" s="30">
        <v>730</v>
      </c>
      <c r="J732" s="17">
        <f t="shared" si="146"/>
        <v>700</v>
      </c>
      <c r="K732" s="27">
        <f t="shared" ca="1" si="148"/>
        <v>0.70334738446803069</v>
      </c>
      <c r="L732" s="34">
        <f t="shared" ca="1" si="149"/>
        <v>0.56233862077953545</v>
      </c>
      <c r="M732" s="29">
        <f t="shared" si="154"/>
        <v>44225</v>
      </c>
      <c r="N732" s="27">
        <v>730</v>
      </c>
      <c r="O732" s="17">
        <f t="shared" si="150"/>
        <v>700</v>
      </c>
      <c r="P732" s="27">
        <f t="shared" ca="1" si="155"/>
        <v>0.64402505683082711</v>
      </c>
      <c r="Q732" s="34">
        <f t="shared" ca="1" si="151"/>
        <v>0.53567583260080753</v>
      </c>
      <c r="R732" s="17">
        <f t="shared" ca="1" si="156"/>
        <v>0.46477762888752494</v>
      </c>
    </row>
    <row r="733" spans="1:18" x14ac:dyDescent="0.25">
      <c r="A733" s="18">
        <f t="shared" ca="1" si="152"/>
        <v>44192</v>
      </c>
      <c r="B733" s="17">
        <f ca="1">+IFERROR(VLOOKUP(A733,BBG_UF!$A$2:$B$30,2,FALSE),B732)</f>
        <v>20</v>
      </c>
      <c r="C733" s="17">
        <f ca="1">+VLOOKUP(B733,BBG_UF!$B$2:$E$30,4,FALSE)</f>
        <v>-3.5877502525785465E-4</v>
      </c>
      <c r="D733" s="17">
        <v>731</v>
      </c>
      <c r="E733" s="17">
        <f t="shared" si="144"/>
        <v>701</v>
      </c>
      <c r="F733" s="17">
        <f t="shared" ca="1" si="147"/>
        <v>0.73287018947322968</v>
      </c>
      <c r="G733" s="2">
        <f t="shared" ca="1" si="145"/>
        <v>0.65684421152098593</v>
      </c>
      <c r="H733" s="28">
        <f t="shared" si="153"/>
        <v>44211</v>
      </c>
      <c r="I733" s="30">
        <v>731</v>
      </c>
      <c r="J733" s="17">
        <f t="shared" si="146"/>
        <v>701</v>
      </c>
      <c r="K733" s="27">
        <f t="shared" ca="1" si="148"/>
        <v>0.70369190352707134</v>
      </c>
      <c r="L733" s="34">
        <f t="shared" ca="1" si="149"/>
        <v>0.56289456665569093</v>
      </c>
      <c r="M733" s="29">
        <f t="shared" si="154"/>
        <v>44226</v>
      </c>
      <c r="N733" s="27">
        <v>731</v>
      </c>
      <c r="O733" s="17">
        <f t="shared" si="150"/>
        <v>701</v>
      </c>
      <c r="P733" s="27">
        <f t="shared" ca="1" si="155"/>
        <v>0.64446084355911348</v>
      </c>
      <c r="Q733" s="34">
        <f t="shared" ca="1" si="151"/>
        <v>0.53628124993620241</v>
      </c>
      <c r="R733" s="17">
        <f t="shared" ca="1" si="156"/>
        <v>0.46406459082692919</v>
      </c>
    </row>
    <row r="734" spans="1:18" x14ac:dyDescent="0.25">
      <c r="A734" s="18">
        <f t="shared" ca="1" si="152"/>
        <v>44193</v>
      </c>
      <c r="B734" s="17">
        <f ca="1">+IFERROR(VLOOKUP(A734,BBG_UF!$A$2:$B$30,2,FALSE),B733)</f>
        <v>20</v>
      </c>
      <c r="C734" s="17">
        <f ca="1">+VLOOKUP(B734,BBG_UF!$B$2:$E$30,4,FALSE)</f>
        <v>-3.5877502525785465E-4</v>
      </c>
      <c r="D734" s="17">
        <v>732</v>
      </c>
      <c r="E734" s="17">
        <f t="shared" si="144"/>
        <v>702</v>
      </c>
      <c r="F734" s="17">
        <f t="shared" ca="1" si="147"/>
        <v>0.73251141444797185</v>
      </c>
      <c r="G734" s="2">
        <f t="shared" ca="1" si="145"/>
        <v>0.65657702311038268</v>
      </c>
      <c r="H734" s="28">
        <f t="shared" si="153"/>
        <v>44212</v>
      </c>
      <c r="I734" s="30">
        <v>732</v>
      </c>
      <c r="J734" s="17">
        <f t="shared" si="146"/>
        <v>702</v>
      </c>
      <c r="K734" s="27">
        <f t="shared" ca="1" si="148"/>
        <v>0.70403629340322416</v>
      </c>
      <c r="L734" s="34">
        <f t="shared" ca="1" si="149"/>
        <v>0.56344977269413166</v>
      </c>
      <c r="M734" s="29">
        <f t="shared" si="154"/>
        <v>44227</v>
      </c>
      <c r="N734" s="27">
        <v>732</v>
      </c>
      <c r="O734" s="17">
        <f t="shared" si="150"/>
        <v>702</v>
      </c>
      <c r="P734" s="27">
        <f t="shared" ca="1" si="155"/>
        <v>0.64489625045655119</v>
      </c>
      <c r="Q734" s="34">
        <f t="shared" ca="1" si="151"/>
        <v>0.5368857857243543</v>
      </c>
      <c r="R734" s="17">
        <f t="shared" ca="1" si="156"/>
        <v>0.46335158027233092</v>
      </c>
    </row>
    <row r="735" spans="1:18" x14ac:dyDescent="0.25">
      <c r="A735" s="18">
        <f t="shared" ca="1" si="152"/>
        <v>44194</v>
      </c>
      <c r="B735" s="17">
        <f ca="1">+IFERROR(VLOOKUP(A735,BBG_UF!$A$2:$B$30,2,FALSE),B734)</f>
        <v>20</v>
      </c>
      <c r="C735" s="17">
        <f ca="1">+VLOOKUP(B735,BBG_UF!$B$2:$E$30,4,FALSE)</f>
        <v>-3.5877502525785465E-4</v>
      </c>
      <c r="D735" s="17">
        <v>733</v>
      </c>
      <c r="E735" s="17">
        <f t="shared" si="144"/>
        <v>703</v>
      </c>
      <c r="F735" s="17">
        <f t="shared" ca="1" si="147"/>
        <v>0.73215263942271402</v>
      </c>
      <c r="G735" s="2">
        <f t="shared" ca="1" si="145"/>
        <v>0.65630957624351072</v>
      </c>
      <c r="H735" s="28">
        <f t="shared" si="153"/>
        <v>44213</v>
      </c>
      <c r="I735" s="30">
        <v>733</v>
      </c>
      <c r="J735" s="17">
        <f t="shared" si="146"/>
        <v>703</v>
      </c>
      <c r="K735" s="27">
        <f t="shared" ca="1" si="148"/>
        <v>0.70438055462519411</v>
      </c>
      <c r="L735" s="34">
        <f t="shared" ca="1" si="149"/>
        <v>0.56400424205203703</v>
      </c>
      <c r="M735" s="29">
        <f t="shared" si="154"/>
        <v>44228</v>
      </c>
      <c r="N735" s="27">
        <v>733</v>
      </c>
      <c r="O735" s="17">
        <f t="shared" si="150"/>
        <v>703</v>
      </c>
      <c r="P735" s="27">
        <f t="shared" ca="1" si="155"/>
        <v>0.64533127907768939</v>
      </c>
      <c r="Q735" s="34">
        <f t="shared" ca="1" si="151"/>
        <v>0.53748944372717744</v>
      </c>
      <c r="R735" s="17">
        <f t="shared" ca="1" si="156"/>
        <v>0.4626385971757685</v>
      </c>
    </row>
    <row r="736" spans="1:18" x14ac:dyDescent="0.25">
      <c r="A736" s="18">
        <f t="shared" ca="1" si="152"/>
        <v>44195</v>
      </c>
      <c r="B736" s="17">
        <f ca="1">+IFERROR(VLOOKUP(A736,BBG_UF!$A$2:$B$30,2,FALSE),B735)</f>
        <v>20</v>
      </c>
      <c r="C736" s="17">
        <f ca="1">+VLOOKUP(B736,BBG_UF!$B$2:$E$30,4,FALSE)</f>
        <v>-3.5877502525785465E-4</v>
      </c>
      <c r="D736" s="17">
        <v>734</v>
      </c>
      <c r="E736" s="17">
        <f t="shared" si="144"/>
        <v>704</v>
      </c>
      <c r="F736" s="17">
        <f t="shared" ca="1" si="147"/>
        <v>0.7317938643974562</v>
      </c>
      <c r="G736" s="2">
        <f t="shared" ca="1" si="145"/>
        <v>0.656041872021769</v>
      </c>
      <c r="H736" s="28">
        <f t="shared" si="153"/>
        <v>44214</v>
      </c>
      <c r="I736" s="30">
        <v>734</v>
      </c>
      <c r="J736" s="17">
        <f t="shared" si="146"/>
        <v>704</v>
      </c>
      <c r="K736" s="27">
        <f t="shared" ca="1" si="148"/>
        <v>0.70472468771881591</v>
      </c>
      <c r="L736" s="34">
        <f t="shared" ca="1" si="149"/>
        <v>0.56455797786867068</v>
      </c>
      <c r="M736" s="29">
        <f t="shared" si="154"/>
        <v>44229</v>
      </c>
      <c r="N736" s="27">
        <v>734</v>
      </c>
      <c r="O736" s="17">
        <f t="shared" si="150"/>
        <v>704</v>
      </c>
      <c r="P736" s="27">
        <f t="shared" ca="1" si="155"/>
        <v>0.64576593096860557</v>
      </c>
      <c r="Q736" s="34">
        <f t="shared" ca="1" si="151"/>
        <v>0.5380922276852117</v>
      </c>
      <c r="R736" s="17">
        <f t="shared" ca="1" si="156"/>
        <v>0.4619256415212547</v>
      </c>
    </row>
    <row r="737" spans="1:18" x14ac:dyDescent="0.25">
      <c r="A737" s="18">
        <f t="shared" ca="1" si="152"/>
        <v>44196</v>
      </c>
      <c r="B737" s="17">
        <f ca="1">+IFERROR(VLOOKUP(A737,BBG_UF!$A$2:$B$30,2,FALSE),B736)</f>
        <v>20</v>
      </c>
      <c r="C737" s="17">
        <f ca="1">+VLOOKUP(B737,BBG_UF!$B$2:$E$30,4,FALSE)</f>
        <v>-3.5877502525785465E-4</v>
      </c>
      <c r="D737" s="17">
        <v>735</v>
      </c>
      <c r="E737" s="17">
        <f t="shared" si="144"/>
        <v>705</v>
      </c>
      <c r="F737" s="17">
        <f t="shared" ca="1" si="147"/>
        <v>0.73143508937219837</v>
      </c>
      <c r="G737" s="2">
        <f t="shared" ca="1" si="145"/>
        <v>0.65577391154027342</v>
      </c>
      <c r="H737" s="28">
        <f t="shared" si="153"/>
        <v>44215</v>
      </c>
      <c r="I737" s="30">
        <v>735</v>
      </c>
      <c r="J737" s="17">
        <f t="shared" si="146"/>
        <v>705</v>
      </c>
      <c r="K737" s="27">
        <f t="shared" ca="1" si="148"/>
        <v>0.70506869320708365</v>
      </c>
      <c r="L737" s="34">
        <f t="shared" ca="1" si="149"/>
        <v>0.56511098326550768</v>
      </c>
      <c r="M737" s="29">
        <f t="shared" si="154"/>
        <v>44230</v>
      </c>
      <c r="N737" s="27">
        <v>735</v>
      </c>
      <c r="O737" s="17">
        <f t="shared" si="150"/>
        <v>705</v>
      </c>
      <c r="P737" s="27">
        <f t="shared" ca="1" si="155"/>
        <v>0.64620020766699604</v>
      </c>
      <c r="Q737" s="34">
        <f t="shared" ca="1" si="151"/>
        <v>0.53869414131784188</v>
      </c>
      <c r="R737" s="17">
        <f t="shared" ca="1" si="156"/>
        <v>0.4612127132448407</v>
      </c>
    </row>
    <row r="738" spans="1:18" x14ac:dyDescent="0.25">
      <c r="A738" s="18">
        <f t="shared" ca="1" si="152"/>
        <v>44197</v>
      </c>
      <c r="B738" s="17">
        <f ca="1">+IFERROR(VLOOKUP(A738,BBG_UF!$A$2:$B$30,2,FALSE),B737)</f>
        <v>20</v>
      </c>
      <c r="C738" s="17">
        <f ca="1">+VLOOKUP(B738,BBG_UF!$B$2:$E$30,4,FALSE)</f>
        <v>-3.5877502525785465E-4</v>
      </c>
      <c r="D738" s="17">
        <v>736</v>
      </c>
      <c r="E738" s="17">
        <f t="shared" si="144"/>
        <v>706</v>
      </c>
      <c r="F738" s="17">
        <f t="shared" ca="1" si="147"/>
        <v>0.73107631434694054</v>
      </c>
      <c r="G738" s="2">
        <f t="shared" ca="1" si="145"/>
        <v>0.6555056958879576</v>
      </c>
      <c r="H738" s="28">
        <f t="shared" si="153"/>
        <v>44216</v>
      </c>
      <c r="I738" s="30">
        <v>736</v>
      </c>
      <c r="J738" s="17">
        <f t="shared" si="146"/>
        <v>706</v>
      </c>
      <c r="K738" s="27">
        <f t="shared" ca="1" si="148"/>
        <v>0.70541257161010651</v>
      </c>
      <c r="L738" s="34">
        <f t="shared" ca="1" si="149"/>
        <v>0.56566326134630329</v>
      </c>
      <c r="M738" s="29">
        <f t="shared" si="154"/>
        <v>44231</v>
      </c>
      <c r="N738" s="27">
        <v>736</v>
      </c>
      <c r="O738" s="17">
        <f t="shared" si="150"/>
        <v>706</v>
      </c>
      <c r="P738" s="27">
        <f t="shared" ca="1" si="155"/>
        <v>0.64663411070216703</v>
      </c>
      <c r="Q738" s="34">
        <f t="shared" ca="1" si="151"/>
        <v>0.53929518832331202</v>
      </c>
      <c r="R738" s="17">
        <f t="shared" ca="1" si="156"/>
        <v>0.46049981231455206</v>
      </c>
    </row>
    <row r="739" spans="1:18" x14ac:dyDescent="0.25">
      <c r="A739" s="18">
        <f t="shared" ca="1" si="152"/>
        <v>44198</v>
      </c>
      <c r="B739" s="17">
        <f ca="1">+IFERROR(VLOOKUP(A739,BBG_UF!$A$2:$B$30,2,FALSE),B738)</f>
        <v>20</v>
      </c>
      <c r="C739" s="17">
        <f ca="1">+VLOOKUP(B739,BBG_UF!$B$2:$E$30,4,FALSE)</f>
        <v>-3.5877502525785465E-4</v>
      </c>
      <c r="D739" s="17">
        <v>737</v>
      </c>
      <c r="E739" s="17">
        <f t="shared" si="144"/>
        <v>707</v>
      </c>
      <c r="F739" s="17">
        <f t="shared" ca="1" si="147"/>
        <v>0.73071753932168271</v>
      </c>
      <c r="G739" s="2">
        <f t="shared" ca="1" si="145"/>
        <v>0.65523722614757196</v>
      </c>
      <c r="H739" s="28">
        <f t="shared" si="153"/>
        <v>44217</v>
      </c>
      <c r="I739" s="30">
        <v>737</v>
      </c>
      <c r="J739" s="17">
        <f t="shared" si="146"/>
        <v>707</v>
      </c>
      <c r="K739" s="27">
        <f t="shared" ca="1" si="148"/>
        <v>0.705756323445203</v>
      </c>
      <c r="L739" s="34">
        <f t="shared" ca="1" si="149"/>
        <v>0.56621481519725303</v>
      </c>
      <c r="M739" s="29">
        <f t="shared" si="154"/>
        <v>44232</v>
      </c>
      <c r="N739" s="27">
        <v>737</v>
      </c>
      <c r="O739" s="17">
        <f t="shared" si="150"/>
        <v>707</v>
      </c>
      <c r="P739" s="27">
        <f t="shared" ca="1" si="155"/>
        <v>0.64706764159513586</v>
      </c>
      <c r="Q739" s="34">
        <f t="shared" ca="1" si="151"/>
        <v>0.53989537237896501</v>
      </c>
      <c r="R739" s="17">
        <f t="shared" ca="1" si="156"/>
        <v>0.45978693865844633</v>
      </c>
    </row>
    <row r="740" spans="1:18" x14ac:dyDescent="0.25">
      <c r="A740" s="18">
        <f t="shared" ca="1" si="152"/>
        <v>44199</v>
      </c>
      <c r="B740" s="17">
        <f ca="1">+IFERROR(VLOOKUP(A740,BBG_UF!$A$2:$B$30,2,FALSE),B739)</f>
        <v>20</v>
      </c>
      <c r="C740" s="17">
        <f ca="1">+VLOOKUP(B740,BBG_UF!$B$2:$E$30,4,FALSE)</f>
        <v>-3.5877502525785465E-4</v>
      </c>
      <c r="D740" s="17">
        <v>738</v>
      </c>
      <c r="E740" s="17">
        <f t="shared" si="144"/>
        <v>708</v>
      </c>
      <c r="F740" s="17">
        <f t="shared" ca="1" si="147"/>
        <v>0.73035876429642488</v>
      </c>
      <c r="G740" s="2">
        <f t="shared" ca="1" si="145"/>
        <v>0.65496850339574941</v>
      </c>
      <c r="H740" s="28">
        <f t="shared" si="153"/>
        <v>44218</v>
      </c>
      <c r="I740" s="30">
        <v>738</v>
      </c>
      <c r="J740" s="17">
        <f t="shared" si="146"/>
        <v>708</v>
      </c>
      <c r="K740" s="27">
        <f t="shared" ca="1" si="148"/>
        <v>0.70609994922686581</v>
      </c>
      <c r="L740" s="34">
        <f t="shared" ca="1" si="149"/>
        <v>0.56676564788714989</v>
      </c>
      <c r="M740" s="29">
        <f t="shared" si="154"/>
        <v>44233</v>
      </c>
      <c r="N740" s="27">
        <v>738</v>
      </c>
      <c r="O740" s="17">
        <f t="shared" si="150"/>
        <v>708</v>
      </c>
      <c r="P740" s="27">
        <f t="shared" ca="1" si="155"/>
        <v>0.64750080185867576</v>
      </c>
      <c r="Q740" s="34">
        <f t="shared" ca="1" si="151"/>
        <v>0.54049469714136777</v>
      </c>
      <c r="R740" s="17">
        <f t="shared" ca="1" si="156"/>
        <v>0.4590740922605363</v>
      </c>
    </row>
    <row r="741" spans="1:18" x14ac:dyDescent="0.25">
      <c r="A741" s="18">
        <f t="shared" ca="1" si="152"/>
        <v>44200</v>
      </c>
      <c r="B741" s="17">
        <f ca="1">+IFERROR(VLOOKUP(A741,BBG_UF!$A$2:$B$30,2,FALSE),B740)</f>
        <v>21</v>
      </c>
      <c r="C741" s="17">
        <f ca="1">+VLOOKUP(B741,BBG_UF!$B$2:$E$30,4,FALSE)</f>
        <v>2.9752755558097788E-4</v>
      </c>
      <c r="D741" s="17">
        <v>739</v>
      </c>
      <c r="E741" s="17">
        <f t="shared" si="144"/>
        <v>709</v>
      </c>
      <c r="F741" s="17">
        <f t="shared" ca="1" si="147"/>
        <v>0.72999998927116705</v>
      </c>
      <c r="G741" s="2">
        <f t="shared" ca="1" si="145"/>
        <v>0.6546995287030829</v>
      </c>
      <c r="H741" s="28">
        <f t="shared" si="153"/>
        <v>44219</v>
      </c>
      <c r="I741" s="30">
        <v>739</v>
      </c>
      <c r="J741" s="17">
        <f t="shared" si="146"/>
        <v>709</v>
      </c>
      <c r="K741" s="27">
        <f t="shared" ca="1" si="148"/>
        <v>0.70644344946682491</v>
      </c>
      <c r="L741" s="34">
        <f t="shared" ca="1" si="149"/>
        <v>0.56731576246742865</v>
      </c>
      <c r="M741" s="29">
        <f t="shared" si="154"/>
        <v>44234</v>
      </c>
      <c r="N741" s="27">
        <v>739</v>
      </c>
      <c r="O741" s="17">
        <f t="shared" si="150"/>
        <v>709</v>
      </c>
      <c r="P741" s="27">
        <f t="shared" ca="1" si="155"/>
        <v>0.64793359299737152</v>
      </c>
      <c r="Q741" s="34">
        <f t="shared" ca="1" si="151"/>
        <v>0.5410931662464582</v>
      </c>
      <c r="R741" s="17">
        <f t="shared" ca="1" si="156"/>
        <v>0.45836127308884755</v>
      </c>
    </row>
    <row r="742" spans="1:18" x14ac:dyDescent="0.25">
      <c r="A742" s="18">
        <f t="shared" ca="1" si="152"/>
        <v>44201</v>
      </c>
      <c r="B742" s="17">
        <f ca="1">+IFERROR(VLOOKUP(A742,BBG_UF!$A$2:$B$30,2,FALSE),B741)</f>
        <v>21</v>
      </c>
      <c r="C742" s="17">
        <f ca="1">+VLOOKUP(B742,BBG_UF!$B$2:$E$30,4,FALSE)</f>
        <v>2.9752755558097788E-4</v>
      </c>
      <c r="D742" s="17">
        <v>740</v>
      </c>
      <c r="E742" s="17">
        <f t="shared" si="144"/>
        <v>710</v>
      </c>
      <c r="F742" s="17">
        <f t="shared" ca="1" si="147"/>
        <v>0.73029751682674804</v>
      </c>
      <c r="G742" s="2">
        <f t="shared" ca="1" si="145"/>
        <v>0.65511292738756099</v>
      </c>
      <c r="H742" s="28">
        <f t="shared" si="153"/>
        <v>44220</v>
      </c>
      <c r="I742" s="30">
        <v>740</v>
      </c>
      <c r="J742" s="17">
        <f t="shared" si="146"/>
        <v>710</v>
      </c>
      <c r="K742" s="27">
        <f t="shared" ca="1" si="148"/>
        <v>0.70678682467402221</v>
      </c>
      <c r="L742" s="34">
        <f t="shared" ca="1" si="149"/>
        <v>0.56786516197236669</v>
      </c>
      <c r="M742" s="29">
        <f t="shared" si="154"/>
        <v>44235</v>
      </c>
      <c r="N742" s="27">
        <v>740</v>
      </c>
      <c r="O742" s="17">
        <f t="shared" si="150"/>
        <v>710</v>
      </c>
      <c r="P742" s="27">
        <f t="shared" ca="1" si="155"/>
        <v>0.64836601650767534</v>
      </c>
      <c r="Q742" s="34">
        <f t="shared" ca="1" si="151"/>
        <v>0.54169078330968945</v>
      </c>
      <c r="R742" s="17">
        <f t="shared" ca="1" si="156"/>
        <v>0.93614203221292769</v>
      </c>
    </row>
    <row r="743" spans="1:18" x14ac:dyDescent="0.25">
      <c r="A743" s="18">
        <f t="shared" ca="1" si="152"/>
        <v>44202</v>
      </c>
      <c r="B743" s="17">
        <f ca="1">+IFERROR(VLOOKUP(A743,BBG_UF!$A$2:$B$30,2,FALSE),B742)</f>
        <v>21</v>
      </c>
      <c r="C743" s="17">
        <f ca="1">+VLOOKUP(B743,BBG_UF!$B$2:$E$30,4,FALSE)</f>
        <v>2.9752755558097788E-4</v>
      </c>
      <c r="D743" s="17">
        <v>741</v>
      </c>
      <c r="E743" s="17">
        <f t="shared" si="144"/>
        <v>711</v>
      </c>
      <c r="F743" s="17">
        <f t="shared" ca="1" si="147"/>
        <v>0.73059504438232903</v>
      </c>
      <c r="G743" s="2">
        <f t="shared" ca="1" si="145"/>
        <v>0.65552599840910919</v>
      </c>
      <c r="H743" s="28">
        <f t="shared" si="153"/>
        <v>44221</v>
      </c>
      <c r="I743" s="30">
        <v>741</v>
      </c>
      <c r="J743" s="17">
        <f t="shared" si="146"/>
        <v>711</v>
      </c>
      <c r="K743" s="27">
        <f t="shared" ca="1" si="148"/>
        <v>0.70713007535468486</v>
      </c>
      <c r="L743" s="34">
        <f t="shared" ca="1" si="149"/>
        <v>0.56841384941917039</v>
      </c>
      <c r="M743" s="29">
        <f t="shared" si="154"/>
        <v>44236</v>
      </c>
      <c r="N743" s="27">
        <v>741</v>
      </c>
      <c r="O743" s="17">
        <f t="shared" si="150"/>
        <v>711</v>
      </c>
      <c r="P743" s="27">
        <f t="shared" ca="1" si="155"/>
        <v>0.64879807387796118</v>
      </c>
      <c r="Q743" s="34">
        <f t="shared" ca="1" si="151"/>
        <v>0.54228755192618616</v>
      </c>
      <c r="R743" s="17">
        <f t="shared" ca="1" si="156"/>
        <v>0.93670394391409673</v>
      </c>
    </row>
    <row r="744" spans="1:18" x14ac:dyDescent="0.25">
      <c r="A744" s="18">
        <f t="shared" ca="1" si="152"/>
        <v>44203</v>
      </c>
      <c r="B744" s="17">
        <f ca="1">+IFERROR(VLOOKUP(A744,BBG_UF!$A$2:$B$30,2,FALSE),B743)</f>
        <v>21</v>
      </c>
      <c r="C744" s="17">
        <f ca="1">+VLOOKUP(B744,BBG_UF!$B$2:$E$30,4,FALSE)</f>
        <v>2.9752755558097788E-4</v>
      </c>
      <c r="D744" s="17">
        <v>742</v>
      </c>
      <c r="E744" s="17">
        <f t="shared" si="144"/>
        <v>712</v>
      </c>
      <c r="F744" s="17">
        <f t="shared" ca="1" si="147"/>
        <v>0.73089257193791002</v>
      </c>
      <c r="G744" s="2">
        <f t="shared" ca="1" si="145"/>
        <v>0.65593874314833012</v>
      </c>
      <c r="H744" s="28">
        <f t="shared" si="153"/>
        <v>44222</v>
      </c>
      <c r="I744" s="30">
        <v>742</v>
      </c>
      <c r="J744" s="17">
        <f t="shared" si="146"/>
        <v>712</v>
      </c>
      <c r="K744" s="27">
        <f t="shared" ca="1" si="148"/>
        <v>0.70747320201226804</v>
      </c>
      <c r="L744" s="34">
        <f t="shared" ca="1" si="149"/>
        <v>0.56896182780806259</v>
      </c>
      <c r="M744" s="29">
        <f t="shared" si="154"/>
        <v>44237</v>
      </c>
      <c r="N744" s="27">
        <v>742</v>
      </c>
      <c r="O744" s="17">
        <f t="shared" si="150"/>
        <v>712</v>
      </c>
      <c r="P744" s="27">
        <f t="shared" ca="1" si="155"/>
        <v>0.64922976658859044</v>
      </c>
      <c r="Q744" s="34">
        <f t="shared" ca="1" si="151"/>
        <v>0.54288347567085316</v>
      </c>
      <c r="R744" s="17">
        <f t="shared" ca="1" si="156"/>
        <v>0.93726581113084961</v>
      </c>
    </row>
    <row r="745" spans="1:18" x14ac:dyDescent="0.25">
      <c r="A745" s="18">
        <f t="shared" ca="1" si="152"/>
        <v>44204</v>
      </c>
      <c r="B745" s="17">
        <f ca="1">+IFERROR(VLOOKUP(A745,BBG_UF!$A$2:$B$30,2,FALSE),B744)</f>
        <v>21</v>
      </c>
      <c r="C745" s="17">
        <f ca="1">+VLOOKUP(B745,BBG_UF!$B$2:$E$30,4,FALSE)</f>
        <v>2.9752755558097788E-4</v>
      </c>
      <c r="D745" s="17">
        <v>743</v>
      </c>
      <c r="E745" s="17">
        <f t="shared" si="144"/>
        <v>713</v>
      </c>
      <c r="F745" s="17">
        <f t="shared" ca="1" si="147"/>
        <v>0.73119009949349101</v>
      </c>
      <c r="G745" s="2">
        <f t="shared" ca="1" si="145"/>
        <v>0.65635116297808049</v>
      </c>
      <c r="H745" s="28">
        <f t="shared" si="153"/>
        <v>44223</v>
      </c>
      <c r="I745" s="30">
        <v>743</v>
      </c>
      <c r="J745" s="17">
        <f t="shared" si="146"/>
        <v>713</v>
      </c>
      <c r="K745" s="27">
        <f t="shared" ca="1" si="148"/>
        <v>0.70781620514753751</v>
      </c>
      <c r="L745" s="34">
        <f t="shared" ca="1" si="149"/>
        <v>0.5695091001224678</v>
      </c>
      <c r="M745" s="29">
        <f t="shared" si="154"/>
        <v>44238</v>
      </c>
      <c r="N745" s="27">
        <v>743</v>
      </c>
      <c r="O745" s="17">
        <f t="shared" si="150"/>
        <v>713</v>
      </c>
      <c r="P745" s="27">
        <f t="shared" ca="1" si="155"/>
        <v>0.64966109611192235</v>
      </c>
      <c r="Q745" s="34">
        <f t="shared" ca="1" si="151"/>
        <v>0.54347855809853962</v>
      </c>
      <c r="R745" s="17">
        <f t="shared" ca="1" si="156"/>
        <v>0.93782763383121193</v>
      </c>
    </row>
    <row r="746" spans="1:18" x14ac:dyDescent="0.25">
      <c r="A746" s="18">
        <f t="shared" ca="1" si="152"/>
        <v>44205</v>
      </c>
      <c r="B746" s="17">
        <f ca="1">+IFERROR(VLOOKUP(A746,BBG_UF!$A$2:$B$30,2,FALSE),B745)</f>
        <v>21</v>
      </c>
      <c r="C746" s="17">
        <f ca="1">+VLOOKUP(B746,BBG_UF!$B$2:$E$30,4,FALSE)</f>
        <v>2.9752755558097788E-4</v>
      </c>
      <c r="D746" s="17">
        <v>744</v>
      </c>
      <c r="E746" s="17">
        <f t="shared" si="144"/>
        <v>714</v>
      </c>
      <c r="F746" s="17">
        <f t="shared" ca="1" si="147"/>
        <v>0.731487627049072</v>
      </c>
      <c r="G746" s="2">
        <f t="shared" ca="1" si="145"/>
        <v>0.65676325926351486</v>
      </c>
      <c r="H746" s="28">
        <f t="shared" si="153"/>
        <v>44224</v>
      </c>
      <c r="I746" s="30">
        <v>744</v>
      </c>
      <c r="J746" s="17">
        <f t="shared" si="146"/>
        <v>714</v>
      </c>
      <c r="K746" s="27">
        <f t="shared" ca="1" si="148"/>
        <v>0.70815908525857818</v>
      </c>
      <c r="L746" s="34">
        <f t="shared" ca="1" si="149"/>
        <v>0.57005566932908536</v>
      </c>
      <c r="M746" s="29">
        <f t="shared" si="154"/>
        <v>44239</v>
      </c>
      <c r="N746" s="27">
        <v>744</v>
      </c>
      <c r="O746" s="17">
        <f t="shared" si="150"/>
        <v>714</v>
      </c>
      <c r="P746" s="27">
        <f t="shared" ca="1" si="155"/>
        <v>0.65009206391245411</v>
      </c>
      <c r="Q746" s="34">
        <f t="shared" ca="1" si="151"/>
        <v>0.54407280274423575</v>
      </c>
      <c r="R746" s="17">
        <f t="shared" ca="1" si="156"/>
        <v>0.93838941199919645</v>
      </c>
    </row>
    <row r="747" spans="1:18" x14ac:dyDescent="0.25">
      <c r="A747" s="18">
        <f t="shared" ca="1" si="152"/>
        <v>44206</v>
      </c>
      <c r="B747" s="17">
        <f ca="1">+IFERROR(VLOOKUP(A747,BBG_UF!$A$2:$B$30,2,FALSE),B746)</f>
        <v>21</v>
      </c>
      <c r="C747" s="17">
        <f ca="1">+VLOOKUP(B747,BBG_UF!$B$2:$E$30,4,FALSE)</f>
        <v>2.9752755558097788E-4</v>
      </c>
      <c r="D747" s="17">
        <v>745</v>
      </c>
      <c r="E747" s="17">
        <f t="shared" si="144"/>
        <v>715</v>
      </c>
      <c r="F747" s="17">
        <f t="shared" ca="1" si="147"/>
        <v>0.73178515460465299</v>
      </c>
      <c r="G747" s="2">
        <f t="shared" ca="1" si="145"/>
        <v>0.65717503336218441</v>
      </c>
      <c r="H747" s="28">
        <f t="shared" si="153"/>
        <v>44225</v>
      </c>
      <c r="I747" s="30">
        <v>745</v>
      </c>
      <c r="J747" s="17">
        <f t="shared" si="146"/>
        <v>715</v>
      </c>
      <c r="K747" s="27">
        <f t="shared" ca="1" si="148"/>
        <v>0.70850184284078965</v>
      </c>
      <c r="L747" s="34">
        <f t="shared" ca="1" si="149"/>
        <v>0.57060153837801808</v>
      </c>
      <c r="M747" s="29">
        <f t="shared" si="154"/>
        <v>44240</v>
      </c>
      <c r="N747" s="27">
        <v>745</v>
      </c>
      <c r="O747" s="17">
        <f t="shared" si="150"/>
        <v>715</v>
      </c>
      <c r="P747" s="27">
        <f t="shared" ca="1" si="155"/>
        <v>0.65052267144675535</v>
      </c>
      <c r="Q747" s="34">
        <f t="shared" ca="1" si="151"/>
        <v>0.54466621312305463</v>
      </c>
      <c r="R747" s="17">
        <f t="shared" ca="1" si="156"/>
        <v>0.93895114561881599</v>
      </c>
    </row>
    <row r="748" spans="1:18" x14ac:dyDescent="0.25">
      <c r="A748" s="18">
        <f t="shared" ca="1" si="152"/>
        <v>44207</v>
      </c>
      <c r="B748" s="17">
        <f ca="1">+IFERROR(VLOOKUP(A748,BBG_UF!$A$2:$B$30,2,FALSE),B747)</f>
        <v>21</v>
      </c>
      <c r="C748" s="17">
        <f ca="1">+VLOOKUP(B748,BBG_UF!$B$2:$E$30,4,FALSE)</f>
        <v>2.9752755558097788E-4</v>
      </c>
      <c r="D748" s="17">
        <v>746</v>
      </c>
      <c r="E748" s="17">
        <f t="shared" si="144"/>
        <v>716</v>
      </c>
      <c r="F748" s="17">
        <f t="shared" ca="1" si="147"/>
        <v>0.73208268216023398</v>
      </c>
      <c r="G748" s="2">
        <f t="shared" ca="1" si="145"/>
        <v>0.65758648662402241</v>
      </c>
      <c r="H748" s="28">
        <f t="shared" si="153"/>
        <v>44226</v>
      </c>
      <c r="I748" s="30">
        <v>746</v>
      </c>
      <c r="J748" s="17">
        <f t="shared" si="146"/>
        <v>716</v>
      </c>
      <c r="K748" s="27">
        <f t="shared" ca="1" si="148"/>
        <v>0.70884447838690412</v>
      </c>
      <c r="L748" s="34">
        <f t="shared" ca="1" si="149"/>
        <v>0.57114671020288754</v>
      </c>
      <c r="M748" s="29">
        <f t="shared" si="154"/>
        <v>44241</v>
      </c>
      <c r="N748" s="27">
        <v>746</v>
      </c>
      <c r="O748" s="17">
        <f t="shared" si="150"/>
        <v>716</v>
      </c>
      <c r="P748" s="27">
        <f t="shared" ca="1" si="155"/>
        <v>0.6509529201636286</v>
      </c>
      <c r="Q748" s="34">
        <f t="shared" ca="1" si="151"/>
        <v>0.54525879273056155</v>
      </c>
      <c r="R748" s="17">
        <f t="shared" ca="1" si="156"/>
        <v>0.9395128346580961</v>
      </c>
    </row>
    <row r="749" spans="1:18" x14ac:dyDescent="0.25">
      <c r="A749" s="18">
        <f t="shared" ca="1" si="152"/>
        <v>44208</v>
      </c>
      <c r="B749" s="17">
        <f ca="1">+IFERROR(VLOOKUP(A749,BBG_UF!$A$2:$B$30,2,FALSE),B748)</f>
        <v>21</v>
      </c>
      <c r="C749" s="17">
        <f ca="1">+VLOOKUP(B749,BBG_UF!$B$2:$E$30,4,FALSE)</f>
        <v>2.9752755558097788E-4</v>
      </c>
      <c r="D749" s="17">
        <v>747</v>
      </c>
      <c r="E749" s="17">
        <f t="shared" si="144"/>
        <v>717</v>
      </c>
      <c r="F749" s="17">
        <f t="shared" ca="1" si="147"/>
        <v>0.73238020971581497</v>
      </c>
      <c r="G749" s="2">
        <f t="shared" ca="1" si="145"/>
        <v>0.65799762039143128</v>
      </c>
      <c r="H749" s="28">
        <f t="shared" si="153"/>
        <v>44227</v>
      </c>
      <c r="I749" s="30">
        <v>747</v>
      </c>
      <c r="J749" s="17">
        <f t="shared" si="146"/>
        <v>717</v>
      </c>
      <c r="K749" s="27">
        <f t="shared" ca="1" si="148"/>
        <v>0.7091869923870483</v>
      </c>
      <c r="L749" s="34">
        <f t="shared" ca="1" si="149"/>
        <v>0.57169118772094907</v>
      </c>
      <c r="M749" s="29">
        <f t="shared" si="154"/>
        <v>44242</v>
      </c>
      <c r="N749" s="27">
        <v>747</v>
      </c>
      <c r="O749" s="17">
        <f t="shared" si="150"/>
        <v>717</v>
      </c>
      <c r="P749" s="27">
        <f t="shared" ca="1" si="155"/>
        <v>0.65138281150409705</v>
      </c>
      <c r="Q749" s="34">
        <f t="shared" ca="1" si="151"/>
        <v>0.54585054504275354</v>
      </c>
      <c r="R749" s="17">
        <f t="shared" ca="1" si="156"/>
        <v>0.94007447908506236</v>
      </c>
    </row>
    <row r="750" spans="1:18" x14ac:dyDescent="0.25">
      <c r="A750" s="18">
        <f t="shared" ca="1" si="152"/>
        <v>44209</v>
      </c>
      <c r="B750" s="17">
        <f ca="1">+IFERROR(VLOOKUP(A750,BBG_UF!$A$2:$B$30,2,FALSE),B749)</f>
        <v>21</v>
      </c>
      <c r="C750" s="17">
        <f ca="1">+VLOOKUP(B750,BBG_UF!$B$2:$E$30,4,FALSE)</f>
        <v>2.9752755558097788E-4</v>
      </c>
      <c r="D750" s="17">
        <v>748</v>
      </c>
      <c r="E750" s="17">
        <f t="shared" si="144"/>
        <v>718</v>
      </c>
      <c r="F750" s="17">
        <f t="shared" ca="1" si="147"/>
        <v>0.73267773727139596</v>
      </c>
      <c r="G750" s="2">
        <f t="shared" ca="1" si="145"/>
        <v>0.65840843599935706</v>
      </c>
      <c r="H750" s="28">
        <f t="shared" si="153"/>
        <v>44228</v>
      </c>
      <c r="I750" s="30">
        <v>748</v>
      </c>
      <c r="J750" s="17">
        <f t="shared" si="146"/>
        <v>718</v>
      </c>
      <c r="K750" s="27">
        <f t="shared" ca="1" si="148"/>
        <v>0.70952938532868415</v>
      </c>
      <c r="L750" s="34">
        <f t="shared" ca="1" si="149"/>
        <v>0.57223497383321742</v>
      </c>
      <c r="M750" s="29">
        <f t="shared" si="154"/>
        <v>44243</v>
      </c>
      <c r="N750" s="27">
        <v>748</v>
      </c>
      <c r="O750" s="17">
        <f t="shared" si="150"/>
        <v>718</v>
      </c>
      <c r="P750" s="27">
        <f t="shared" ca="1" si="155"/>
        <v>0.65181234690152057</v>
      </c>
      <c r="Q750" s="34">
        <f t="shared" ca="1" si="151"/>
        <v>0.54644147351635208</v>
      </c>
      <c r="R750" s="17">
        <f t="shared" ca="1" si="156"/>
        <v>0.94063607887573397</v>
      </c>
    </row>
    <row r="751" spans="1:18" x14ac:dyDescent="0.25">
      <c r="A751" s="18">
        <f t="shared" ca="1" si="152"/>
        <v>44210</v>
      </c>
      <c r="B751" s="17">
        <f ca="1">+IFERROR(VLOOKUP(A751,BBG_UF!$A$2:$B$30,2,FALSE),B750)</f>
        <v>21</v>
      </c>
      <c r="C751" s="17">
        <f ca="1">+VLOOKUP(B751,BBG_UF!$B$2:$E$30,4,FALSE)</f>
        <v>2.9752755558097788E-4</v>
      </c>
      <c r="D751" s="17">
        <v>749</v>
      </c>
      <c r="E751" s="17">
        <f t="shared" si="144"/>
        <v>719</v>
      </c>
      <c r="F751" s="17">
        <f t="shared" ca="1" si="147"/>
        <v>0.73297526482697695</v>
      </c>
      <c r="G751" s="2">
        <f t="shared" ca="1" si="145"/>
        <v>0.65881893477530784</v>
      </c>
      <c r="H751" s="28">
        <f t="shared" si="153"/>
        <v>44229</v>
      </c>
      <c r="I751" s="30">
        <v>749</v>
      </c>
      <c r="J751" s="17">
        <f t="shared" si="146"/>
        <v>719</v>
      </c>
      <c r="K751" s="27">
        <f t="shared" ca="1" si="148"/>
        <v>0.70987165769669247</v>
      </c>
      <c r="L751" s="34">
        <f t="shared" ca="1" si="149"/>
        <v>0.57277807142452319</v>
      </c>
      <c r="M751" s="29">
        <f t="shared" si="154"/>
        <v>44244</v>
      </c>
      <c r="N751" s="27">
        <v>749</v>
      </c>
      <c r="O751" s="17">
        <f t="shared" si="150"/>
        <v>719</v>
      </c>
      <c r="P751" s="27">
        <f t="shared" ca="1" si="155"/>
        <v>0.6522415277815401</v>
      </c>
      <c r="Q751" s="34">
        <f t="shared" ca="1" si="151"/>
        <v>0.54703158158873633</v>
      </c>
      <c r="R751" s="17">
        <f t="shared" ca="1" si="156"/>
        <v>0.94119763402211731</v>
      </c>
    </row>
    <row r="752" spans="1:18" x14ac:dyDescent="0.25">
      <c r="A752" s="18">
        <f t="shared" ca="1" si="152"/>
        <v>44211</v>
      </c>
      <c r="B752" s="17">
        <f ca="1">+IFERROR(VLOOKUP(A752,BBG_UF!$A$2:$B$30,2,FALSE),B751)</f>
        <v>21</v>
      </c>
      <c r="C752" s="17">
        <f ca="1">+VLOOKUP(B752,BBG_UF!$B$2:$E$30,4,FALSE)</f>
        <v>2.9752755558097788E-4</v>
      </c>
      <c r="D752" s="17">
        <v>750</v>
      </c>
      <c r="E752" s="17">
        <f t="shared" si="144"/>
        <v>720</v>
      </c>
      <c r="F752" s="17">
        <f t="shared" ca="1" si="147"/>
        <v>0.73327279238255794</v>
      </c>
      <c r="G752" s="2">
        <f t="shared" ca="1" si="145"/>
        <v>0.6592291180394283</v>
      </c>
      <c r="H752" s="28">
        <f t="shared" si="153"/>
        <v>44230</v>
      </c>
      <c r="I752" s="30">
        <v>750</v>
      </c>
      <c r="J752" s="17">
        <f t="shared" si="146"/>
        <v>720</v>
      </c>
      <c r="K752" s="27">
        <f t="shared" ca="1" si="148"/>
        <v>0.71021380997336792</v>
      </c>
      <c r="L752" s="34">
        <f t="shared" ca="1" si="149"/>
        <v>0.57332048336372621</v>
      </c>
      <c r="M752" s="29">
        <f t="shared" si="154"/>
        <v>44245</v>
      </c>
      <c r="N752" s="27">
        <v>750</v>
      </c>
      <c r="O752" s="17">
        <f t="shared" si="150"/>
        <v>720</v>
      </c>
      <c r="P752" s="27">
        <f t="shared" ca="1" si="155"/>
        <v>0.65267035556223618</v>
      </c>
      <c r="Q752" s="34">
        <f t="shared" ca="1" si="151"/>
        <v>0.5476208726782783</v>
      </c>
      <c r="R752" s="17">
        <f t="shared" ca="1" si="156"/>
        <v>0.94175914450023157</v>
      </c>
    </row>
    <row r="753" spans="1:18" x14ac:dyDescent="0.25">
      <c r="A753" s="18">
        <f t="shared" ca="1" si="152"/>
        <v>44212</v>
      </c>
      <c r="B753" s="17">
        <f ca="1">+IFERROR(VLOOKUP(A753,BBG_UF!$A$2:$B$30,2,FALSE),B752)</f>
        <v>21</v>
      </c>
      <c r="C753" s="17">
        <f ca="1">+VLOOKUP(B753,BBG_UF!$B$2:$E$30,4,FALSE)</f>
        <v>2.9752755558097788E-4</v>
      </c>
      <c r="D753" s="17">
        <v>751</v>
      </c>
      <c r="E753" s="17">
        <f t="shared" si="144"/>
        <v>721</v>
      </c>
      <c r="F753" s="17">
        <f t="shared" ca="1" si="147"/>
        <v>0.73357031993813893</v>
      </c>
      <c r="G753" s="2">
        <f t="shared" ca="1" si="145"/>
        <v>0.65963898710451641</v>
      </c>
      <c r="H753" s="28">
        <f t="shared" si="153"/>
        <v>44231</v>
      </c>
      <c r="I753" s="30">
        <v>751</v>
      </c>
      <c r="J753" s="17">
        <f t="shared" si="146"/>
        <v>721</v>
      </c>
      <c r="K753" s="27">
        <f t="shared" ca="1" si="148"/>
        <v>0.71055584263845728</v>
      </c>
      <c r="L753" s="34">
        <f t="shared" ca="1" si="149"/>
        <v>0.57386221250375868</v>
      </c>
      <c r="M753" s="29">
        <f t="shared" si="154"/>
        <v>44246</v>
      </c>
      <c r="N753" s="27">
        <v>751</v>
      </c>
      <c r="O753" s="17">
        <f t="shared" si="150"/>
        <v>721</v>
      </c>
      <c r="P753" s="27">
        <f t="shared" ca="1" si="155"/>
        <v>0.65309883165413585</v>
      </c>
      <c r="Q753" s="34">
        <f t="shared" ca="1" si="151"/>
        <v>0.54820935018435157</v>
      </c>
      <c r="R753" s="17">
        <f t="shared" ca="1" si="156"/>
        <v>0.94232061027010872</v>
      </c>
    </row>
    <row r="754" spans="1:18" x14ac:dyDescent="0.25">
      <c r="A754" s="18">
        <f t="shared" ca="1" si="152"/>
        <v>44213</v>
      </c>
      <c r="B754" s="17">
        <f ca="1">+IFERROR(VLOOKUP(A754,BBG_UF!$A$2:$B$30,2,FALSE),B753)</f>
        <v>21</v>
      </c>
      <c r="C754" s="17">
        <f ca="1">+VLOOKUP(B754,BBG_UF!$B$2:$E$30,4,FALSE)</f>
        <v>2.9752755558097788E-4</v>
      </c>
      <c r="D754" s="17">
        <v>752</v>
      </c>
      <c r="E754" s="17">
        <f t="shared" si="144"/>
        <v>722</v>
      </c>
      <c r="F754" s="17">
        <f t="shared" ca="1" si="147"/>
        <v>0.73386784749371992</v>
      </c>
      <c r="G754" s="2">
        <f t="shared" ca="1" si="145"/>
        <v>0.6600485432760973</v>
      </c>
      <c r="H754" s="28">
        <f t="shared" si="153"/>
        <v>44232</v>
      </c>
      <c r="I754" s="30">
        <v>752</v>
      </c>
      <c r="J754" s="17">
        <f t="shared" si="146"/>
        <v>722</v>
      </c>
      <c r="K754" s="27">
        <f t="shared" ca="1" si="148"/>
        <v>0.71089775616912365</v>
      </c>
      <c r="L754" s="34">
        <f t="shared" ca="1" si="149"/>
        <v>0.57440326168172551</v>
      </c>
      <c r="M754" s="29">
        <f t="shared" si="154"/>
        <v>44247</v>
      </c>
      <c r="N754" s="27">
        <v>752</v>
      </c>
      <c r="O754" s="17">
        <f t="shared" si="150"/>
        <v>722</v>
      </c>
      <c r="P754" s="27">
        <f t="shared" ca="1" si="155"/>
        <v>0.65352695746023171</v>
      </c>
      <c r="Q754" s="34">
        <f t="shared" ca="1" si="151"/>
        <v>0.548797017487475</v>
      </c>
      <c r="R754" s="17">
        <f t="shared" ca="1" si="156"/>
        <v>0.94288203130776793</v>
      </c>
    </row>
    <row r="755" spans="1:18" x14ac:dyDescent="0.25">
      <c r="A755" s="18">
        <f t="shared" ca="1" si="152"/>
        <v>44214</v>
      </c>
      <c r="B755" s="17">
        <f ca="1">+IFERROR(VLOOKUP(A755,BBG_UF!$A$2:$B$30,2,FALSE),B754)</f>
        <v>21</v>
      </c>
      <c r="C755" s="17">
        <f ca="1">+VLOOKUP(B755,BBG_UF!$B$2:$E$30,4,FALSE)</f>
        <v>2.9752755558097788E-4</v>
      </c>
      <c r="D755" s="17">
        <v>753</v>
      </c>
      <c r="E755" s="17">
        <f t="shared" si="144"/>
        <v>723</v>
      </c>
      <c r="F755" s="17">
        <f t="shared" ca="1" si="147"/>
        <v>0.73416537504930091</v>
      </c>
      <c r="G755" s="2">
        <f t="shared" ca="1" si="145"/>
        <v>0.66045778785248421</v>
      </c>
      <c r="H755" s="28">
        <f t="shared" si="153"/>
        <v>44233</v>
      </c>
      <c r="I755" s="30">
        <v>753</v>
      </c>
      <c r="J755" s="17">
        <f t="shared" si="146"/>
        <v>723</v>
      </c>
      <c r="K755" s="27">
        <f t="shared" ca="1" si="148"/>
        <v>0.71123955103999592</v>
      </c>
      <c r="L755" s="34">
        <f t="shared" ca="1" si="149"/>
        <v>0.57494363371903456</v>
      </c>
      <c r="M755" s="29">
        <f t="shared" si="154"/>
        <v>44248</v>
      </c>
      <c r="N755" s="27">
        <v>753</v>
      </c>
      <c r="O755" s="17">
        <f t="shared" si="150"/>
        <v>723</v>
      </c>
      <c r="P755" s="27">
        <f t="shared" ca="1" si="155"/>
        <v>0.65395473437610596</v>
      </c>
      <c r="Q755" s="34">
        <f t="shared" ca="1" si="151"/>
        <v>0.54938387794950827</v>
      </c>
      <c r="R755" s="17">
        <f t="shared" ca="1" si="156"/>
        <v>0.94344340760521561</v>
      </c>
    </row>
    <row r="756" spans="1:18" x14ac:dyDescent="0.25">
      <c r="A756" s="18">
        <f t="shared" ca="1" si="152"/>
        <v>44215</v>
      </c>
      <c r="B756" s="17">
        <f ca="1">+IFERROR(VLOOKUP(A756,BBG_UF!$A$2:$B$30,2,FALSE),B755)</f>
        <v>21</v>
      </c>
      <c r="C756" s="17">
        <f ca="1">+VLOOKUP(B756,BBG_UF!$B$2:$E$30,4,FALSE)</f>
        <v>2.9752755558097788E-4</v>
      </c>
      <c r="D756" s="17">
        <v>754</v>
      </c>
      <c r="E756" s="17">
        <f t="shared" si="144"/>
        <v>724</v>
      </c>
      <c r="F756" s="17">
        <f t="shared" ca="1" si="147"/>
        <v>0.7344629026048819</v>
      </c>
      <c r="G756" s="2">
        <f t="shared" ca="1" si="145"/>
        <v>0.66086672212485065</v>
      </c>
      <c r="H756" s="28">
        <f t="shared" si="153"/>
        <v>44234</v>
      </c>
      <c r="I756" s="30">
        <v>754</v>
      </c>
      <c r="J756" s="17">
        <f t="shared" si="146"/>
        <v>724</v>
      </c>
      <c r="K756" s="27">
        <f t="shared" ca="1" si="148"/>
        <v>0.71158122772319499</v>
      </c>
      <c r="L756" s="34">
        <f t="shared" ca="1" si="149"/>
        <v>0.57548333142152863</v>
      </c>
      <c r="M756" s="29">
        <f t="shared" si="154"/>
        <v>44249</v>
      </c>
      <c r="N756" s="27">
        <v>754</v>
      </c>
      <c r="O756" s="17">
        <f t="shared" si="150"/>
        <v>724</v>
      </c>
      <c r="P756" s="27">
        <f t="shared" ca="1" si="155"/>
        <v>0.65438216378990544</v>
      </c>
      <c r="Q756" s="34">
        <f t="shared" ca="1" si="151"/>
        <v>0.54996993491370483</v>
      </c>
      <c r="R756" s="17">
        <f t="shared" ca="1" si="156"/>
        <v>0.94400473913047733</v>
      </c>
    </row>
    <row r="757" spans="1:18" x14ac:dyDescent="0.25">
      <c r="A757" s="18">
        <f t="shared" ca="1" si="152"/>
        <v>44216</v>
      </c>
      <c r="B757" s="17">
        <f ca="1">+IFERROR(VLOOKUP(A757,BBG_UF!$A$2:$B$30,2,FALSE),B756)</f>
        <v>21</v>
      </c>
      <c r="C757" s="17">
        <f ca="1">+VLOOKUP(B757,BBG_UF!$B$2:$E$30,4,FALSE)</f>
        <v>2.9752755558097788E-4</v>
      </c>
      <c r="D757" s="17">
        <v>755</v>
      </c>
      <c r="E757" s="17">
        <f t="shared" si="144"/>
        <v>725</v>
      </c>
      <c r="F757" s="17">
        <f t="shared" ca="1" si="147"/>
        <v>0.73476043016046289</v>
      </c>
      <c r="G757" s="2">
        <f t="shared" ca="1" si="145"/>
        <v>0.6612753473771692</v>
      </c>
      <c r="H757" s="28">
        <f t="shared" si="153"/>
        <v>44235</v>
      </c>
      <c r="I757" s="30">
        <v>755</v>
      </c>
      <c r="J757" s="17">
        <f t="shared" si="146"/>
        <v>725</v>
      </c>
      <c r="K757" s="27">
        <f t="shared" ca="1" si="148"/>
        <v>0.71192278668834097</v>
      </c>
      <c r="L757" s="34">
        <f t="shared" ca="1" si="149"/>
        <v>0.57602235757954767</v>
      </c>
      <c r="M757" s="29">
        <f t="shared" si="154"/>
        <v>44250</v>
      </c>
      <c r="N757" s="27">
        <v>755</v>
      </c>
      <c r="O757" s="17">
        <f t="shared" si="150"/>
        <v>725</v>
      </c>
      <c r="P757" s="27">
        <f t="shared" ca="1" si="155"/>
        <v>0.65480924708243293</v>
      </c>
      <c r="Q757" s="34">
        <f t="shared" ca="1" si="151"/>
        <v>0.55055519170488321</v>
      </c>
      <c r="R757" s="17">
        <f t="shared" ca="1" si="156"/>
        <v>0.94456602585157867</v>
      </c>
    </row>
    <row r="758" spans="1:18" x14ac:dyDescent="0.25">
      <c r="A758" s="18">
        <f t="shared" ca="1" si="152"/>
        <v>44217</v>
      </c>
      <c r="B758" s="17">
        <f ca="1">+IFERROR(VLOOKUP(A758,BBG_UF!$A$2:$B$30,2,FALSE),B757)</f>
        <v>21</v>
      </c>
      <c r="C758" s="17">
        <f ca="1">+VLOOKUP(B758,BBG_UF!$B$2:$E$30,4,FALSE)</f>
        <v>2.9752755558097788E-4</v>
      </c>
      <c r="D758" s="17">
        <v>756</v>
      </c>
      <c r="E758" s="17">
        <f t="shared" si="144"/>
        <v>726</v>
      </c>
      <c r="F758" s="17">
        <f t="shared" ca="1" si="147"/>
        <v>0.73505795771604387</v>
      </c>
      <c r="G758" s="2">
        <f t="shared" ca="1" si="145"/>
        <v>0.66168366488642616</v>
      </c>
      <c r="H758" s="28">
        <f t="shared" si="153"/>
        <v>44236</v>
      </c>
      <c r="I758" s="30">
        <v>756</v>
      </c>
      <c r="J758" s="17">
        <f t="shared" si="146"/>
        <v>726</v>
      </c>
      <c r="K758" s="27">
        <f t="shared" ca="1" si="148"/>
        <v>0.71226422840258996</v>
      </c>
      <c r="L758" s="34">
        <f t="shared" ca="1" si="149"/>
        <v>0.5765607149681018</v>
      </c>
      <c r="M758" s="29">
        <f t="shared" si="154"/>
        <v>44251</v>
      </c>
      <c r="N758" s="27">
        <v>756</v>
      </c>
      <c r="O758" s="17">
        <f t="shared" si="150"/>
        <v>726</v>
      </c>
      <c r="P758" s="27">
        <f t="shared" ca="1" si="155"/>
        <v>0.65523598562718577</v>
      </c>
      <c r="Q758" s="34">
        <f t="shared" ca="1" si="151"/>
        <v>0.55113965162954359</v>
      </c>
      <c r="R758" s="17">
        <f t="shared" ca="1" si="156"/>
        <v>0.94512726776851963</v>
      </c>
    </row>
    <row r="759" spans="1:18" x14ac:dyDescent="0.25">
      <c r="A759" s="18">
        <f t="shared" ca="1" si="152"/>
        <v>44218</v>
      </c>
      <c r="B759" s="17">
        <f ca="1">+IFERROR(VLOOKUP(A759,BBG_UF!$A$2:$B$30,2,FALSE),B758)</f>
        <v>21</v>
      </c>
      <c r="C759" s="17">
        <f ca="1">+VLOOKUP(B759,BBG_UF!$B$2:$E$30,4,FALSE)</f>
        <v>2.9752755558097788E-4</v>
      </c>
      <c r="D759" s="17">
        <v>757</v>
      </c>
      <c r="E759" s="17">
        <f t="shared" si="144"/>
        <v>727</v>
      </c>
      <c r="F759" s="17">
        <f t="shared" ca="1" si="147"/>
        <v>0.73535548527162486</v>
      </c>
      <c r="G759" s="2">
        <f t="shared" ca="1" si="145"/>
        <v>0.66209167592249385</v>
      </c>
      <c r="H759" s="28">
        <f t="shared" si="153"/>
        <v>44237</v>
      </c>
      <c r="I759" s="30">
        <v>757</v>
      </c>
      <c r="J759" s="17">
        <f t="shared" si="146"/>
        <v>727</v>
      </c>
      <c r="K759" s="27">
        <f t="shared" ca="1" si="148"/>
        <v>0.71260555333059827</v>
      </c>
      <c r="L759" s="34">
        <f t="shared" ca="1" si="149"/>
        <v>0.57709840634686693</v>
      </c>
      <c r="M759" s="29">
        <f t="shared" si="154"/>
        <v>44252</v>
      </c>
      <c r="N759" s="27">
        <v>757</v>
      </c>
      <c r="O759" s="17">
        <f t="shared" si="150"/>
        <v>727</v>
      </c>
      <c r="P759" s="27">
        <f t="shared" ca="1" si="155"/>
        <v>0.65566238079040329</v>
      </c>
      <c r="Q759" s="34">
        <f t="shared" ca="1" si="151"/>
        <v>0.55172331797599328</v>
      </c>
      <c r="R759" s="17">
        <f t="shared" ca="1" si="156"/>
        <v>0.94568846482534497</v>
      </c>
    </row>
    <row r="760" spans="1:18" x14ac:dyDescent="0.25">
      <c r="A760" s="18">
        <f t="shared" ca="1" si="152"/>
        <v>44219</v>
      </c>
      <c r="B760" s="17">
        <f ca="1">+IFERROR(VLOOKUP(A760,BBG_UF!$A$2:$B$30,2,FALSE),B759)</f>
        <v>21</v>
      </c>
      <c r="C760" s="17">
        <f ca="1">+VLOOKUP(B760,BBG_UF!$B$2:$E$30,4,FALSE)</f>
        <v>2.9752755558097788E-4</v>
      </c>
      <c r="D760" s="17">
        <v>758</v>
      </c>
      <c r="E760" s="17">
        <f t="shared" si="144"/>
        <v>728</v>
      </c>
      <c r="F760" s="17">
        <f t="shared" ca="1" si="147"/>
        <v>0.73565301282720585</v>
      </c>
      <c r="G760" s="2">
        <f t="shared" ca="1" si="145"/>
        <v>0.66249938174833334</v>
      </c>
      <c r="H760" s="28">
        <f t="shared" si="153"/>
        <v>44238</v>
      </c>
      <c r="I760" s="30">
        <v>758</v>
      </c>
      <c r="J760" s="17">
        <f t="shared" si="146"/>
        <v>728</v>
      </c>
      <c r="K760" s="27">
        <f t="shared" ca="1" si="148"/>
        <v>0.7129467619345593</v>
      </c>
      <c r="L760" s="34">
        <f t="shared" ca="1" si="149"/>
        <v>0.57763543446038901</v>
      </c>
      <c r="M760" s="29">
        <f t="shared" si="154"/>
        <v>44253</v>
      </c>
      <c r="N760" s="27">
        <v>758</v>
      </c>
      <c r="O760" s="17">
        <f t="shared" si="150"/>
        <v>728</v>
      </c>
      <c r="P760" s="27">
        <f t="shared" ca="1" si="155"/>
        <v>0.65608843393111538</v>
      </c>
      <c r="Q760" s="34">
        <f t="shared" ca="1" si="151"/>
        <v>0.55230619401447234</v>
      </c>
      <c r="R760" s="17">
        <f t="shared" ca="1" si="156"/>
        <v>0.94624961701406107</v>
      </c>
    </row>
    <row r="761" spans="1:18" x14ac:dyDescent="0.25">
      <c r="A761" s="18">
        <f t="shared" ca="1" si="152"/>
        <v>44220</v>
      </c>
      <c r="B761" s="17">
        <f ca="1">+IFERROR(VLOOKUP(A761,BBG_UF!$A$2:$B$30,2,FALSE),B760)</f>
        <v>21</v>
      </c>
      <c r="C761" s="17">
        <f ca="1">+VLOOKUP(B761,BBG_UF!$B$2:$E$30,4,FALSE)</f>
        <v>2.9752755558097788E-4</v>
      </c>
      <c r="D761" s="17">
        <v>759</v>
      </c>
      <c r="E761" s="17">
        <f t="shared" si="144"/>
        <v>729</v>
      </c>
      <c r="F761" s="17">
        <f t="shared" ca="1" si="147"/>
        <v>0.73595054038278684</v>
      </c>
      <c r="G761" s="2">
        <f t="shared" ca="1" si="145"/>
        <v>0.66290678361996469</v>
      </c>
      <c r="H761" s="28">
        <f t="shared" si="153"/>
        <v>44239</v>
      </c>
      <c r="I761" s="30">
        <v>759</v>
      </c>
      <c r="J761" s="17">
        <f t="shared" si="146"/>
        <v>729</v>
      </c>
      <c r="K761" s="27">
        <f t="shared" ca="1" si="148"/>
        <v>0.71328785467428346</v>
      </c>
      <c r="L761" s="34">
        <f t="shared" ca="1" si="149"/>
        <v>0.5781718020381873</v>
      </c>
      <c r="M761" s="29">
        <f t="shared" si="154"/>
        <v>44254</v>
      </c>
      <c r="N761" s="27">
        <v>759</v>
      </c>
      <c r="O761" s="17">
        <f t="shared" si="150"/>
        <v>729</v>
      </c>
      <c r="P761" s="27">
        <f t="shared" ca="1" si="155"/>
        <v>0.65651414640120043</v>
      </c>
      <c r="Q761" s="34">
        <f t="shared" ca="1" si="151"/>
        <v>0.55288828299728776</v>
      </c>
      <c r="R761" s="17">
        <f t="shared" ca="1" si="156"/>
        <v>0.94681072432667435</v>
      </c>
    </row>
    <row r="762" spans="1:18" x14ac:dyDescent="0.25">
      <c r="A762" s="18">
        <f t="shared" ca="1" si="152"/>
        <v>44221</v>
      </c>
      <c r="B762" s="17">
        <f ca="1">+IFERROR(VLOOKUP(A762,BBG_UF!$A$2:$B$30,2,FALSE),B761)</f>
        <v>21</v>
      </c>
      <c r="C762" s="17">
        <f ca="1">+VLOOKUP(B762,BBG_UF!$B$2:$E$30,4,FALSE)</f>
        <v>2.9752755558097788E-4</v>
      </c>
      <c r="D762" s="17">
        <v>760</v>
      </c>
      <c r="E762" s="17">
        <f t="shared" si="144"/>
        <v>730</v>
      </c>
      <c r="F762" s="17">
        <f t="shared" ca="1" si="147"/>
        <v>0.73624806793836783</v>
      </c>
      <c r="G762" s="2">
        <f t="shared" ca="1" si="145"/>
        <v>0.66331388278649284</v>
      </c>
      <c r="H762" s="28">
        <f t="shared" si="153"/>
        <v>44240</v>
      </c>
      <c r="I762" s="30">
        <v>760</v>
      </c>
      <c r="J762" s="17">
        <f t="shared" si="146"/>
        <v>730</v>
      </c>
      <c r="K762" s="27">
        <f t="shared" ca="1" si="148"/>
        <v>0.71362883200711946</v>
      </c>
      <c r="L762" s="34">
        <f t="shared" ca="1" si="149"/>
        <v>0.57870751179475954</v>
      </c>
      <c r="M762" s="29">
        <f t="shared" si="154"/>
        <v>44255</v>
      </c>
      <c r="N762" s="27">
        <v>760</v>
      </c>
      <c r="O762" s="17">
        <f t="shared" si="150"/>
        <v>730</v>
      </c>
      <c r="P762" s="27">
        <f t="shared" ca="1" si="155"/>
        <v>0.65693951954538943</v>
      </c>
      <c r="Q762" s="34">
        <f t="shared" ca="1" si="151"/>
        <v>0.55346958815890412</v>
      </c>
      <c r="R762" s="17">
        <f t="shared" ca="1" si="156"/>
        <v>0.94737178671522315</v>
      </c>
    </row>
    <row r="763" spans="1:18" x14ac:dyDescent="0.25">
      <c r="A763" s="18">
        <f t="shared" ca="1" si="152"/>
        <v>44222</v>
      </c>
      <c r="B763" s="17">
        <f ca="1">+IFERROR(VLOOKUP(A763,BBG_UF!$A$2:$B$30,2,FALSE),B762)</f>
        <v>21</v>
      </c>
      <c r="C763" s="17">
        <f ca="1">+VLOOKUP(B763,BBG_UF!$B$2:$E$30,4,FALSE)</f>
        <v>2.9752755558097788E-4</v>
      </c>
      <c r="D763" s="17">
        <v>761</v>
      </c>
      <c r="E763" s="17">
        <f t="shared" si="144"/>
        <v>731</v>
      </c>
      <c r="F763" s="17">
        <f t="shared" ca="1" si="147"/>
        <v>0.73654559549394882</v>
      </c>
      <c r="G763" s="2">
        <f t="shared" ca="1" si="145"/>
        <v>0.66372068049024247</v>
      </c>
      <c r="H763" s="28">
        <f t="shared" si="153"/>
        <v>44241</v>
      </c>
      <c r="I763" s="30">
        <v>761</v>
      </c>
      <c r="J763" s="17">
        <f t="shared" si="146"/>
        <v>731</v>
      </c>
      <c r="K763" s="27">
        <f t="shared" ca="1" si="148"/>
        <v>0.71396969438801128</v>
      </c>
      <c r="L763" s="34">
        <f t="shared" ca="1" si="149"/>
        <v>0.57924256642979344</v>
      </c>
      <c r="M763" s="29">
        <f t="shared" si="154"/>
        <v>44256</v>
      </c>
      <c r="N763" s="27">
        <v>761</v>
      </c>
      <c r="O763" s="17">
        <f t="shared" si="150"/>
        <v>731</v>
      </c>
      <c r="P763" s="27">
        <f t="shared" ca="1" si="155"/>
        <v>0.65736455470138788</v>
      </c>
      <c r="Q763" s="34">
        <f t="shared" ca="1" si="151"/>
        <v>0.55405011271609772</v>
      </c>
      <c r="R763" s="17">
        <f t="shared" ca="1" si="156"/>
        <v>0.94793280416372028</v>
      </c>
    </row>
    <row r="764" spans="1:18" x14ac:dyDescent="0.25">
      <c r="A764" s="18">
        <f t="shared" ca="1" si="152"/>
        <v>44223</v>
      </c>
      <c r="B764" s="17">
        <f ca="1">+IFERROR(VLOOKUP(A764,BBG_UF!$A$2:$B$30,2,FALSE),B763)</f>
        <v>21</v>
      </c>
      <c r="C764" s="17">
        <f ca="1">+VLOOKUP(B764,BBG_UF!$B$2:$E$30,4,FALSE)</f>
        <v>2.9752755558097788E-4</v>
      </c>
      <c r="D764" s="17">
        <v>762</v>
      </c>
      <c r="E764" s="17">
        <f t="shared" si="144"/>
        <v>732</v>
      </c>
      <c r="F764" s="17">
        <f t="shared" ca="1" si="147"/>
        <v>0.73684312304952981</v>
      </c>
      <c r="G764" s="2">
        <f t="shared" ca="1" si="145"/>
        <v>0.6641271779666621</v>
      </c>
      <c r="H764" s="28">
        <f t="shared" si="153"/>
        <v>44242</v>
      </c>
      <c r="I764" s="30">
        <v>762</v>
      </c>
      <c r="J764" s="17">
        <f t="shared" si="146"/>
        <v>732</v>
      </c>
      <c r="K764" s="27">
        <f t="shared" ca="1" si="148"/>
        <v>0.71431044226952567</v>
      </c>
      <c r="L764" s="34">
        <f t="shared" ca="1" si="149"/>
        <v>0.57977696862820216</v>
      </c>
      <c r="M764" s="29">
        <f t="shared" si="154"/>
        <v>44257</v>
      </c>
      <c r="N764" s="27">
        <v>762</v>
      </c>
      <c r="O764" s="17">
        <f t="shared" si="150"/>
        <v>732</v>
      </c>
      <c r="P764" s="27">
        <f t="shared" ca="1" si="155"/>
        <v>0.65778925319984738</v>
      </c>
      <c r="Q764" s="34">
        <f t="shared" ca="1" si="151"/>
        <v>0.55462985986806701</v>
      </c>
      <c r="R764" s="17">
        <f t="shared" ca="1" si="156"/>
        <v>0.9484937766401913</v>
      </c>
    </row>
    <row r="765" spans="1:18" x14ac:dyDescent="0.25">
      <c r="A765" s="18">
        <f t="shared" ca="1" si="152"/>
        <v>44224</v>
      </c>
      <c r="B765" s="17">
        <f ca="1">+IFERROR(VLOOKUP(A765,BBG_UF!$A$2:$B$30,2,FALSE),B764)</f>
        <v>21</v>
      </c>
      <c r="C765" s="17">
        <f ca="1">+VLOOKUP(B765,BBG_UF!$B$2:$E$30,4,FALSE)</f>
        <v>2.9752755558097788E-4</v>
      </c>
      <c r="D765" s="17">
        <v>763</v>
      </c>
      <c r="E765" s="17">
        <f t="shared" si="144"/>
        <v>733</v>
      </c>
      <c r="F765" s="17">
        <f t="shared" ca="1" si="147"/>
        <v>0.7371406506051108</v>
      </c>
      <c r="G765" s="2">
        <f t="shared" ca="1" si="145"/>
        <v>0.66453337644456756</v>
      </c>
      <c r="H765" s="28">
        <f t="shared" si="153"/>
        <v>44243</v>
      </c>
      <c r="I765" s="30">
        <v>763</v>
      </c>
      <c r="J765" s="17">
        <f t="shared" si="146"/>
        <v>733</v>
      </c>
      <c r="K765" s="27">
        <f t="shared" ca="1" si="148"/>
        <v>0.71465107610186729</v>
      </c>
      <c r="L765" s="34">
        <f t="shared" ca="1" si="149"/>
        <v>0.58031072106028037</v>
      </c>
      <c r="M765" s="29">
        <f t="shared" si="154"/>
        <v>44258</v>
      </c>
      <c r="N765" s="27">
        <v>763</v>
      </c>
      <c r="O765" s="17">
        <f t="shared" si="150"/>
        <v>733</v>
      </c>
      <c r="P765" s="27">
        <f t="shared" ca="1" si="155"/>
        <v>0.65821361636444375</v>
      </c>
      <c r="Q765" s="34">
        <f t="shared" ca="1" si="151"/>
        <v>0.55520883279655242</v>
      </c>
      <c r="R765" s="17">
        <f t="shared" ca="1" si="156"/>
        <v>0.94905470414463622</v>
      </c>
    </row>
    <row r="766" spans="1:18" x14ac:dyDescent="0.25">
      <c r="A766" s="18">
        <f t="shared" ca="1" si="152"/>
        <v>44225</v>
      </c>
      <c r="B766" s="17">
        <f ca="1">+IFERROR(VLOOKUP(A766,BBG_UF!$A$2:$B$30,2,FALSE),B765)</f>
        <v>21</v>
      </c>
      <c r="C766" s="17">
        <f ca="1">+VLOOKUP(B766,BBG_UF!$B$2:$E$30,4,FALSE)</f>
        <v>2.9752755558097788E-4</v>
      </c>
      <c r="D766" s="17">
        <v>764</v>
      </c>
      <c r="E766" s="17">
        <f t="shared" si="144"/>
        <v>734</v>
      </c>
      <c r="F766" s="17">
        <f t="shared" ca="1" si="147"/>
        <v>0.73743817816069179</v>
      </c>
      <c r="G766" s="2">
        <f t="shared" ca="1" si="145"/>
        <v>0.66493927714599099</v>
      </c>
      <c r="H766" s="28">
        <f t="shared" si="153"/>
        <v>44244</v>
      </c>
      <c r="I766" s="30">
        <v>764</v>
      </c>
      <c r="J766" s="17">
        <f t="shared" si="146"/>
        <v>734</v>
      </c>
      <c r="K766" s="27">
        <f t="shared" ca="1" si="148"/>
        <v>0.7149915963328628</v>
      </c>
      <c r="L766" s="34">
        <f t="shared" ca="1" si="149"/>
        <v>0.58084382638171617</v>
      </c>
      <c r="M766" s="29">
        <f t="shared" si="154"/>
        <v>44259</v>
      </c>
      <c r="N766" s="27">
        <v>764</v>
      </c>
      <c r="O766" s="17">
        <f t="shared" si="150"/>
        <v>734</v>
      </c>
      <c r="P766" s="27">
        <f t="shared" ca="1" si="155"/>
        <v>0.65863764551195403</v>
      </c>
      <c r="Q766" s="34">
        <f t="shared" ca="1" si="151"/>
        <v>0.55578703466596602</v>
      </c>
      <c r="R766" s="17">
        <f t="shared" ca="1" si="156"/>
        <v>0.9496155866290934</v>
      </c>
    </row>
    <row r="767" spans="1:18" x14ac:dyDescent="0.25">
      <c r="A767" s="18">
        <f t="shared" ca="1" si="152"/>
        <v>44226</v>
      </c>
      <c r="B767" s="17">
        <f ca="1">+IFERROR(VLOOKUP(A767,BBG_UF!$A$2:$B$30,2,FALSE),B766)</f>
        <v>21</v>
      </c>
      <c r="C767" s="17">
        <f ca="1">+VLOOKUP(B767,BBG_UF!$B$2:$E$30,4,FALSE)</f>
        <v>2.9752755558097788E-4</v>
      </c>
      <c r="D767" s="17">
        <v>765</v>
      </c>
      <c r="E767" s="17">
        <f t="shared" si="144"/>
        <v>735</v>
      </c>
      <c r="F767" s="17">
        <f t="shared" ca="1" si="147"/>
        <v>0.73773570571627278</v>
      </c>
      <c r="G767" s="2">
        <f t="shared" ca="1" si="145"/>
        <v>0.66534488128635738</v>
      </c>
      <c r="H767" s="28">
        <f t="shared" si="153"/>
        <v>44245</v>
      </c>
      <c r="I767" s="30">
        <v>765</v>
      </c>
      <c r="J767" s="17">
        <f t="shared" si="146"/>
        <v>735</v>
      </c>
      <c r="K767" s="27">
        <f t="shared" ca="1" si="148"/>
        <v>0.7153320034080286</v>
      </c>
      <c r="L767" s="34">
        <f t="shared" ca="1" si="149"/>
        <v>0.58137628723383161</v>
      </c>
      <c r="M767" s="29">
        <f t="shared" si="154"/>
        <v>44260</v>
      </c>
      <c r="N767" s="27">
        <v>765</v>
      </c>
      <c r="O767" s="17">
        <f t="shared" si="150"/>
        <v>735</v>
      </c>
      <c r="P767" s="27">
        <f t="shared" ca="1" si="155"/>
        <v>0.65906134195223842</v>
      </c>
      <c r="Q767" s="34">
        <f t="shared" ca="1" si="151"/>
        <v>0.55636446862346578</v>
      </c>
      <c r="R767" s="17">
        <f t="shared" ca="1" si="156"/>
        <v>0.95017642407757563</v>
      </c>
    </row>
    <row r="768" spans="1:18" x14ac:dyDescent="0.25">
      <c r="A768" s="18">
        <f t="shared" ca="1" si="152"/>
        <v>44227</v>
      </c>
      <c r="B768" s="17">
        <f ca="1">+IFERROR(VLOOKUP(A768,BBG_UF!$A$2:$B$30,2,FALSE),B767)</f>
        <v>21</v>
      </c>
      <c r="C768" s="17">
        <f ca="1">+VLOOKUP(B768,BBG_UF!$B$2:$E$30,4,FALSE)</f>
        <v>2.9752755558097788E-4</v>
      </c>
      <c r="D768" s="17">
        <v>766</v>
      </c>
      <c r="E768" s="17">
        <f t="shared" si="144"/>
        <v>736</v>
      </c>
      <c r="F768" s="17">
        <f t="shared" ca="1" si="147"/>
        <v>0.73803323327185377</v>
      </c>
      <c r="G768" s="2">
        <f t="shared" ca="1" si="145"/>
        <v>0.66575019007448633</v>
      </c>
      <c r="H768" s="28">
        <f t="shared" si="153"/>
        <v>44246</v>
      </c>
      <c r="I768" s="30">
        <v>766</v>
      </c>
      <c r="J768" s="17">
        <f t="shared" si="146"/>
        <v>736</v>
      </c>
      <c r="K768" s="27">
        <f t="shared" ca="1" si="148"/>
        <v>0.71567229777052321</v>
      </c>
      <c r="L768" s="34">
        <f t="shared" ca="1" si="149"/>
        <v>0.58190810624349643</v>
      </c>
      <c r="M768" s="29">
        <f t="shared" si="154"/>
        <v>44261</v>
      </c>
      <c r="N768" s="27">
        <v>766</v>
      </c>
      <c r="O768" s="17">
        <f t="shared" si="150"/>
        <v>736</v>
      </c>
      <c r="P768" s="27">
        <f t="shared" ca="1" si="155"/>
        <v>0.65948470698832806</v>
      </c>
      <c r="Q768" s="34">
        <f t="shared" ca="1" si="151"/>
        <v>0.55694113779914933</v>
      </c>
      <c r="R768" s="17">
        <f t="shared" ca="1" si="156"/>
        <v>0.95073721648208931</v>
      </c>
    </row>
    <row r="769" spans="1:18" x14ac:dyDescent="0.25">
      <c r="A769" s="18">
        <f t="shared" ca="1" si="152"/>
        <v>44228</v>
      </c>
      <c r="B769" s="17">
        <f ca="1">+IFERROR(VLOOKUP(A769,BBG_UF!$A$2:$B$30,2,FALSE),B768)</f>
        <v>21</v>
      </c>
      <c r="C769" s="17">
        <f ca="1">+VLOOKUP(B769,BBG_UF!$B$2:$E$30,4,FALSE)</f>
        <v>2.9752755558097788E-4</v>
      </c>
      <c r="D769" s="17">
        <v>767</v>
      </c>
      <c r="E769" s="17">
        <f t="shared" si="144"/>
        <v>737</v>
      </c>
      <c r="F769" s="17">
        <f t="shared" ca="1" si="147"/>
        <v>0.73833076082743476</v>
      </c>
      <c r="G769" s="2">
        <f t="shared" ca="1" si="145"/>
        <v>0.66615520471260403</v>
      </c>
      <c r="H769" s="28">
        <f t="shared" si="153"/>
        <v>44247</v>
      </c>
      <c r="I769" s="30">
        <v>767</v>
      </c>
      <c r="J769" s="17">
        <f t="shared" si="146"/>
        <v>737</v>
      </c>
      <c r="K769" s="27">
        <f t="shared" ca="1" si="148"/>
        <v>0.71601247986118388</v>
      </c>
      <c r="L769" s="34">
        <f t="shared" ca="1" si="149"/>
        <v>0.5824392860233556</v>
      </c>
      <c r="M769" s="29">
        <f t="shared" si="154"/>
        <v>44262</v>
      </c>
      <c r="N769" s="27">
        <v>767</v>
      </c>
      <c r="O769" s="17">
        <f t="shared" si="150"/>
        <v>737</v>
      </c>
      <c r="P769" s="27">
        <f t="shared" ca="1" si="155"/>
        <v>0.65990774191645829</v>
      </c>
      <c r="Q769" s="34">
        <f t="shared" ca="1" si="151"/>
        <v>0.55751704530609314</v>
      </c>
      <c r="R769" s="17">
        <f t="shared" ca="1" si="156"/>
        <v>0.95129796378667919</v>
      </c>
    </row>
    <row r="770" spans="1:18" x14ac:dyDescent="0.25">
      <c r="A770" s="18">
        <f t="shared" ca="1" si="152"/>
        <v>44229</v>
      </c>
      <c r="B770" s="17">
        <f ca="1">+IFERROR(VLOOKUP(A770,BBG_UF!$A$2:$B$30,2,FALSE),B769)</f>
        <v>21</v>
      </c>
      <c r="C770" s="17">
        <f ca="1">+VLOOKUP(B770,BBG_UF!$B$2:$E$30,4,FALSE)</f>
        <v>2.9752755558097788E-4</v>
      </c>
      <c r="D770" s="17">
        <v>768</v>
      </c>
      <c r="E770" s="17">
        <f t="shared" ref="E770:E833" si="157">+IF(D770-$W$5&lt;0,NA(),D770-$W$5)</f>
        <v>738</v>
      </c>
      <c r="F770" s="17">
        <f t="shared" ca="1" si="147"/>
        <v>0.73862828838301575</v>
      </c>
      <c r="G770" s="2">
        <f t="shared" ref="G770:G833" ca="1" si="158">++IF(E770&gt;0,((1+F770*D770/36000)/(1+$X$2*$W$5/36000)-1)*(36000/(D770-$W$5)),NA())</f>
        <v>0.66655992639645301</v>
      </c>
      <c r="H770" s="28">
        <f t="shared" si="153"/>
        <v>44248</v>
      </c>
      <c r="I770" s="30">
        <v>768</v>
      </c>
      <c r="J770" s="17">
        <f t="shared" ref="J770:J833" si="159">+IF(I770-$W$5&lt;0,NA(),I770-$W$5)</f>
        <v>738</v>
      </c>
      <c r="K770" s="27">
        <f t="shared" ca="1" si="148"/>
        <v>0.716352550118593</v>
      </c>
      <c r="L770" s="34">
        <f t="shared" ca="1" si="149"/>
        <v>0.58296982917193663</v>
      </c>
      <c r="M770" s="29">
        <f t="shared" si="154"/>
        <v>44263</v>
      </c>
      <c r="N770" s="27">
        <v>768</v>
      </c>
      <c r="O770" s="17">
        <f t="shared" si="150"/>
        <v>738</v>
      </c>
      <c r="P770" s="27">
        <f t="shared" ca="1" si="155"/>
        <v>0.66033044802612373</v>
      </c>
      <c r="Q770" s="34">
        <f t="shared" ca="1" si="151"/>
        <v>0.55809219424051182</v>
      </c>
      <c r="R770" s="17">
        <f t="shared" ca="1" si="156"/>
        <v>0.95185866599134528</v>
      </c>
    </row>
    <row r="771" spans="1:18" x14ac:dyDescent="0.25">
      <c r="A771" s="18">
        <f t="shared" ca="1" si="152"/>
        <v>44230</v>
      </c>
      <c r="B771" s="17">
        <f ca="1">+IFERROR(VLOOKUP(A771,BBG_UF!$A$2:$B$30,2,FALSE),B770)</f>
        <v>21</v>
      </c>
      <c r="C771" s="17">
        <f ca="1">+VLOOKUP(B771,BBG_UF!$B$2:$E$30,4,FALSE)</f>
        <v>2.9752755558097788E-4</v>
      </c>
      <c r="D771" s="17">
        <v>769</v>
      </c>
      <c r="E771" s="17">
        <f t="shared" si="157"/>
        <v>739</v>
      </c>
      <c r="F771" s="17">
        <f t="shared" ref="F771:F834" ca="1" si="160">+F770+C770*1</f>
        <v>0.73892581593859674</v>
      </c>
      <c r="G771" s="2">
        <f t="shared" ca="1" si="158"/>
        <v>0.66696435631528195</v>
      </c>
      <c r="H771" s="28">
        <f t="shared" si="153"/>
        <v>44249</v>
      </c>
      <c r="I771" s="30">
        <v>769</v>
      </c>
      <c r="J771" s="17">
        <f t="shared" si="159"/>
        <v>739</v>
      </c>
      <c r="K771" s="27">
        <f t="shared" ref="K771:K834" ca="1" si="161">+((1+VLOOKUP(H771,$A$2:$F$930,6,FALSE)*($Y$3+I771)/36000)/(1+$Z$3*$Y$3/36000)-1)*36000/I771</f>
        <v>0.71669250897903125</v>
      </c>
      <c r="L771" s="34">
        <f t="shared" ref="L771:L834" ca="1" si="162">++IF(J771&gt;0,((1+K771*I771/36000)/(1+$X$3*$W$5/36000)-1)*(36000/(I771-$W$5)),NA())</f>
        <v>0.58349973827365897</v>
      </c>
      <c r="M771" s="29">
        <f t="shared" si="154"/>
        <v>44264</v>
      </c>
      <c r="N771" s="27">
        <v>769</v>
      </c>
      <c r="O771" s="17">
        <f t="shared" ref="O771:O834" si="163">+IF(N771-$W$5&lt;0,NA(),N771-$W$5)</f>
        <v>739</v>
      </c>
      <c r="P771" s="27">
        <f t="shared" ca="1" si="155"/>
        <v>0.66075282660008061</v>
      </c>
      <c r="Q771" s="34">
        <f t="shared" ref="Q771:Q834" ca="1" si="164">++IF(O771&gt;0,((1+P771*N771/36000)/(1+$X$4*$W$5/36000)-1)*(36000/(N771-$W$5)),NA())</f>
        <v>0.5586665876818605</v>
      </c>
      <c r="R771" s="17">
        <f t="shared" ca="1" si="156"/>
        <v>0.95241932306411314</v>
      </c>
    </row>
    <row r="772" spans="1:18" x14ac:dyDescent="0.25">
      <c r="A772" s="18">
        <f t="shared" ref="A772:A835" ca="1" si="165">+A771+1</f>
        <v>44231</v>
      </c>
      <c r="B772" s="17">
        <f ca="1">+IFERROR(VLOOKUP(A772,BBG_UF!$A$2:$B$30,2,FALSE),B771)</f>
        <v>21</v>
      </c>
      <c r="C772" s="17">
        <f ca="1">+VLOOKUP(B772,BBG_UF!$B$2:$E$30,4,FALSE)</f>
        <v>2.9752755558097788E-4</v>
      </c>
      <c r="D772" s="17">
        <v>770</v>
      </c>
      <c r="E772" s="17">
        <f t="shared" si="157"/>
        <v>740</v>
      </c>
      <c r="F772" s="17">
        <f t="shared" ca="1" si="160"/>
        <v>0.73922334349417773</v>
      </c>
      <c r="G772" s="2">
        <f t="shared" ca="1" si="158"/>
        <v>0.66736849565195455</v>
      </c>
      <c r="H772" s="28">
        <f t="shared" ref="H772:H835" si="166">+H771+1</f>
        <v>44250</v>
      </c>
      <c r="I772" s="30">
        <v>770</v>
      </c>
      <c r="J772" s="17">
        <f t="shared" si="159"/>
        <v>740</v>
      </c>
      <c r="K772" s="27">
        <f t="shared" ca="1" si="161"/>
        <v>0.71703235687650246</v>
      </c>
      <c r="L772" s="34">
        <f t="shared" ca="1" si="162"/>
        <v>0.58402901589898271</v>
      </c>
      <c r="M772" s="29">
        <f t="shared" ref="M772:M835" si="167">+M771+1</f>
        <v>44265</v>
      </c>
      <c r="N772" s="27">
        <v>770</v>
      </c>
      <c r="O772" s="17">
        <f t="shared" si="163"/>
        <v>740</v>
      </c>
      <c r="P772" s="27">
        <f t="shared" ref="P772:P835" ca="1" si="168">+((1+VLOOKUP(M772,$A$2:$F$930,6,FALSE)*($Y$4+N772)/36000)/(1+$Z$4*$Y$4/36000)-1)*36000/N772</f>
        <v>0.66117487891445226</v>
      </c>
      <c r="Q772" s="34">
        <f t="shared" ca="1" si="164"/>
        <v>0.55924022869294909</v>
      </c>
      <c r="R772" s="17">
        <f t="shared" ref="R772:R835" ca="1" si="169">+((1+F772/100*D772/360)/(1+F771/100*D771/360)-1)*36000</f>
        <v>0.95297993498899558</v>
      </c>
    </row>
    <row r="773" spans="1:18" x14ac:dyDescent="0.25">
      <c r="A773" s="18">
        <f t="shared" ca="1" si="165"/>
        <v>44232</v>
      </c>
      <c r="B773" s="17">
        <f ca="1">+IFERROR(VLOOKUP(A773,BBG_UF!$A$2:$B$30,2,FALSE),B772)</f>
        <v>21</v>
      </c>
      <c r="C773" s="17">
        <f ca="1">+VLOOKUP(B773,BBG_UF!$B$2:$E$30,4,FALSE)</f>
        <v>2.9752755558097788E-4</v>
      </c>
      <c r="D773" s="17">
        <v>771</v>
      </c>
      <c r="E773" s="17">
        <f t="shared" si="157"/>
        <v>741</v>
      </c>
      <c r="F773" s="17">
        <f t="shared" ca="1" si="160"/>
        <v>0.73952087104975872</v>
      </c>
      <c r="G773" s="2">
        <f t="shared" ca="1" si="158"/>
        <v>0.66777234558288456</v>
      </c>
      <c r="H773" s="28">
        <f t="shared" si="166"/>
        <v>44251</v>
      </c>
      <c r="I773" s="30">
        <v>771</v>
      </c>
      <c r="J773" s="17">
        <f t="shared" si="159"/>
        <v>741</v>
      </c>
      <c r="K773" s="27">
        <f t="shared" ca="1" si="161"/>
        <v>0.71737209424278991</v>
      </c>
      <c r="L773" s="34">
        <f t="shared" ca="1" si="162"/>
        <v>0.58455766460450342</v>
      </c>
      <c r="M773" s="29">
        <f t="shared" si="167"/>
        <v>44266</v>
      </c>
      <c r="N773" s="27">
        <v>771</v>
      </c>
      <c r="O773" s="17">
        <f t="shared" si="163"/>
        <v>741</v>
      </c>
      <c r="P773" s="27">
        <f t="shared" ca="1" si="168"/>
        <v>0.66159660623875194</v>
      </c>
      <c r="Q773" s="34">
        <f t="shared" ca="1" si="164"/>
        <v>0.55981312032007569</v>
      </c>
      <c r="R773" s="17">
        <f t="shared" ca="1" si="169"/>
        <v>0.95354050172602456</v>
      </c>
    </row>
    <row r="774" spans="1:18" x14ac:dyDescent="0.25">
      <c r="A774" s="18">
        <f t="shared" ca="1" si="165"/>
        <v>44233</v>
      </c>
      <c r="B774" s="17">
        <f ca="1">+IFERROR(VLOOKUP(A774,BBG_UF!$A$2:$B$30,2,FALSE),B773)</f>
        <v>21</v>
      </c>
      <c r="C774" s="17">
        <f ca="1">+VLOOKUP(B774,BBG_UF!$B$2:$E$30,4,FALSE)</f>
        <v>2.9752755558097788E-4</v>
      </c>
      <c r="D774" s="17">
        <v>772</v>
      </c>
      <c r="E774" s="17">
        <f t="shared" si="157"/>
        <v>742</v>
      </c>
      <c r="F774" s="17">
        <f t="shared" ca="1" si="160"/>
        <v>0.73981839860533971</v>
      </c>
      <c r="G774" s="2">
        <f t="shared" ca="1" si="158"/>
        <v>0.66817590727817577</v>
      </c>
      <c r="H774" s="28">
        <f t="shared" si="166"/>
        <v>44252</v>
      </c>
      <c r="I774" s="30">
        <v>772</v>
      </c>
      <c r="J774" s="17">
        <f t="shared" si="159"/>
        <v>742</v>
      </c>
      <c r="K774" s="27">
        <f t="shared" ca="1" si="161"/>
        <v>0.71771172150738771</v>
      </c>
      <c r="L774" s="34">
        <f t="shared" ca="1" si="162"/>
        <v>0.58508568693299101</v>
      </c>
      <c r="M774" s="29">
        <f t="shared" si="167"/>
        <v>44267</v>
      </c>
      <c r="N774" s="27">
        <v>772</v>
      </c>
      <c r="O774" s="17">
        <f t="shared" si="163"/>
        <v>742</v>
      </c>
      <c r="P774" s="27">
        <f t="shared" ca="1" si="168"/>
        <v>0.66201800983585313</v>
      </c>
      <c r="Q774" s="34">
        <f t="shared" ca="1" si="164"/>
        <v>0.56038526559305124</v>
      </c>
      <c r="R774" s="17">
        <f t="shared" ca="1" si="169"/>
        <v>0.95410102326720647</v>
      </c>
    </row>
    <row r="775" spans="1:18" x14ac:dyDescent="0.25">
      <c r="A775" s="18">
        <f t="shared" ca="1" si="165"/>
        <v>44234</v>
      </c>
      <c r="B775" s="17">
        <f ca="1">+IFERROR(VLOOKUP(A775,BBG_UF!$A$2:$B$30,2,FALSE),B774)</f>
        <v>21</v>
      </c>
      <c r="C775" s="17">
        <f ca="1">+VLOOKUP(B775,BBG_UF!$B$2:$E$30,4,FALSE)</f>
        <v>2.9752755558097788E-4</v>
      </c>
      <c r="D775" s="17">
        <v>773</v>
      </c>
      <c r="E775" s="17">
        <f t="shared" si="157"/>
        <v>743</v>
      </c>
      <c r="F775" s="17">
        <f t="shared" ca="1" si="160"/>
        <v>0.7401159261609207</v>
      </c>
      <c r="G775" s="2">
        <f t="shared" ca="1" si="158"/>
        <v>0.66857918190165444</v>
      </c>
      <c r="H775" s="28">
        <f t="shared" si="166"/>
        <v>44253</v>
      </c>
      <c r="I775" s="30">
        <v>773</v>
      </c>
      <c r="J775" s="17">
        <f t="shared" si="159"/>
        <v>743</v>
      </c>
      <c r="K775" s="27">
        <f t="shared" ca="1" si="161"/>
        <v>0.71805123909761959</v>
      </c>
      <c r="L775" s="34">
        <f t="shared" ca="1" si="162"/>
        <v>0.58561308541358037</v>
      </c>
      <c r="M775" s="29">
        <f t="shared" si="167"/>
        <v>44268</v>
      </c>
      <c r="N775" s="27">
        <v>773</v>
      </c>
      <c r="O775" s="17">
        <f t="shared" si="163"/>
        <v>743</v>
      </c>
      <c r="P775" s="27">
        <f t="shared" ca="1" si="168"/>
        <v>0.66243909096216669</v>
      </c>
      <c r="Q775" s="34">
        <f t="shared" ca="1" si="164"/>
        <v>0.56095666752545104</v>
      </c>
      <c r="R775" s="17">
        <f t="shared" ca="1" si="169"/>
        <v>0.9546614995805669</v>
      </c>
    </row>
    <row r="776" spans="1:18" x14ac:dyDescent="0.25">
      <c r="A776" s="18">
        <f t="shared" ca="1" si="165"/>
        <v>44235</v>
      </c>
      <c r="B776" s="17">
        <f ca="1">+IFERROR(VLOOKUP(A776,BBG_UF!$A$2:$B$30,2,FALSE),B775)</f>
        <v>21</v>
      </c>
      <c r="C776" s="17">
        <f ca="1">+VLOOKUP(B776,BBG_UF!$B$2:$E$30,4,FALSE)</f>
        <v>2.9752755558097788E-4</v>
      </c>
      <c r="D776" s="17">
        <v>774</v>
      </c>
      <c r="E776" s="17">
        <f t="shared" si="157"/>
        <v>744</v>
      </c>
      <c r="F776" s="17">
        <f t="shared" ca="1" si="160"/>
        <v>0.74041345371650169</v>
      </c>
      <c r="G776" s="2">
        <f t="shared" ca="1" si="158"/>
        <v>0.66898217061084708</v>
      </c>
      <c r="H776" s="28">
        <f t="shared" si="166"/>
        <v>44254</v>
      </c>
      <c r="I776" s="30">
        <v>774</v>
      </c>
      <c r="J776" s="17">
        <f t="shared" si="159"/>
        <v>744</v>
      </c>
      <c r="K776" s="27">
        <f t="shared" ca="1" si="161"/>
        <v>0.71839064743859005</v>
      </c>
      <c r="L776" s="34">
        <f t="shared" ca="1" si="162"/>
        <v>0.58613986256180861</v>
      </c>
      <c r="M776" s="29">
        <f t="shared" si="167"/>
        <v>44269</v>
      </c>
      <c r="N776" s="27">
        <v>774</v>
      </c>
      <c r="O776" s="17">
        <f t="shared" si="163"/>
        <v>744</v>
      </c>
      <c r="P776" s="27">
        <f t="shared" ca="1" si="168"/>
        <v>0.66285985086756904</v>
      </c>
      <c r="Q776" s="34">
        <f t="shared" ca="1" si="164"/>
        <v>0.56152732911460557</v>
      </c>
      <c r="R776" s="17">
        <f t="shared" ca="1" si="169"/>
        <v>0.95522193065011862</v>
      </c>
    </row>
    <row r="777" spans="1:18" x14ac:dyDescent="0.25">
      <c r="A777" s="18">
        <f t="shared" ca="1" si="165"/>
        <v>44236</v>
      </c>
      <c r="B777" s="17">
        <f ca="1">+IFERROR(VLOOKUP(A777,BBG_UF!$A$2:$B$30,2,FALSE),B776)</f>
        <v>21</v>
      </c>
      <c r="C777" s="17">
        <f ca="1">+VLOOKUP(B777,BBG_UF!$B$2:$E$30,4,FALSE)</f>
        <v>2.9752755558097788E-4</v>
      </c>
      <c r="D777" s="17">
        <v>775</v>
      </c>
      <c r="E777" s="17">
        <f t="shared" si="157"/>
        <v>745</v>
      </c>
      <c r="F777" s="17">
        <f t="shared" ca="1" si="160"/>
        <v>0.74071098127208268</v>
      </c>
      <c r="G777" s="2">
        <f t="shared" ca="1" si="158"/>
        <v>0.66938487455709661</v>
      </c>
      <c r="H777" s="28">
        <f t="shared" si="166"/>
        <v>44255</v>
      </c>
      <c r="I777" s="30">
        <v>775</v>
      </c>
      <c r="J777" s="17">
        <f t="shared" si="159"/>
        <v>745</v>
      </c>
      <c r="K777" s="27">
        <f t="shared" ca="1" si="161"/>
        <v>0.71872994695316883</v>
      </c>
      <c r="L777" s="34">
        <f t="shared" ca="1" si="162"/>
        <v>0.58666602087964226</v>
      </c>
      <c r="M777" s="29">
        <f t="shared" si="167"/>
        <v>44270</v>
      </c>
      <c r="N777" s="27">
        <v>775</v>
      </c>
      <c r="O777" s="17">
        <f t="shared" si="163"/>
        <v>745</v>
      </c>
      <c r="P777" s="27">
        <f t="shared" ca="1" si="168"/>
        <v>0.66328029079549589</v>
      </c>
      <c r="Q777" s="34">
        <f t="shared" ca="1" si="164"/>
        <v>0.56209725334177318</v>
      </c>
      <c r="R777" s="17">
        <f t="shared" ca="1" si="169"/>
        <v>0.95578231644388723</v>
      </c>
    </row>
    <row r="778" spans="1:18" x14ac:dyDescent="0.25">
      <c r="A778" s="18">
        <f t="shared" ca="1" si="165"/>
        <v>44237</v>
      </c>
      <c r="B778" s="17">
        <f ca="1">+IFERROR(VLOOKUP(A778,BBG_UF!$A$2:$B$30,2,FALSE),B777)</f>
        <v>21</v>
      </c>
      <c r="C778" s="17">
        <f ca="1">+VLOOKUP(B778,BBG_UF!$B$2:$E$30,4,FALSE)</f>
        <v>2.9752755558097788E-4</v>
      </c>
      <c r="D778" s="17">
        <v>776</v>
      </c>
      <c r="E778" s="17">
        <f t="shared" si="157"/>
        <v>746</v>
      </c>
      <c r="F778" s="17">
        <f t="shared" ca="1" si="160"/>
        <v>0.74100850882766367</v>
      </c>
      <c r="G778" s="2">
        <f t="shared" ca="1" si="158"/>
        <v>0.66978729488557343</v>
      </c>
      <c r="H778" s="28">
        <f t="shared" si="166"/>
        <v>44256</v>
      </c>
      <c r="I778" s="30">
        <v>776</v>
      </c>
      <c r="J778" s="17">
        <f t="shared" si="159"/>
        <v>746</v>
      </c>
      <c r="K778" s="27">
        <f t="shared" ca="1" si="161"/>
        <v>0.71906913806210704</v>
      </c>
      <c r="L778" s="34">
        <f t="shared" ca="1" si="162"/>
        <v>0.58719156285570773</v>
      </c>
      <c r="M778" s="29">
        <f t="shared" si="167"/>
        <v>44271</v>
      </c>
      <c r="N778" s="27">
        <v>776</v>
      </c>
      <c r="O778" s="17">
        <f t="shared" si="163"/>
        <v>746</v>
      </c>
      <c r="P778" s="27">
        <f t="shared" ca="1" si="168"/>
        <v>0.6637004119829738</v>
      </c>
      <c r="Q778" s="34">
        <f t="shared" ca="1" si="164"/>
        <v>0.56266644317219561</v>
      </c>
      <c r="R778" s="17">
        <f t="shared" ca="1" si="169"/>
        <v>0.95634265694588549</v>
      </c>
    </row>
    <row r="779" spans="1:18" x14ac:dyDescent="0.25">
      <c r="A779" s="18">
        <f t="shared" ca="1" si="165"/>
        <v>44238</v>
      </c>
      <c r="B779" s="17">
        <f ca="1">+IFERROR(VLOOKUP(A779,BBG_UF!$A$2:$B$30,2,FALSE),B778)</f>
        <v>21</v>
      </c>
      <c r="C779" s="17">
        <f ca="1">+VLOOKUP(B779,BBG_UF!$B$2:$E$30,4,FALSE)</f>
        <v>2.9752755558097788E-4</v>
      </c>
      <c r="D779" s="17">
        <v>777</v>
      </c>
      <c r="E779" s="17">
        <f t="shared" si="157"/>
        <v>747</v>
      </c>
      <c r="F779" s="17">
        <f t="shared" ca="1" si="160"/>
        <v>0.74130603638324466</v>
      </c>
      <c r="G779" s="2">
        <f t="shared" ca="1" si="158"/>
        <v>0.67018943273528309</v>
      </c>
      <c r="H779" s="28">
        <f t="shared" si="166"/>
        <v>44257</v>
      </c>
      <c r="I779" s="30">
        <v>777</v>
      </c>
      <c r="J779" s="17">
        <f t="shared" si="159"/>
        <v>747</v>
      </c>
      <c r="K779" s="27">
        <f t="shared" ca="1" si="161"/>
        <v>0.71940822118393888</v>
      </c>
      <c r="L779" s="34">
        <f t="shared" ca="1" si="162"/>
        <v>0.58771649096525158</v>
      </c>
      <c r="M779" s="29">
        <f t="shared" si="167"/>
        <v>44272</v>
      </c>
      <c r="N779" s="27">
        <v>777</v>
      </c>
      <c r="O779" s="17">
        <f t="shared" si="163"/>
        <v>747</v>
      </c>
      <c r="P779" s="27">
        <f t="shared" ca="1" si="168"/>
        <v>0.6641202156606707</v>
      </c>
      <c r="Q779" s="34">
        <f t="shared" ca="1" si="164"/>
        <v>0.56323490155527844</v>
      </c>
      <c r="R779" s="17">
        <f t="shared" ca="1" si="169"/>
        <v>0.9569029521161454</v>
      </c>
    </row>
    <row r="780" spans="1:18" x14ac:dyDescent="0.25">
      <c r="A780" s="18">
        <f t="shared" ca="1" si="165"/>
        <v>44239</v>
      </c>
      <c r="B780" s="17">
        <f ca="1">+IFERROR(VLOOKUP(A780,BBG_UF!$A$2:$B$30,2,FALSE),B779)</f>
        <v>21</v>
      </c>
      <c r="C780" s="17">
        <f ca="1">+VLOOKUP(B780,BBG_UF!$B$2:$E$30,4,FALSE)</f>
        <v>2.9752755558097788E-4</v>
      </c>
      <c r="D780" s="17">
        <v>778</v>
      </c>
      <c r="E780" s="17">
        <f t="shared" si="157"/>
        <v>748</v>
      </c>
      <c r="F780" s="17">
        <f t="shared" ca="1" si="160"/>
        <v>0.74160356393882565</v>
      </c>
      <c r="G780" s="2">
        <f t="shared" ca="1" si="158"/>
        <v>0.67059128923918332</v>
      </c>
      <c r="H780" s="28">
        <f t="shared" si="166"/>
        <v>44258</v>
      </c>
      <c r="I780" s="30">
        <v>778</v>
      </c>
      <c r="J780" s="17">
        <f t="shared" si="159"/>
        <v>748</v>
      </c>
      <c r="K780" s="27">
        <f t="shared" ca="1" si="161"/>
        <v>0.71974719673506715</v>
      </c>
      <c r="L780" s="34">
        <f t="shared" ca="1" si="162"/>
        <v>0.58824080767031606</v>
      </c>
      <c r="M780" s="29">
        <f t="shared" si="167"/>
        <v>44273</v>
      </c>
      <c r="N780" s="27">
        <v>778</v>
      </c>
      <c r="O780" s="17">
        <f t="shared" si="163"/>
        <v>748</v>
      </c>
      <c r="P780" s="27">
        <f t="shared" ca="1" si="168"/>
        <v>0.66453970305289722</v>
      </c>
      <c r="Q780" s="34">
        <f t="shared" ca="1" si="164"/>
        <v>0.56380263142462328</v>
      </c>
      <c r="R780" s="17">
        <f t="shared" ca="1" si="169"/>
        <v>0.95746320195466694</v>
      </c>
    </row>
    <row r="781" spans="1:18" x14ac:dyDescent="0.25">
      <c r="A781" s="18">
        <f t="shared" ca="1" si="165"/>
        <v>44240</v>
      </c>
      <c r="B781" s="17">
        <f ca="1">+IFERROR(VLOOKUP(A781,BBG_UF!$A$2:$B$30,2,FALSE),B780)</f>
        <v>21</v>
      </c>
      <c r="C781" s="17">
        <f ca="1">+VLOOKUP(B781,BBG_UF!$B$2:$E$30,4,FALSE)</f>
        <v>2.9752755558097788E-4</v>
      </c>
      <c r="D781" s="17">
        <v>779</v>
      </c>
      <c r="E781" s="17">
        <f t="shared" si="157"/>
        <v>749</v>
      </c>
      <c r="F781" s="17">
        <f t="shared" ca="1" si="160"/>
        <v>0.74190109149440664</v>
      </c>
      <c r="G781" s="2">
        <f t="shared" ca="1" si="158"/>
        <v>0.6709928655241385</v>
      </c>
      <c r="H781" s="28">
        <f t="shared" si="166"/>
        <v>44259</v>
      </c>
      <c r="I781" s="30">
        <v>779</v>
      </c>
      <c r="J781" s="17">
        <f t="shared" si="159"/>
        <v>749</v>
      </c>
      <c r="K781" s="27">
        <f t="shared" ca="1" si="161"/>
        <v>0.72008606512976669</v>
      </c>
      <c r="L781" s="34">
        <f t="shared" ca="1" si="162"/>
        <v>0.58876451541978436</v>
      </c>
      <c r="M781" s="29">
        <f t="shared" si="167"/>
        <v>44274</v>
      </c>
      <c r="N781" s="27">
        <v>779</v>
      </c>
      <c r="O781" s="17">
        <f t="shared" si="163"/>
        <v>749</v>
      </c>
      <c r="P781" s="27">
        <f t="shared" ca="1" si="168"/>
        <v>0.66495887537771792</v>
      </c>
      <c r="Q781" s="34">
        <f t="shared" ca="1" si="164"/>
        <v>0.56436963569817589</v>
      </c>
      <c r="R781" s="17">
        <f t="shared" ca="1" si="169"/>
        <v>0.95802340642148209</v>
      </c>
    </row>
    <row r="782" spans="1:18" x14ac:dyDescent="0.25">
      <c r="A782" s="18">
        <f t="shared" ca="1" si="165"/>
        <v>44241</v>
      </c>
      <c r="B782" s="17">
        <f ca="1">+IFERROR(VLOOKUP(A782,BBG_UF!$A$2:$B$30,2,FALSE),B781)</f>
        <v>21</v>
      </c>
      <c r="C782" s="17">
        <f ca="1">+VLOOKUP(B782,BBG_UF!$B$2:$E$30,4,FALSE)</f>
        <v>2.9752755558097788E-4</v>
      </c>
      <c r="D782" s="17">
        <v>780</v>
      </c>
      <c r="E782" s="17">
        <f t="shared" si="157"/>
        <v>750</v>
      </c>
      <c r="F782" s="17">
        <f t="shared" ca="1" si="160"/>
        <v>0.74219861904998763</v>
      </c>
      <c r="G782" s="2">
        <f t="shared" ca="1" si="158"/>
        <v>0.67139416271103514</v>
      </c>
      <c r="H782" s="28">
        <f t="shared" si="166"/>
        <v>44260</v>
      </c>
      <c r="I782" s="30">
        <v>780</v>
      </c>
      <c r="J782" s="17">
        <f t="shared" si="159"/>
        <v>750</v>
      </c>
      <c r="K782" s="27">
        <f t="shared" ca="1" si="161"/>
        <v>0.72042482678017761</v>
      </c>
      <c r="L782" s="34">
        <f t="shared" ca="1" si="162"/>
        <v>0.58928761664948937</v>
      </c>
      <c r="M782" s="29">
        <f t="shared" si="167"/>
        <v>44275</v>
      </c>
      <c r="N782" s="27">
        <v>780</v>
      </c>
      <c r="O782" s="17">
        <f t="shared" si="163"/>
        <v>750</v>
      </c>
      <c r="P782" s="27">
        <f t="shared" ca="1" si="168"/>
        <v>0.66537773384691001</v>
      </c>
      <c r="Q782" s="34">
        <f t="shared" ca="1" si="164"/>
        <v>0.56493591727831927</v>
      </c>
      <c r="R782" s="17">
        <f t="shared" ca="1" si="169"/>
        <v>0.95858356549261003</v>
      </c>
    </row>
    <row r="783" spans="1:18" x14ac:dyDescent="0.25">
      <c r="A783" s="18">
        <f t="shared" ca="1" si="165"/>
        <v>44242</v>
      </c>
      <c r="B783" s="17">
        <f ca="1">+IFERROR(VLOOKUP(A783,BBG_UF!$A$2:$B$30,2,FALSE),B782)</f>
        <v>21</v>
      </c>
      <c r="C783" s="17">
        <f ca="1">+VLOOKUP(B783,BBG_UF!$B$2:$E$30,4,FALSE)</f>
        <v>2.9752755558097788E-4</v>
      </c>
      <c r="D783" s="17">
        <v>781</v>
      </c>
      <c r="E783" s="17">
        <f t="shared" si="157"/>
        <v>751</v>
      </c>
      <c r="F783" s="17">
        <f t="shared" ca="1" si="160"/>
        <v>0.74249614660556862</v>
      </c>
      <c r="G783" s="2">
        <f t="shared" ca="1" si="158"/>
        <v>0.67179518191477883</v>
      </c>
      <c r="H783" s="28">
        <f t="shared" si="166"/>
        <v>44261</v>
      </c>
      <c r="I783" s="30">
        <v>781</v>
      </c>
      <c r="J783" s="17">
        <f t="shared" si="159"/>
        <v>751</v>
      </c>
      <c r="K783" s="27">
        <f t="shared" ca="1" si="161"/>
        <v>0.7207634820963289</v>
      </c>
      <c r="L783" s="34">
        <f t="shared" ca="1" si="162"/>
        <v>0.58981011378225856</v>
      </c>
      <c r="M783" s="29">
        <f t="shared" si="167"/>
        <v>44276</v>
      </c>
      <c r="N783" s="27">
        <v>781</v>
      </c>
      <c r="O783" s="17">
        <f t="shared" si="163"/>
        <v>751</v>
      </c>
      <c r="P783" s="27">
        <f t="shared" ca="1" si="168"/>
        <v>0.66579627966608546</v>
      </c>
      <c r="Q783" s="34">
        <f t="shared" ca="1" si="164"/>
        <v>0.5655014790519779</v>
      </c>
      <c r="R783" s="17">
        <f t="shared" ca="1" si="169"/>
        <v>0.95914367915206356</v>
      </c>
    </row>
    <row r="784" spans="1:18" x14ac:dyDescent="0.25">
      <c r="A784" s="18">
        <f t="shared" ca="1" si="165"/>
        <v>44243</v>
      </c>
      <c r="B784" s="17">
        <f ca="1">+IFERROR(VLOOKUP(A784,BBG_UF!$A$2:$B$30,2,FALSE),B783)</f>
        <v>21</v>
      </c>
      <c r="C784" s="17">
        <f ca="1">+VLOOKUP(B784,BBG_UF!$B$2:$E$30,4,FALSE)</f>
        <v>2.9752755558097788E-4</v>
      </c>
      <c r="D784" s="17">
        <v>782</v>
      </c>
      <c r="E784" s="17">
        <f t="shared" si="157"/>
        <v>752</v>
      </c>
      <c r="F784" s="17">
        <f t="shared" ca="1" si="160"/>
        <v>0.74279367416114961</v>
      </c>
      <c r="G784" s="2">
        <f t="shared" ca="1" si="158"/>
        <v>0.67219592424434493</v>
      </c>
      <c r="H784" s="28">
        <f t="shared" si="166"/>
        <v>44262</v>
      </c>
      <c r="I784" s="30">
        <v>782</v>
      </c>
      <c r="J784" s="17">
        <f t="shared" si="159"/>
        <v>752</v>
      </c>
      <c r="K784" s="27">
        <f t="shared" ca="1" si="161"/>
        <v>0.7211020314861426</v>
      </c>
      <c r="L784" s="34">
        <f t="shared" ca="1" si="162"/>
        <v>0.5903320092280635</v>
      </c>
      <c r="M784" s="29">
        <f t="shared" si="167"/>
        <v>44277</v>
      </c>
      <c r="N784" s="27">
        <v>782</v>
      </c>
      <c r="O784" s="17">
        <f t="shared" si="163"/>
        <v>752</v>
      </c>
      <c r="P784" s="27">
        <f t="shared" ca="1" si="168"/>
        <v>0.66621451403465859</v>
      </c>
      <c r="Q784" s="34">
        <f t="shared" ca="1" si="164"/>
        <v>0.56606632389073086</v>
      </c>
      <c r="R784" s="17">
        <f t="shared" ca="1" si="169"/>
        <v>0.95970374737586184</v>
      </c>
    </row>
    <row r="785" spans="1:18" x14ac:dyDescent="0.25">
      <c r="A785" s="18">
        <f t="shared" ca="1" si="165"/>
        <v>44244</v>
      </c>
      <c r="B785" s="17">
        <f ca="1">+IFERROR(VLOOKUP(A785,BBG_UF!$A$2:$B$30,2,FALSE),B784)</f>
        <v>21</v>
      </c>
      <c r="C785" s="17">
        <f ca="1">+VLOOKUP(B785,BBG_UF!$B$2:$E$30,4,FALSE)</f>
        <v>2.9752755558097788E-4</v>
      </c>
      <c r="D785" s="17">
        <v>783</v>
      </c>
      <c r="E785" s="17">
        <f t="shared" si="157"/>
        <v>753</v>
      </c>
      <c r="F785" s="17">
        <f t="shared" ca="1" si="160"/>
        <v>0.7430912017167306</v>
      </c>
      <c r="G785" s="2">
        <f t="shared" ca="1" si="158"/>
        <v>0.67259639080281786</v>
      </c>
      <c r="H785" s="28">
        <f t="shared" si="166"/>
        <v>44263</v>
      </c>
      <c r="I785" s="30">
        <v>783</v>
      </c>
      <c r="J785" s="17">
        <f t="shared" si="159"/>
        <v>753</v>
      </c>
      <c r="K785" s="27">
        <f t="shared" ca="1" si="161"/>
        <v>0.72144047535547695</v>
      </c>
      <c r="L785" s="34">
        <f t="shared" ca="1" si="162"/>
        <v>0.59085330538407421</v>
      </c>
      <c r="M785" s="29">
        <f t="shared" si="167"/>
        <v>44278</v>
      </c>
      <c r="N785" s="27">
        <v>783</v>
      </c>
      <c r="O785" s="17">
        <f t="shared" si="163"/>
        <v>753</v>
      </c>
      <c r="P785" s="27">
        <f t="shared" ca="1" si="168"/>
        <v>0.66663243814592665</v>
      </c>
      <c r="Q785" s="34">
        <f t="shared" ca="1" si="164"/>
        <v>0.56663045465087125</v>
      </c>
      <c r="R785" s="17">
        <f t="shared" ca="1" si="169"/>
        <v>0.96026377012403685</v>
      </c>
    </row>
    <row r="786" spans="1:18" x14ac:dyDescent="0.25">
      <c r="A786" s="18">
        <f t="shared" ca="1" si="165"/>
        <v>44245</v>
      </c>
      <c r="B786" s="17">
        <f ca="1">+IFERROR(VLOOKUP(A786,BBG_UF!$A$2:$B$30,2,FALSE),B785)</f>
        <v>21</v>
      </c>
      <c r="C786" s="17">
        <f ca="1">+VLOOKUP(B786,BBG_UF!$B$2:$E$30,4,FALSE)</f>
        <v>2.9752755558097788E-4</v>
      </c>
      <c r="D786" s="17">
        <v>784</v>
      </c>
      <c r="E786" s="17">
        <f t="shared" si="157"/>
        <v>754</v>
      </c>
      <c r="F786" s="17">
        <f t="shared" ca="1" si="160"/>
        <v>0.74338872927231159</v>
      </c>
      <c r="G786" s="2">
        <f t="shared" ca="1" si="158"/>
        <v>0.67299658268741935</v>
      </c>
      <c r="H786" s="28">
        <f t="shared" si="166"/>
        <v>44264</v>
      </c>
      <c r="I786" s="30">
        <v>784</v>
      </c>
      <c r="J786" s="17">
        <f t="shared" si="159"/>
        <v>754</v>
      </c>
      <c r="K786" s="27">
        <f t="shared" ca="1" si="161"/>
        <v>0.72177881410808875</v>
      </c>
      <c r="L786" s="34">
        <f t="shared" ca="1" si="162"/>
        <v>0.59137400463469048</v>
      </c>
      <c r="M786" s="29">
        <f t="shared" si="167"/>
        <v>44279</v>
      </c>
      <c r="N786" s="27">
        <v>784</v>
      </c>
      <c r="O786" s="17">
        <f t="shared" si="163"/>
        <v>754</v>
      </c>
      <c r="P786" s="27">
        <f t="shared" ca="1" si="168"/>
        <v>0.66705005318709887</v>
      </c>
      <c r="Q786" s="34">
        <f t="shared" ca="1" si="164"/>
        <v>0.5671938741735818</v>
      </c>
      <c r="R786" s="17">
        <f t="shared" ca="1" si="169"/>
        <v>0.96082374740458221</v>
      </c>
    </row>
    <row r="787" spans="1:18" x14ac:dyDescent="0.25">
      <c r="A787" s="18">
        <f t="shared" ca="1" si="165"/>
        <v>44246</v>
      </c>
      <c r="B787" s="17">
        <f ca="1">+IFERROR(VLOOKUP(A787,BBG_UF!$A$2:$B$30,2,FALSE),B786)</f>
        <v>21</v>
      </c>
      <c r="C787" s="17">
        <f ca="1">+VLOOKUP(B787,BBG_UF!$B$2:$E$30,4,FALSE)</f>
        <v>2.9752755558097788E-4</v>
      </c>
      <c r="D787" s="17">
        <v>785</v>
      </c>
      <c r="E787" s="17">
        <f t="shared" si="157"/>
        <v>755</v>
      </c>
      <c r="F787" s="17">
        <f t="shared" ca="1" si="160"/>
        <v>0.74368625682789258</v>
      </c>
      <c r="G787" s="2">
        <f t="shared" ca="1" si="158"/>
        <v>0.67339650098960069</v>
      </c>
      <c r="H787" s="28">
        <f t="shared" si="166"/>
        <v>44265</v>
      </c>
      <c r="I787" s="30">
        <v>785</v>
      </c>
      <c r="J787" s="17">
        <f t="shared" si="159"/>
        <v>755</v>
      </c>
      <c r="K787" s="27">
        <f t="shared" ca="1" si="161"/>
        <v>0.72211704814572852</v>
      </c>
      <c r="L787" s="34">
        <f t="shared" ca="1" si="162"/>
        <v>0.59189410935177467</v>
      </c>
      <c r="M787" s="29">
        <f t="shared" si="167"/>
        <v>44280</v>
      </c>
      <c r="N787" s="27">
        <v>785</v>
      </c>
      <c r="O787" s="17">
        <f t="shared" si="163"/>
        <v>755</v>
      </c>
      <c r="P787" s="27">
        <f t="shared" ca="1" si="168"/>
        <v>0.66746736033933463</v>
      </c>
      <c r="Q787" s="34">
        <f t="shared" ca="1" si="164"/>
        <v>0.56775658528496098</v>
      </c>
      <c r="R787" s="17">
        <f t="shared" ca="1" si="169"/>
        <v>0.96138367916953626</v>
      </c>
    </row>
    <row r="788" spans="1:18" x14ac:dyDescent="0.25">
      <c r="A788" s="18">
        <f t="shared" ca="1" si="165"/>
        <v>44247</v>
      </c>
      <c r="B788" s="17">
        <f ca="1">+IFERROR(VLOOKUP(A788,BBG_UF!$A$2:$B$30,2,FALSE),B787)</f>
        <v>21</v>
      </c>
      <c r="C788" s="17">
        <f ca="1">+VLOOKUP(B788,BBG_UF!$B$2:$E$30,4,FALSE)</f>
        <v>2.9752755558097788E-4</v>
      </c>
      <c r="D788" s="17">
        <v>786</v>
      </c>
      <c r="E788" s="17">
        <f t="shared" si="157"/>
        <v>756</v>
      </c>
      <c r="F788" s="17">
        <f t="shared" ca="1" si="160"/>
        <v>0.74398378438347357</v>
      </c>
      <c r="G788" s="2">
        <f t="shared" ca="1" si="158"/>
        <v>0.67379614679496413</v>
      </c>
      <c r="H788" s="28">
        <f t="shared" si="166"/>
        <v>44266</v>
      </c>
      <c r="I788" s="30">
        <v>786</v>
      </c>
      <c r="J788" s="17">
        <f t="shared" si="159"/>
        <v>756</v>
      </c>
      <c r="K788" s="27">
        <f t="shared" ca="1" si="161"/>
        <v>0.7224551778680719</v>
      </c>
      <c r="L788" s="34">
        <f t="shared" ca="1" si="162"/>
        <v>0.59241362189457614</v>
      </c>
      <c r="M788" s="29">
        <f t="shared" si="167"/>
        <v>44281</v>
      </c>
      <c r="N788" s="27">
        <v>786</v>
      </c>
      <c r="O788" s="17">
        <f t="shared" si="163"/>
        <v>756</v>
      </c>
      <c r="P788" s="27">
        <f t="shared" ca="1" si="168"/>
        <v>0.66788436077778279</v>
      </c>
      <c r="Q788" s="34">
        <f t="shared" ca="1" si="164"/>
        <v>0.56831859079616487</v>
      </c>
      <c r="R788" s="17">
        <f t="shared" ca="1" si="169"/>
        <v>0.9619435653869246</v>
      </c>
    </row>
    <row r="789" spans="1:18" x14ac:dyDescent="0.25">
      <c r="A789" s="18">
        <f t="shared" ca="1" si="165"/>
        <v>44248</v>
      </c>
      <c r="B789" s="17">
        <f ca="1">+IFERROR(VLOOKUP(A789,BBG_UF!$A$2:$B$30,2,FALSE),B788)</f>
        <v>21</v>
      </c>
      <c r="C789" s="17">
        <f ca="1">+VLOOKUP(B789,BBG_UF!$B$2:$E$30,4,FALSE)</f>
        <v>2.9752755558097788E-4</v>
      </c>
      <c r="D789" s="17">
        <v>787</v>
      </c>
      <c r="E789" s="17">
        <f t="shared" si="157"/>
        <v>757</v>
      </c>
      <c r="F789" s="17">
        <f t="shared" ca="1" si="160"/>
        <v>0.74428131193905456</v>
      </c>
      <c r="G789" s="2">
        <f t="shared" ca="1" si="158"/>
        <v>0.67419552118344916</v>
      </c>
      <c r="H789" s="28">
        <f t="shared" si="166"/>
        <v>44267</v>
      </c>
      <c r="I789" s="30">
        <v>787</v>
      </c>
      <c r="J789" s="17">
        <f t="shared" si="159"/>
        <v>757</v>
      </c>
      <c r="K789" s="27">
        <f t="shared" ca="1" si="161"/>
        <v>0.72279320367273248</v>
      </c>
      <c r="L789" s="34">
        <f t="shared" ca="1" si="162"/>
        <v>0.59293254460985712</v>
      </c>
      <c r="M789" s="29">
        <f t="shared" si="167"/>
        <v>44282</v>
      </c>
      <c r="N789" s="27">
        <v>787</v>
      </c>
      <c r="O789" s="17">
        <f t="shared" si="163"/>
        <v>757</v>
      </c>
      <c r="P789" s="27">
        <f t="shared" ca="1" si="168"/>
        <v>0.66830105567161902</v>
      </c>
      <c r="Q789" s="34">
        <f t="shared" ca="1" si="164"/>
        <v>0.56887989350349522</v>
      </c>
      <c r="R789" s="17">
        <f t="shared" ca="1" si="169"/>
        <v>0.96250340606474083</v>
      </c>
    </row>
    <row r="790" spans="1:18" x14ac:dyDescent="0.25">
      <c r="A790" s="18">
        <f t="shared" ca="1" si="165"/>
        <v>44249</v>
      </c>
      <c r="B790" s="17">
        <f ca="1">+IFERROR(VLOOKUP(A790,BBG_UF!$A$2:$B$30,2,FALSE),B789)</f>
        <v>21</v>
      </c>
      <c r="C790" s="17">
        <f ca="1">+VLOOKUP(B790,BBG_UF!$B$2:$E$30,4,FALSE)</f>
        <v>2.9752755558097788E-4</v>
      </c>
      <c r="D790" s="17">
        <v>788</v>
      </c>
      <c r="E790" s="17">
        <f t="shared" si="157"/>
        <v>758</v>
      </c>
      <c r="F790" s="17">
        <f t="shared" ca="1" si="160"/>
        <v>0.74457883949463555</v>
      </c>
      <c r="G790" s="2">
        <f t="shared" ca="1" si="158"/>
        <v>0.67459462522925495</v>
      </c>
      <c r="H790" s="28">
        <f t="shared" si="166"/>
        <v>44268</v>
      </c>
      <c r="I790" s="30">
        <v>788</v>
      </c>
      <c r="J790" s="17">
        <f t="shared" si="159"/>
        <v>758</v>
      </c>
      <c r="K790" s="27">
        <f t="shared" ca="1" si="161"/>
        <v>0.723131125955356</v>
      </c>
      <c r="L790" s="34">
        <f t="shared" ca="1" si="162"/>
        <v>0.59345087983205891</v>
      </c>
      <c r="M790" s="29">
        <f t="shared" si="167"/>
        <v>44283</v>
      </c>
      <c r="N790" s="27">
        <v>788</v>
      </c>
      <c r="O790" s="17">
        <f t="shared" si="163"/>
        <v>758</v>
      </c>
      <c r="P790" s="27">
        <f t="shared" ca="1" si="168"/>
        <v>0.66871744618410456</v>
      </c>
      <c r="Q790" s="34">
        <f t="shared" ca="1" si="164"/>
        <v>0.56944049618851911</v>
      </c>
      <c r="R790" s="17">
        <f t="shared" ca="1" si="169"/>
        <v>0.96306320115502331</v>
      </c>
    </row>
    <row r="791" spans="1:18" x14ac:dyDescent="0.25">
      <c r="A791" s="18">
        <f t="shared" ca="1" si="165"/>
        <v>44250</v>
      </c>
      <c r="B791" s="17">
        <f ca="1">+IFERROR(VLOOKUP(A791,BBG_UF!$A$2:$B$30,2,FALSE),B790)</f>
        <v>21</v>
      </c>
      <c r="C791" s="17">
        <f ca="1">+VLOOKUP(B791,BBG_UF!$B$2:$E$30,4,FALSE)</f>
        <v>2.9752755558097788E-4</v>
      </c>
      <c r="D791" s="17">
        <v>789</v>
      </c>
      <c r="E791" s="17">
        <f t="shared" si="157"/>
        <v>759</v>
      </c>
      <c r="F791" s="17">
        <f t="shared" ca="1" si="160"/>
        <v>0.74487636705021654</v>
      </c>
      <c r="G791" s="2">
        <f t="shared" ca="1" si="158"/>
        <v>0.67499346000091898</v>
      </c>
      <c r="H791" s="28">
        <f t="shared" si="166"/>
        <v>44269</v>
      </c>
      <c r="I791" s="30">
        <v>789</v>
      </c>
      <c r="J791" s="17">
        <f t="shared" si="159"/>
        <v>759</v>
      </c>
      <c r="K791" s="27">
        <f t="shared" ca="1" si="161"/>
        <v>0.72346894510955229</v>
      </c>
      <c r="L791" s="34">
        <f t="shared" ca="1" si="162"/>
        <v>0.59396862988326748</v>
      </c>
      <c r="M791" s="29">
        <f t="shared" si="167"/>
        <v>44284</v>
      </c>
      <c r="N791" s="27">
        <v>789</v>
      </c>
      <c r="O791" s="17">
        <f t="shared" si="163"/>
        <v>759</v>
      </c>
      <c r="P791" s="27">
        <f t="shared" ca="1" si="168"/>
        <v>0.66913353347254245</v>
      </c>
      <c r="Q791" s="34">
        <f t="shared" ca="1" si="164"/>
        <v>0.57000040161808074</v>
      </c>
      <c r="R791" s="17">
        <f t="shared" ca="1" si="169"/>
        <v>0.96362295063379122</v>
      </c>
    </row>
    <row r="792" spans="1:18" x14ac:dyDescent="0.25">
      <c r="A792" s="18">
        <f t="shared" ca="1" si="165"/>
        <v>44251</v>
      </c>
      <c r="B792" s="17">
        <f ca="1">+IFERROR(VLOOKUP(A792,BBG_UF!$A$2:$B$30,2,FALSE),B791)</f>
        <v>21</v>
      </c>
      <c r="C792" s="17">
        <f ca="1">+VLOOKUP(B792,BBG_UF!$B$2:$E$30,4,FALSE)</f>
        <v>2.9752755558097788E-4</v>
      </c>
      <c r="D792" s="17">
        <v>790</v>
      </c>
      <c r="E792" s="17">
        <f t="shared" si="157"/>
        <v>760</v>
      </c>
      <c r="F792" s="17">
        <f t="shared" ca="1" si="160"/>
        <v>0.74517389460579753</v>
      </c>
      <c r="G792" s="2">
        <f t="shared" ca="1" si="158"/>
        <v>0.6753920265613863</v>
      </c>
      <c r="H792" s="28">
        <f t="shared" si="166"/>
        <v>44270</v>
      </c>
      <c r="I792" s="30">
        <v>790</v>
      </c>
      <c r="J792" s="17">
        <f t="shared" si="159"/>
        <v>760</v>
      </c>
      <c r="K792" s="27">
        <f t="shared" ca="1" si="161"/>
        <v>0.72380666152695861</v>
      </c>
      <c r="L792" s="34">
        <f t="shared" ca="1" si="162"/>
        <v>0.59448579707337879</v>
      </c>
      <c r="M792" s="29">
        <f t="shared" si="167"/>
        <v>44285</v>
      </c>
      <c r="N792" s="27">
        <v>790</v>
      </c>
      <c r="O792" s="17">
        <f t="shared" si="163"/>
        <v>760</v>
      </c>
      <c r="P792" s="27">
        <f t="shared" ca="1" si="168"/>
        <v>0.6695493186884367</v>
      </c>
      <c r="Q792" s="34">
        <f t="shared" ca="1" si="164"/>
        <v>0.57055961254452536</v>
      </c>
      <c r="R792" s="17">
        <f t="shared" ca="1" si="169"/>
        <v>0.96418265450104457</v>
      </c>
    </row>
    <row r="793" spans="1:18" x14ac:dyDescent="0.25">
      <c r="A793" s="18">
        <f t="shared" ca="1" si="165"/>
        <v>44252</v>
      </c>
      <c r="B793" s="17">
        <f ca="1">+IFERROR(VLOOKUP(A793,BBG_UF!$A$2:$B$30,2,FALSE),B792)</f>
        <v>21</v>
      </c>
      <c r="C793" s="17">
        <f ca="1">+VLOOKUP(B793,BBG_UF!$B$2:$E$30,4,FALSE)</f>
        <v>2.9752755558097788E-4</v>
      </c>
      <c r="D793" s="17">
        <v>791</v>
      </c>
      <c r="E793" s="17">
        <f t="shared" si="157"/>
        <v>761</v>
      </c>
      <c r="F793" s="17">
        <f t="shared" ca="1" si="160"/>
        <v>0.74547142216137852</v>
      </c>
      <c r="G793" s="2">
        <f t="shared" ca="1" si="158"/>
        <v>0.67579032596796262</v>
      </c>
      <c r="H793" s="28">
        <f t="shared" si="166"/>
        <v>44271</v>
      </c>
      <c r="I793" s="30">
        <v>791</v>
      </c>
      <c r="J793" s="17">
        <f t="shared" si="159"/>
        <v>761</v>
      </c>
      <c r="K793" s="27">
        <f t="shared" ca="1" si="161"/>
        <v>0.72414427559722128</v>
      </c>
      <c r="L793" s="34">
        <f t="shared" ca="1" si="162"/>
        <v>0.59500238370014757</v>
      </c>
      <c r="M793" s="29">
        <f t="shared" si="167"/>
        <v>44286</v>
      </c>
      <c r="N793" s="27">
        <v>791</v>
      </c>
      <c r="O793" s="17">
        <f t="shared" si="163"/>
        <v>761</v>
      </c>
      <c r="P793" s="27">
        <f t="shared" ca="1" si="168"/>
        <v>0.66996480297745786</v>
      </c>
      <c r="Q793" s="34">
        <f t="shared" ca="1" si="164"/>
        <v>0.57111813170572079</v>
      </c>
      <c r="R793" s="17">
        <f t="shared" ca="1" si="169"/>
        <v>0.9647423126928345</v>
      </c>
    </row>
    <row r="794" spans="1:18" x14ac:dyDescent="0.25">
      <c r="A794" s="18">
        <f t="shared" ca="1" si="165"/>
        <v>44253</v>
      </c>
      <c r="B794" s="17">
        <f ca="1">+IFERROR(VLOOKUP(A794,BBG_UF!$A$2:$B$30,2,FALSE),B793)</f>
        <v>21</v>
      </c>
      <c r="C794" s="17">
        <f ca="1">+VLOOKUP(B794,BBG_UF!$B$2:$E$30,4,FALSE)</f>
        <v>2.9752755558097788E-4</v>
      </c>
      <c r="D794" s="17">
        <v>792</v>
      </c>
      <c r="E794" s="17">
        <f t="shared" si="157"/>
        <v>762</v>
      </c>
      <c r="F794" s="17">
        <f t="shared" ca="1" si="160"/>
        <v>0.74576894971695951</v>
      </c>
      <c r="G794" s="2">
        <f t="shared" ca="1" si="158"/>
        <v>0.67618835927247722</v>
      </c>
      <c r="H794" s="28">
        <f t="shared" si="166"/>
        <v>44272</v>
      </c>
      <c r="I794" s="30">
        <v>792</v>
      </c>
      <c r="J794" s="17">
        <f t="shared" si="159"/>
        <v>762</v>
      </c>
      <c r="K794" s="27">
        <f t="shared" ca="1" si="161"/>
        <v>0.72448178770800897</v>
      </c>
      <c r="L794" s="34">
        <f t="shared" ca="1" si="162"/>
        <v>0.59551839204923518</v>
      </c>
      <c r="M794" s="29">
        <f t="shared" si="167"/>
        <v>44287</v>
      </c>
      <c r="N794" s="27">
        <v>792</v>
      </c>
      <c r="O794" s="17">
        <f t="shared" si="163"/>
        <v>762</v>
      </c>
      <c r="P794" s="27">
        <f t="shared" ca="1" si="168"/>
        <v>0.67037998747948069</v>
      </c>
      <c r="Q794" s="34">
        <f t="shared" ca="1" si="164"/>
        <v>0.57167596182515223</v>
      </c>
      <c r="R794" s="17">
        <f t="shared" ca="1" si="169"/>
        <v>0.96530192523314184</v>
      </c>
    </row>
    <row r="795" spans="1:18" x14ac:dyDescent="0.25">
      <c r="A795" s="18">
        <f t="shared" ca="1" si="165"/>
        <v>44254</v>
      </c>
      <c r="B795" s="17">
        <f ca="1">+IFERROR(VLOOKUP(A795,BBG_UF!$A$2:$B$30,2,FALSE),B794)</f>
        <v>21</v>
      </c>
      <c r="C795" s="17">
        <f ca="1">+VLOOKUP(B795,BBG_UF!$B$2:$E$30,4,FALSE)</f>
        <v>2.9752755558097788E-4</v>
      </c>
      <c r="D795" s="17">
        <v>793</v>
      </c>
      <c r="E795" s="17">
        <f t="shared" si="157"/>
        <v>763</v>
      </c>
      <c r="F795" s="17">
        <f t="shared" ca="1" si="160"/>
        <v>0.7460664772725405</v>
      </c>
      <c r="G795" s="2">
        <f t="shared" ca="1" si="158"/>
        <v>0.67658612752117109</v>
      </c>
      <c r="H795" s="28">
        <f t="shared" si="166"/>
        <v>44273</v>
      </c>
      <c r="I795" s="30">
        <v>793</v>
      </c>
      <c r="J795" s="17">
        <f t="shared" si="159"/>
        <v>763</v>
      </c>
      <c r="K795" s="27">
        <f t="shared" ca="1" si="161"/>
        <v>0.7248191982450547</v>
      </c>
      <c r="L795" s="34">
        <f t="shared" ca="1" si="162"/>
        <v>0.59603382439435215</v>
      </c>
      <c r="M795" s="29">
        <f t="shared" si="167"/>
        <v>44288</v>
      </c>
      <c r="N795" s="27">
        <v>793</v>
      </c>
      <c r="O795" s="17">
        <f t="shared" si="163"/>
        <v>763</v>
      </c>
      <c r="P795" s="27">
        <f t="shared" ca="1" si="168"/>
        <v>0.67079487332859988</v>
      </c>
      <c r="Q795" s="34">
        <f t="shared" ca="1" si="164"/>
        <v>0.57223310561200602</v>
      </c>
      <c r="R795" s="17">
        <f t="shared" ca="1" si="169"/>
        <v>0.96586149206601135</v>
      </c>
    </row>
    <row r="796" spans="1:18" x14ac:dyDescent="0.25">
      <c r="A796" s="18">
        <f t="shared" ca="1" si="165"/>
        <v>44255</v>
      </c>
      <c r="B796" s="17">
        <f ca="1">+IFERROR(VLOOKUP(A796,BBG_UF!$A$2:$B$30,2,FALSE),B795)</f>
        <v>21</v>
      </c>
      <c r="C796" s="17">
        <f ca="1">+VLOOKUP(B796,BBG_UF!$B$2:$E$30,4,FALSE)</f>
        <v>2.9752755558097788E-4</v>
      </c>
      <c r="D796" s="17">
        <v>794</v>
      </c>
      <c r="E796" s="17">
        <f t="shared" si="157"/>
        <v>764</v>
      </c>
      <c r="F796" s="17">
        <f t="shared" ca="1" si="160"/>
        <v>0.74636400482812149</v>
      </c>
      <c r="G796" s="2">
        <f t="shared" ca="1" si="158"/>
        <v>0.6769836317548501</v>
      </c>
      <c r="H796" s="28">
        <f t="shared" si="166"/>
        <v>44274</v>
      </c>
      <c r="I796" s="30">
        <v>794</v>
      </c>
      <c r="J796" s="17">
        <f t="shared" si="159"/>
        <v>764</v>
      </c>
      <c r="K796" s="27">
        <f t="shared" ca="1" si="161"/>
        <v>0.72515650759213834</v>
      </c>
      <c r="L796" s="34">
        <f t="shared" ca="1" si="162"/>
        <v>0.59654868299729413</v>
      </c>
      <c r="M796" s="29">
        <f t="shared" si="167"/>
        <v>44289</v>
      </c>
      <c r="N796" s="27">
        <v>794</v>
      </c>
      <c r="O796" s="17">
        <f t="shared" si="163"/>
        <v>764</v>
      </c>
      <c r="P796" s="27">
        <f t="shared" ca="1" si="168"/>
        <v>0.67120946165325679</v>
      </c>
      <c r="Q796" s="34">
        <f t="shared" ca="1" si="164"/>
        <v>0.57278956576131612</v>
      </c>
      <c r="R796" s="17">
        <f t="shared" ca="1" si="169"/>
        <v>0.96642101316746221</v>
      </c>
    </row>
    <row r="797" spans="1:18" x14ac:dyDescent="0.25">
      <c r="A797" s="18">
        <f t="shared" ca="1" si="165"/>
        <v>44256</v>
      </c>
      <c r="B797" s="17">
        <f ca="1">+IFERROR(VLOOKUP(A797,BBG_UF!$A$2:$B$30,2,FALSE),B796)</f>
        <v>21</v>
      </c>
      <c r="C797" s="17">
        <f ca="1">+VLOOKUP(B797,BBG_UF!$B$2:$E$30,4,FALSE)</f>
        <v>2.9752755558097788E-4</v>
      </c>
      <c r="D797" s="17">
        <v>795</v>
      </c>
      <c r="E797" s="17">
        <f t="shared" si="157"/>
        <v>765</v>
      </c>
      <c r="F797" s="17">
        <f t="shared" ca="1" si="160"/>
        <v>0.74666153238370248</v>
      </c>
      <c r="G797" s="2">
        <f t="shared" ca="1" si="158"/>
        <v>0.67738087300886718</v>
      </c>
      <c r="H797" s="28">
        <f t="shared" si="166"/>
        <v>44275</v>
      </c>
      <c r="I797" s="30">
        <v>795</v>
      </c>
      <c r="J797" s="17">
        <f t="shared" si="159"/>
        <v>765</v>
      </c>
      <c r="K797" s="27">
        <f t="shared" ca="1" si="161"/>
        <v>0.72549371613109881</v>
      </c>
      <c r="L797" s="34">
        <f t="shared" ca="1" si="162"/>
        <v>0.59706297010803033</v>
      </c>
      <c r="M797" s="29">
        <f t="shared" si="167"/>
        <v>44290</v>
      </c>
      <c r="N797" s="27">
        <v>795</v>
      </c>
      <c r="O797" s="17">
        <f t="shared" si="163"/>
        <v>765</v>
      </c>
      <c r="P797" s="27">
        <f t="shared" ca="1" si="168"/>
        <v>0.67162375357617543</v>
      </c>
      <c r="Q797" s="34">
        <f t="shared" ca="1" si="164"/>
        <v>0.57334534495401401</v>
      </c>
      <c r="R797" s="17">
        <f t="shared" ca="1" si="169"/>
        <v>0.9669804885295008</v>
      </c>
    </row>
    <row r="798" spans="1:18" x14ac:dyDescent="0.25">
      <c r="A798" s="18">
        <f t="shared" ca="1" si="165"/>
        <v>44257</v>
      </c>
      <c r="B798" s="17">
        <f ca="1">+IFERROR(VLOOKUP(A798,BBG_UF!$A$2:$B$30,2,FALSE),B797)</f>
        <v>21</v>
      </c>
      <c r="C798" s="17">
        <f ca="1">+VLOOKUP(B798,BBG_UF!$B$2:$E$30,4,FALSE)</f>
        <v>2.9752755558097788E-4</v>
      </c>
      <c r="D798" s="17">
        <v>796</v>
      </c>
      <c r="E798" s="17">
        <f t="shared" si="157"/>
        <v>766</v>
      </c>
      <c r="F798" s="17">
        <f t="shared" ca="1" si="160"/>
        <v>0.74695905993928347</v>
      </c>
      <c r="G798" s="2">
        <f t="shared" ca="1" si="158"/>
        <v>0.67777785231316867</v>
      </c>
      <c r="H798" s="28">
        <f t="shared" si="166"/>
        <v>44276</v>
      </c>
      <c r="I798" s="30">
        <v>796</v>
      </c>
      <c r="J798" s="17">
        <f t="shared" si="159"/>
        <v>766</v>
      </c>
      <c r="K798" s="27">
        <f t="shared" ca="1" si="161"/>
        <v>0.72583082424187617</v>
      </c>
      <c r="L798" s="34">
        <f t="shared" ca="1" si="162"/>
        <v>0.59757668796478103</v>
      </c>
      <c r="M798" s="29">
        <f t="shared" si="167"/>
        <v>44291</v>
      </c>
      <c r="N798" s="27">
        <v>796</v>
      </c>
      <c r="O798" s="17">
        <f t="shared" si="163"/>
        <v>766</v>
      </c>
      <c r="P798" s="27">
        <f t="shared" ca="1" si="168"/>
        <v>0.67203775021445777</v>
      </c>
      <c r="Q798" s="34">
        <f t="shared" ca="1" si="164"/>
        <v>0.57390044585705235</v>
      </c>
      <c r="R798" s="17">
        <f t="shared" ca="1" si="169"/>
        <v>0.96753991812015272</v>
      </c>
    </row>
    <row r="799" spans="1:18" x14ac:dyDescent="0.25">
      <c r="A799" s="18">
        <f t="shared" ca="1" si="165"/>
        <v>44258</v>
      </c>
      <c r="B799" s="17">
        <f ca="1">+IFERROR(VLOOKUP(A799,BBG_UF!$A$2:$B$30,2,FALSE),B798)</f>
        <v>21</v>
      </c>
      <c r="C799" s="17">
        <f ca="1">+VLOOKUP(B799,BBG_UF!$B$2:$E$30,4,FALSE)</f>
        <v>2.9752755558097788E-4</v>
      </c>
      <c r="D799" s="17">
        <v>797</v>
      </c>
      <c r="E799" s="17">
        <f t="shared" si="157"/>
        <v>767</v>
      </c>
      <c r="F799" s="17">
        <f t="shared" ca="1" si="160"/>
        <v>0.74725658749486445</v>
      </c>
      <c r="G799" s="2">
        <f t="shared" ca="1" si="158"/>
        <v>0.67817457069232978</v>
      </c>
      <c r="H799" s="28">
        <f t="shared" si="166"/>
        <v>44277</v>
      </c>
      <c r="I799" s="30">
        <v>797</v>
      </c>
      <c r="J799" s="17">
        <f t="shared" si="159"/>
        <v>767</v>
      </c>
      <c r="K799" s="27">
        <f t="shared" ca="1" si="161"/>
        <v>0.72616783230249393</v>
      </c>
      <c r="L799" s="34">
        <f t="shared" ca="1" si="162"/>
        <v>0.59808983879409372</v>
      </c>
      <c r="M799" s="29">
        <f t="shared" si="167"/>
        <v>44292</v>
      </c>
      <c r="N799" s="27">
        <v>797</v>
      </c>
      <c r="O799" s="17">
        <f t="shared" si="163"/>
        <v>767</v>
      </c>
      <c r="P799" s="27">
        <f t="shared" ca="1" si="168"/>
        <v>0.67245145267956918</v>
      </c>
      <c r="Q799" s="34">
        <f t="shared" ca="1" si="164"/>
        <v>0.57445487112341287</v>
      </c>
      <c r="R799" s="17">
        <f t="shared" ca="1" si="169"/>
        <v>0.96809930191543714</v>
      </c>
    </row>
    <row r="800" spans="1:18" x14ac:dyDescent="0.25">
      <c r="A800" s="18">
        <f t="shared" ca="1" si="165"/>
        <v>44259</v>
      </c>
      <c r="B800" s="17">
        <f ca="1">+IFERROR(VLOOKUP(A800,BBG_UF!$A$2:$B$30,2,FALSE),B799)</f>
        <v>21</v>
      </c>
      <c r="C800" s="17">
        <f ca="1">+VLOOKUP(B800,BBG_UF!$B$2:$E$30,4,FALSE)</f>
        <v>2.9752755558097788E-4</v>
      </c>
      <c r="D800" s="17">
        <v>798</v>
      </c>
      <c r="E800" s="17">
        <f t="shared" si="157"/>
        <v>768</v>
      </c>
      <c r="F800" s="17">
        <f t="shared" ca="1" si="160"/>
        <v>0.74755411505044544</v>
      </c>
      <c r="G800" s="2">
        <f t="shared" ca="1" si="158"/>
        <v>0.67857102916557899</v>
      </c>
      <c r="H800" s="28">
        <f t="shared" si="166"/>
        <v>44278</v>
      </c>
      <c r="I800" s="30">
        <v>798</v>
      </c>
      <c r="J800" s="17">
        <f t="shared" si="159"/>
        <v>768</v>
      </c>
      <c r="K800" s="27">
        <f t="shared" ca="1" si="161"/>
        <v>0.72650474068907023</v>
      </c>
      <c r="L800" s="34">
        <f t="shared" ca="1" si="162"/>
        <v>0.59860242481091919</v>
      </c>
      <c r="M800" s="29">
        <f t="shared" si="167"/>
        <v>44293</v>
      </c>
      <c r="N800" s="27">
        <v>798</v>
      </c>
      <c r="O800" s="17">
        <f t="shared" si="163"/>
        <v>768</v>
      </c>
      <c r="P800" s="27">
        <f t="shared" ca="1" si="168"/>
        <v>0.672864862077444</v>
      </c>
      <c r="Q800" s="34">
        <f t="shared" ca="1" si="164"/>
        <v>0.57500862339234304</v>
      </c>
      <c r="R800" s="17">
        <f t="shared" ca="1" si="169"/>
        <v>0.96865863989936685</v>
      </c>
    </row>
    <row r="801" spans="1:18" x14ac:dyDescent="0.25">
      <c r="A801" s="18">
        <f t="shared" ca="1" si="165"/>
        <v>44260</v>
      </c>
      <c r="B801" s="17">
        <f ca="1">+IFERROR(VLOOKUP(A801,BBG_UF!$A$2:$B$30,2,FALSE),B800)</f>
        <v>21</v>
      </c>
      <c r="C801" s="17">
        <f ca="1">+VLOOKUP(B801,BBG_UF!$B$2:$E$30,4,FALSE)</f>
        <v>2.9752755558097788E-4</v>
      </c>
      <c r="D801" s="17">
        <v>799</v>
      </c>
      <c r="E801" s="17">
        <f t="shared" si="157"/>
        <v>769</v>
      </c>
      <c r="F801" s="17">
        <f t="shared" ca="1" si="160"/>
        <v>0.74785164260602643</v>
      </c>
      <c r="G801" s="2">
        <f t="shared" ca="1" si="158"/>
        <v>0.67896722874687432</v>
      </c>
      <c r="H801" s="28">
        <f t="shared" si="166"/>
        <v>44279</v>
      </c>
      <c r="I801" s="30">
        <v>799</v>
      </c>
      <c r="J801" s="17">
        <f t="shared" si="159"/>
        <v>769</v>
      </c>
      <c r="K801" s="27">
        <f t="shared" ca="1" si="161"/>
        <v>0.72684154977586068</v>
      </c>
      <c r="L801" s="34">
        <f t="shared" ca="1" si="162"/>
        <v>0.59911444821868742</v>
      </c>
      <c r="M801" s="29">
        <f t="shared" si="167"/>
        <v>44294</v>
      </c>
      <c r="N801" s="27">
        <v>799</v>
      </c>
      <c r="O801" s="17">
        <f t="shared" si="163"/>
        <v>769</v>
      </c>
      <c r="P801" s="27">
        <f t="shared" ca="1" si="168"/>
        <v>0.67327797950844948</v>
      </c>
      <c r="Q801" s="34">
        <f t="shared" ca="1" si="164"/>
        <v>0.57556170528929973</v>
      </c>
      <c r="R801" s="17">
        <f t="shared" ca="1" si="169"/>
        <v>0.96921793203996742</v>
      </c>
    </row>
    <row r="802" spans="1:18" x14ac:dyDescent="0.25">
      <c r="A802" s="18">
        <f t="shared" ca="1" si="165"/>
        <v>44261</v>
      </c>
      <c r="B802" s="17">
        <f ca="1">+IFERROR(VLOOKUP(A802,BBG_UF!$A$2:$B$30,2,FALSE),B801)</f>
        <v>21</v>
      </c>
      <c r="C802" s="17">
        <f ca="1">+VLOOKUP(B802,BBG_UF!$B$2:$E$30,4,FALSE)</f>
        <v>2.9752755558097788E-4</v>
      </c>
      <c r="D802" s="17">
        <v>800</v>
      </c>
      <c r="E802" s="17">
        <f t="shared" si="157"/>
        <v>770</v>
      </c>
      <c r="F802" s="17">
        <f t="shared" ca="1" si="160"/>
        <v>0.74814917016160742</v>
      </c>
      <c r="G802" s="2">
        <f t="shared" ca="1" si="158"/>
        <v>0.67936317044487537</v>
      </c>
      <c r="H802" s="28">
        <f t="shared" si="166"/>
        <v>44280</v>
      </c>
      <c r="I802" s="30">
        <v>800</v>
      </c>
      <c r="J802" s="17">
        <f t="shared" si="159"/>
        <v>770</v>
      </c>
      <c r="K802" s="27">
        <f t="shared" ca="1" si="161"/>
        <v>0.72717825993522955</v>
      </c>
      <c r="L802" s="34">
        <f t="shared" ca="1" si="162"/>
        <v>0.59962591120937125</v>
      </c>
      <c r="M802" s="29">
        <f t="shared" si="167"/>
        <v>44295</v>
      </c>
      <c r="N802" s="27">
        <v>800</v>
      </c>
      <c r="O802" s="17">
        <f t="shared" si="163"/>
        <v>770</v>
      </c>
      <c r="P802" s="27">
        <f t="shared" ca="1" si="168"/>
        <v>0.67369080606746179</v>
      </c>
      <c r="Q802" s="34">
        <f t="shared" ca="1" si="164"/>
        <v>0.57611411942611146</v>
      </c>
      <c r="R802" s="17">
        <f t="shared" ca="1" si="169"/>
        <v>0.96977717831325805</v>
      </c>
    </row>
    <row r="803" spans="1:18" x14ac:dyDescent="0.25">
      <c r="A803" s="18">
        <f t="shared" ca="1" si="165"/>
        <v>44262</v>
      </c>
      <c r="B803" s="17">
        <f ca="1">+IFERROR(VLOOKUP(A803,BBG_UF!$A$2:$B$30,2,FALSE),B802)</f>
        <v>21</v>
      </c>
      <c r="C803" s="17">
        <f ca="1">+VLOOKUP(B803,BBG_UF!$B$2:$E$30,4,FALSE)</f>
        <v>2.9752755558097788E-4</v>
      </c>
      <c r="D803" s="17">
        <v>801</v>
      </c>
      <c r="E803" s="17">
        <f t="shared" si="157"/>
        <v>771</v>
      </c>
      <c r="F803" s="17">
        <f t="shared" ca="1" si="160"/>
        <v>0.74844669771718841</v>
      </c>
      <c r="G803" s="2">
        <f t="shared" ca="1" si="158"/>
        <v>0.67975885526301882</v>
      </c>
      <c r="H803" s="28">
        <f t="shared" si="166"/>
        <v>44281</v>
      </c>
      <c r="I803" s="30">
        <v>801</v>
      </c>
      <c r="J803" s="17">
        <f t="shared" si="159"/>
        <v>771</v>
      </c>
      <c r="K803" s="27">
        <f t="shared" ca="1" si="161"/>
        <v>0.72751487153770122</v>
      </c>
      <c r="L803" s="34">
        <f t="shared" ca="1" si="162"/>
        <v>0.60013681596360247</v>
      </c>
      <c r="M803" s="29">
        <f t="shared" si="167"/>
        <v>44296</v>
      </c>
      <c r="N803" s="27">
        <v>801</v>
      </c>
      <c r="O803" s="17">
        <f t="shared" si="163"/>
        <v>771</v>
      </c>
      <c r="P803" s="27">
        <f t="shared" ca="1" si="168"/>
        <v>0.67410334284387896</v>
      </c>
      <c r="Q803" s="34">
        <f t="shared" ca="1" si="164"/>
        <v>0.57666586840107692</v>
      </c>
      <c r="R803" s="17">
        <f t="shared" ca="1" si="169"/>
        <v>0.97033637870325151</v>
      </c>
    </row>
    <row r="804" spans="1:18" x14ac:dyDescent="0.25">
      <c r="A804" s="18">
        <f t="shared" ca="1" si="165"/>
        <v>44263</v>
      </c>
      <c r="B804" s="17">
        <f ca="1">+IFERROR(VLOOKUP(A804,BBG_UF!$A$2:$B$30,2,FALSE),B803)</f>
        <v>21</v>
      </c>
      <c r="C804" s="17">
        <f ca="1">+VLOOKUP(B804,BBG_UF!$B$2:$E$30,4,FALSE)</f>
        <v>2.9752755558097788E-4</v>
      </c>
      <c r="D804" s="17">
        <v>802</v>
      </c>
      <c r="E804" s="17">
        <f t="shared" si="157"/>
        <v>772</v>
      </c>
      <c r="F804" s="17">
        <f t="shared" ca="1" si="160"/>
        <v>0.7487442252727694</v>
      </c>
      <c r="G804" s="2">
        <f t="shared" ca="1" si="158"/>
        <v>0.68015428419954294</v>
      </c>
      <c r="H804" s="28">
        <f t="shared" si="166"/>
        <v>44282</v>
      </c>
      <c r="I804" s="30">
        <v>802</v>
      </c>
      <c r="J804" s="17">
        <f t="shared" si="159"/>
        <v>772</v>
      </c>
      <c r="K804" s="27">
        <f t="shared" ca="1" si="161"/>
        <v>0.72785138495193258</v>
      </c>
      <c r="L804" s="34">
        <f t="shared" ca="1" si="162"/>
        <v>0.60064716465066292</v>
      </c>
      <c r="M804" s="29">
        <f t="shared" si="167"/>
        <v>44297</v>
      </c>
      <c r="N804" s="27">
        <v>802</v>
      </c>
      <c r="O804" s="17">
        <f t="shared" si="163"/>
        <v>772</v>
      </c>
      <c r="P804" s="27">
        <f t="shared" ca="1" si="168"/>
        <v>0.67451559092170577</v>
      </c>
      <c r="Q804" s="34">
        <f t="shared" ca="1" si="164"/>
        <v>0.57721695479904278</v>
      </c>
      <c r="R804" s="17">
        <f t="shared" ca="1" si="169"/>
        <v>0.970895533185967</v>
      </c>
    </row>
    <row r="805" spans="1:18" x14ac:dyDescent="0.25">
      <c r="A805" s="18">
        <f t="shared" ca="1" si="165"/>
        <v>44264</v>
      </c>
      <c r="B805" s="17">
        <f ca="1">+IFERROR(VLOOKUP(A805,BBG_UF!$A$2:$B$30,2,FALSE),B804)</f>
        <v>21</v>
      </c>
      <c r="C805" s="17">
        <f ca="1">+VLOOKUP(B805,BBG_UF!$B$2:$E$30,4,FALSE)</f>
        <v>2.9752755558097788E-4</v>
      </c>
      <c r="D805" s="17">
        <v>803</v>
      </c>
      <c r="E805" s="17">
        <f t="shared" si="157"/>
        <v>773</v>
      </c>
      <c r="F805" s="17">
        <f t="shared" ca="1" si="160"/>
        <v>0.74904175282835039</v>
      </c>
      <c r="G805" s="2">
        <f t="shared" ca="1" si="158"/>
        <v>0.68054945824749891</v>
      </c>
      <c r="H805" s="28">
        <f t="shared" si="166"/>
        <v>44283</v>
      </c>
      <c r="I805" s="30">
        <v>803</v>
      </c>
      <c r="J805" s="17">
        <f t="shared" si="159"/>
        <v>773</v>
      </c>
      <c r="K805" s="27">
        <f t="shared" ca="1" si="161"/>
        <v>0.72818780054477406</v>
      </c>
      <c r="L805" s="34">
        <f t="shared" ca="1" si="162"/>
        <v>0.60115695942868119</v>
      </c>
      <c r="M805" s="29">
        <f t="shared" si="167"/>
        <v>44298</v>
      </c>
      <c r="N805" s="27">
        <v>803</v>
      </c>
      <c r="O805" s="17">
        <f t="shared" si="163"/>
        <v>773</v>
      </c>
      <c r="P805" s="27">
        <f t="shared" ca="1" si="168"/>
        <v>0.67492755137948723</v>
      </c>
      <c r="Q805" s="34">
        <f t="shared" ca="1" si="164"/>
        <v>0.57776738119142823</v>
      </c>
      <c r="R805" s="17">
        <f t="shared" ca="1" si="169"/>
        <v>0.97145464171344287</v>
      </c>
    </row>
    <row r="806" spans="1:18" x14ac:dyDescent="0.25">
      <c r="A806" s="18">
        <f t="shared" ca="1" si="165"/>
        <v>44265</v>
      </c>
      <c r="B806" s="17">
        <f ca="1">+IFERROR(VLOOKUP(A806,BBG_UF!$A$2:$B$30,2,FALSE),B805)</f>
        <v>21</v>
      </c>
      <c r="C806" s="17">
        <f ca="1">+VLOOKUP(B806,BBG_UF!$B$2:$E$30,4,FALSE)</f>
        <v>2.9752755558097788E-4</v>
      </c>
      <c r="D806" s="17">
        <v>804</v>
      </c>
      <c r="E806" s="17">
        <f t="shared" si="157"/>
        <v>774</v>
      </c>
      <c r="F806" s="17">
        <f t="shared" ca="1" si="160"/>
        <v>0.74933928038393138</v>
      </c>
      <c r="G806" s="2">
        <f t="shared" ca="1" si="158"/>
        <v>0.68094437839486821</v>
      </c>
      <c r="H806" s="28">
        <f t="shared" si="166"/>
        <v>44284</v>
      </c>
      <c r="I806" s="30">
        <v>804</v>
      </c>
      <c r="J806" s="17">
        <f t="shared" si="159"/>
        <v>774</v>
      </c>
      <c r="K806" s="27">
        <f t="shared" ca="1" si="161"/>
        <v>0.7285241186812107</v>
      </c>
      <c r="L806" s="34">
        <f t="shared" ca="1" si="162"/>
        <v>0.60166620244457081</v>
      </c>
      <c r="M806" s="29">
        <f t="shared" si="167"/>
        <v>44299</v>
      </c>
      <c r="N806" s="27">
        <v>804</v>
      </c>
      <c r="O806" s="17">
        <f t="shared" si="163"/>
        <v>774</v>
      </c>
      <c r="P806" s="27">
        <f t="shared" ca="1" si="168"/>
        <v>0.67533922529044255</v>
      </c>
      <c r="Q806" s="34">
        <f t="shared" ca="1" si="164"/>
        <v>0.57831715013640461</v>
      </c>
      <c r="R806" s="17">
        <f t="shared" ca="1" si="169"/>
        <v>0.97201370430166634</v>
      </c>
    </row>
    <row r="807" spans="1:18" x14ac:dyDescent="0.25">
      <c r="A807" s="18">
        <f t="shared" ca="1" si="165"/>
        <v>44266</v>
      </c>
      <c r="B807" s="17">
        <f ca="1">+IFERROR(VLOOKUP(A807,BBG_UF!$A$2:$B$30,2,FALSE),B806)</f>
        <v>21</v>
      </c>
      <c r="C807" s="17">
        <f ca="1">+VLOOKUP(B807,BBG_UF!$B$2:$E$30,4,FALSE)</f>
        <v>2.9752755558097788E-4</v>
      </c>
      <c r="D807" s="17">
        <v>805</v>
      </c>
      <c r="E807" s="17">
        <f t="shared" si="157"/>
        <v>775</v>
      </c>
      <c r="F807" s="17">
        <f t="shared" ca="1" si="160"/>
        <v>0.74963680793951237</v>
      </c>
      <c r="G807" s="2">
        <f t="shared" ca="1" si="158"/>
        <v>0.68133904562447156</v>
      </c>
      <c r="H807" s="28">
        <f t="shared" si="166"/>
        <v>44285</v>
      </c>
      <c r="I807" s="30">
        <v>805</v>
      </c>
      <c r="J807" s="17">
        <f t="shared" si="159"/>
        <v>775</v>
      </c>
      <c r="K807" s="27">
        <f t="shared" ca="1" si="161"/>
        <v>0.72886033972443409</v>
      </c>
      <c r="L807" s="34">
        <f t="shared" ca="1" si="162"/>
        <v>0.60217489583416473</v>
      </c>
      <c r="M807" s="29">
        <f t="shared" si="167"/>
        <v>44300</v>
      </c>
      <c r="N807" s="27">
        <v>805</v>
      </c>
      <c r="O807" s="17">
        <f t="shared" si="163"/>
        <v>775</v>
      </c>
      <c r="P807" s="27">
        <f t="shared" ca="1" si="168"/>
        <v>0.67575061372244805</v>
      </c>
      <c r="Q807" s="34">
        <f t="shared" ca="1" si="164"/>
        <v>0.57886626417892983</v>
      </c>
      <c r="R807" s="17">
        <f t="shared" ca="1" si="169"/>
        <v>0.97257272091066937</v>
      </c>
    </row>
    <row r="808" spans="1:18" x14ac:dyDescent="0.25">
      <c r="A808" s="18">
        <f t="shared" ca="1" si="165"/>
        <v>44267</v>
      </c>
      <c r="B808" s="17">
        <f ca="1">+IFERROR(VLOOKUP(A808,BBG_UF!$A$2:$B$30,2,FALSE),B807)</f>
        <v>21</v>
      </c>
      <c r="C808" s="17">
        <f ca="1">+VLOOKUP(B808,BBG_UF!$B$2:$E$30,4,FALSE)</f>
        <v>2.9752755558097788E-4</v>
      </c>
      <c r="D808" s="17">
        <v>806</v>
      </c>
      <c r="E808" s="17">
        <f t="shared" si="157"/>
        <v>776</v>
      </c>
      <c r="F808" s="17">
        <f t="shared" ca="1" si="160"/>
        <v>0.74993433549509336</v>
      </c>
      <c r="G808" s="2">
        <f t="shared" ca="1" si="158"/>
        <v>0.68173346091407316</v>
      </c>
      <c r="H808" s="28">
        <f t="shared" si="166"/>
        <v>44286</v>
      </c>
      <c r="I808" s="30">
        <v>806</v>
      </c>
      <c r="J808" s="17">
        <f t="shared" si="159"/>
        <v>776</v>
      </c>
      <c r="K808" s="27">
        <f t="shared" ca="1" si="161"/>
        <v>0.72919646403584326</v>
      </c>
      <c r="L808" s="34">
        <f t="shared" ca="1" si="162"/>
        <v>0.60268304172233766</v>
      </c>
      <c r="M808" s="29">
        <f t="shared" si="167"/>
        <v>44301</v>
      </c>
      <c r="N808" s="27">
        <v>806</v>
      </c>
      <c r="O808" s="17">
        <f t="shared" si="163"/>
        <v>776</v>
      </c>
      <c r="P808" s="27">
        <f t="shared" ca="1" si="168"/>
        <v>0.67616171773809053</v>
      </c>
      <c r="Q808" s="34">
        <f t="shared" ca="1" si="164"/>
        <v>0.57941472585085341</v>
      </c>
      <c r="R808" s="17">
        <f t="shared" ca="1" si="169"/>
        <v>0.97313169149249035</v>
      </c>
    </row>
    <row r="809" spans="1:18" x14ac:dyDescent="0.25">
      <c r="A809" s="18">
        <f t="shared" ca="1" si="165"/>
        <v>44268</v>
      </c>
      <c r="B809" s="17">
        <f ca="1">+IFERROR(VLOOKUP(A809,BBG_UF!$A$2:$B$30,2,FALSE),B808)</f>
        <v>21</v>
      </c>
      <c r="C809" s="17">
        <f ca="1">+VLOOKUP(B809,BBG_UF!$B$2:$E$30,4,FALSE)</f>
        <v>2.9752755558097788E-4</v>
      </c>
      <c r="D809" s="17">
        <v>807</v>
      </c>
      <c r="E809" s="17">
        <f t="shared" si="157"/>
        <v>777</v>
      </c>
      <c r="F809" s="17">
        <f t="shared" ca="1" si="160"/>
        <v>0.75023186305067435</v>
      </c>
      <c r="G809" s="2">
        <f t="shared" ca="1" si="158"/>
        <v>0.68212762523642478</v>
      </c>
      <c r="H809" s="28">
        <f t="shared" si="166"/>
        <v>44287</v>
      </c>
      <c r="I809" s="30">
        <v>807</v>
      </c>
      <c r="J809" s="17">
        <f t="shared" si="159"/>
        <v>777</v>
      </c>
      <c r="K809" s="27">
        <f t="shared" ca="1" si="161"/>
        <v>0.72953249197504599</v>
      </c>
      <c r="L809" s="34">
        <f t="shared" ca="1" si="162"/>
        <v>0.60319064222299479</v>
      </c>
      <c r="M809" s="29">
        <f t="shared" si="167"/>
        <v>44302</v>
      </c>
      <c r="N809" s="27">
        <v>807</v>
      </c>
      <c r="O809" s="17">
        <f t="shared" si="163"/>
        <v>777</v>
      </c>
      <c r="P809" s="27">
        <f t="shared" ca="1" si="168"/>
        <v>0.67657253839466003</v>
      </c>
      <c r="Q809" s="34">
        <f t="shared" ca="1" si="164"/>
        <v>0.57996253767096029</v>
      </c>
      <c r="R809" s="17">
        <f t="shared" ca="1" si="169"/>
        <v>0.97369061606311647</v>
      </c>
    </row>
    <row r="810" spans="1:18" x14ac:dyDescent="0.25">
      <c r="A810" s="18">
        <f t="shared" ca="1" si="165"/>
        <v>44269</v>
      </c>
      <c r="B810" s="17">
        <f ca="1">+IFERROR(VLOOKUP(A810,BBG_UF!$A$2:$B$30,2,FALSE),B809)</f>
        <v>21</v>
      </c>
      <c r="C810" s="17">
        <f ca="1">+VLOOKUP(B810,BBG_UF!$B$2:$E$30,4,FALSE)</f>
        <v>2.9752755558097788E-4</v>
      </c>
      <c r="D810" s="17">
        <v>808</v>
      </c>
      <c r="E810" s="17">
        <f t="shared" si="157"/>
        <v>778</v>
      </c>
      <c r="F810" s="17">
        <f t="shared" ca="1" si="160"/>
        <v>0.75052939060625534</v>
      </c>
      <c r="G810" s="2">
        <f t="shared" ca="1" si="158"/>
        <v>0.68252153955926653</v>
      </c>
      <c r="H810" s="28">
        <f t="shared" si="166"/>
        <v>44288</v>
      </c>
      <c r="I810" s="30">
        <v>808</v>
      </c>
      <c r="J810" s="17">
        <f t="shared" si="159"/>
        <v>778</v>
      </c>
      <c r="K810" s="27">
        <f t="shared" ca="1" si="161"/>
        <v>0.72986842389983042</v>
      </c>
      <c r="L810" s="34">
        <f t="shared" ca="1" si="162"/>
        <v>0.60369769943915219</v>
      </c>
      <c r="M810" s="29">
        <f t="shared" si="167"/>
        <v>44303</v>
      </c>
      <c r="N810" s="27">
        <v>808</v>
      </c>
      <c r="O810" s="17">
        <f t="shared" si="163"/>
        <v>778</v>
      </c>
      <c r="P810" s="27">
        <f t="shared" ca="1" si="168"/>
        <v>0.67698307674425195</v>
      </c>
      <c r="Q810" s="34">
        <f t="shared" ca="1" si="164"/>
        <v>0.58050970214512621</v>
      </c>
      <c r="R810" s="17">
        <f t="shared" ca="1" si="169"/>
        <v>0.97424949457458609</v>
      </c>
    </row>
    <row r="811" spans="1:18" x14ac:dyDescent="0.25">
      <c r="A811" s="18">
        <f t="shared" ca="1" si="165"/>
        <v>44270</v>
      </c>
      <c r="B811" s="17">
        <f ca="1">+IFERROR(VLOOKUP(A811,BBG_UF!$A$2:$B$30,2,FALSE),B810)</f>
        <v>21</v>
      </c>
      <c r="C811" s="17">
        <f ca="1">+VLOOKUP(B811,BBG_UF!$B$2:$E$30,4,FALSE)</f>
        <v>2.9752755558097788E-4</v>
      </c>
      <c r="D811" s="17">
        <v>809</v>
      </c>
      <c r="E811" s="17">
        <f t="shared" si="157"/>
        <v>779</v>
      </c>
      <c r="F811" s="17">
        <f t="shared" ca="1" si="160"/>
        <v>0.75082691816183633</v>
      </c>
      <c r="G811" s="2">
        <f t="shared" ca="1" si="158"/>
        <v>0.68291520484536916</v>
      </c>
      <c r="H811" s="28">
        <f t="shared" si="166"/>
        <v>44289</v>
      </c>
      <c r="I811" s="30">
        <v>809</v>
      </c>
      <c r="J811" s="17">
        <f t="shared" si="159"/>
        <v>779</v>
      </c>
      <c r="K811" s="27">
        <f t="shared" ca="1" si="161"/>
        <v>0.73020426016626439</v>
      </c>
      <c r="L811" s="34">
        <f t="shared" ca="1" si="162"/>
        <v>0.60420421546305814</v>
      </c>
      <c r="M811" s="29">
        <f t="shared" si="167"/>
        <v>44304</v>
      </c>
      <c r="N811" s="27">
        <v>809</v>
      </c>
      <c r="O811" s="17">
        <f t="shared" si="163"/>
        <v>779</v>
      </c>
      <c r="P811" s="27">
        <f t="shared" ca="1" si="168"/>
        <v>0.67739333383373024</v>
      </c>
      <c r="Q811" s="34">
        <f t="shared" ca="1" si="164"/>
        <v>0.58105622176632932</v>
      </c>
      <c r="R811" s="17">
        <f t="shared" ca="1" si="169"/>
        <v>0.97480832701091202</v>
      </c>
    </row>
    <row r="812" spans="1:18" x14ac:dyDescent="0.25">
      <c r="A812" s="18">
        <f t="shared" ca="1" si="165"/>
        <v>44271</v>
      </c>
      <c r="B812" s="17">
        <f ca="1">+IFERROR(VLOOKUP(A812,BBG_UF!$A$2:$B$30,2,FALSE),B811)</f>
        <v>21</v>
      </c>
      <c r="C812" s="17">
        <f ca="1">+VLOOKUP(B812,BBG_UF!$B$2:$E$30,4,FALSE)</f>
        <v>2.9752755558097788E-4</v>
      </c>
      <c r="D812" s="17">
        <v>810</v>
      </c>
      <c r="E812" s="17">
        <f t="shared" si="157"/>
        <v>780</v>
      </c>
      <c r="F812" s="17">
        <f t="shared" ca="1" si="160"/>
        <v>0.75112444571741732</v>
      </c>
      <c r="G812" s="2">
        <f t="shared" ca="1" si="158"/>
        <v>0.68330862205256626</v>
      </c>
      <c r="H812" s="28">
        <f t="shared" si="166"/>
        <v>44290</v>
      </c>
      <c r="I812" s="30">
        <v>810</v>
      </c>
      <c r="J812" s="17">
        <f t="shared" si="159"/>
        <v>780</v>
      </c>
      <c r="K812" s="27">
        <f t="shared" ca="1" si="161"/>
        <v>0.73054000112863837</v>
      </c>
      <c r="L812" s="34">
        <f t="shared" ca="1" si="162"/>
        <v>0.60471019237622159</v>
      </c>
      <c r="M812" s="29">
        <f t="shared" si="167"/>
        <v>44305</v>
      </c>
      <c r="N812" s="27">
        <v>810</v>
      </c>
      <c r="O812" s="17">
        <f t="shared" si="163"/>
        <v>780</v>
      </c>
      <c r="P812" s="27">
        <f t="shared" ca="1" si="168"/>
        <v>0.67780331070479927</v>
      </c>
      <c r="Q812" s="34">
        <f t="shared" ca="1" si="164"/>
        <v>0.58160209901477311</v>
      </c>
      <c r="R812" s="17">
        <f t="shared" ca="1" si="169"/>
        <v>0.97536711334811343</v>
      </c>
    </row>
    <row r="813" spans="1:18" x14ac:dyDescent="0.25">
      <c r="A813" s="18">
        <f t="shared" ca="1" si="165"/>
        <v>44272</v>
      </c>
      <c r="B813" s="17">
        <f ca="1">+IFERROR(VLOOKUP(A813,BBG_UF!$A$2:$B$30,2,FALSE),B812)</f>
        <v>21</v>
      </c>
      <c r="C813" s="17">
        <f ca="1">+VLOOKUP(B813,BBG_UF!$B$2:$E$30,4,FALSE)</f>
        <v>2.9752755558097788E-4</v>
      </c>
      <c r="D813" s="17">
        <v>811</v>
      </c>
      <c r="E813" s="17">
        <f t="shared" si="157"/>
        <v>781</v>
      </c>
      <c r="F813" s="17">
        <f t="shared" ca="1" si="160"/>
        <v>0.75142197327299831</v>
      </c>
      <c r="G813" s="2">
        <f t="shared" ca="1" si="158"/>
        <v>0.68370179213378601</v>
      </c>
      <c r="H813" s="28">
        <f t="shared" si="166"/>
        <v>44291</v>
      </c>
      <c r="I813" s="30">
        <v>811</v>
      </c>
      <c r="J813" s="17">
        <f t="shared" si="159"/>
        <v>781</v>
      </c>
      <c r="K813" s="27">
        <f t="shared" ca="1" si="161"/>
        <v>0.73087564713949515</v>
      </c>
      <c r="L813" s="34">
        <f t="shared" ca="1" si="162"/>
        <v>0.60521563224949015</v>
      </c>
      <c r="M813" s="29">
        <f t="shared" si="167"/>
        <v>44306</v>
      </c>
      <c r="N813" s="27">
        <v>811</v>
      </c>
      <c r="O813" s="17">
        <f t="shared" si="163"/>
        <v>781</v>
      </c>
      <c r="P813" s="27">
        <f t="shared" ca="1" si="168"/>
        <v>0.67821300839402499</v>
      </c>
      <c r="Q813" s="34">
        <f t="shared" ca="1" si="164"/>
        <v>0.58214733635796911</v>
      </c>
      <c r="R813" s="17">
        <f t="shared" ca="1" si="169"/>
        <v>0.97592585356220951</v>
      </c>
    </row>
    <row r="814" spans="1:18" x14ac:dyDescent="0.25">
      <c r="A814" s="18">
        <f t="shared" ca="1" si="165"/>
        <v>44273</v>
      </c>
      <c r="B814" s="17">
        <f ca="1">+IFERROR(VLOOKUP(A814,BBG_UF!$A$2:$B$30,2,FALSE),B813)</f>
        <v>21</v>
      </c>
      <c r="C814" s="17">
        <f ca="1">+VLOOKUP(B814,BBG_UF!$B$2:$E$30,4,FALSE)</f>
        <v>2.9752755558097788E-4</v>
      </c>
      <c r="D814" s="17">
        <v>812</v>
      </c>
      <c r="E814" s="17">
        <f t="shared" si="157"/>
        <v>782</v>
      </c>
      <c r="F814" s="17">
        <f t="shared" ca="1" si="160"/>
        <v>0.7517195008285793</v>
      </c>
      <c r="G814" s="2">
        <f t="shared" ca="1" si="158"/>
        <v>0.68409471603708172</v>
      </c>
      <c r="H814" s="28">
        <f t="shared" si="166"/>
        <v>44292</v>
      </c>
      <c r="I814" s="30">
        <v>812</v>
      </c>
      <c r="J814" s="17">
        <f t="shared" si="159"/>
        <v>782</v>
      </c>
      <c r="K814" s="27">
        <f t="shared" ca="1" si="161"/>
        <v>0.73121119854962102</v>
      </c>
      <c r="L814" s="34">
        <f t="shared" ca="1" si="162"/>
        <v>0.60572053714310925</v>
      </c>
      <c r="M814" s="29">
        <f t="shared" si="167"/>
        <v>44307</v>
      </c>
      <c r="N814" s="27">
        <v>812</v>
      </c>
      <c r="O814" s="17">
        <f t="shared" si="163"/>
        <v>782</v>
      </c>
      <c r="P814" s="27">
        <f t="shared" ca="1" si="168"/>
        <v>0.67862242793286776</v>
      </c>
      <c r="Q814" s="34">
        <f t="shared" ca="1" si="164"/>
        <v>0.58269193625077609</v>
      </c>
      <c r="R814" s="17">
        <f t="shared" ca="1" si="169"/>
        <v>0.97648454762921943</v>
      </c>
    </row>
    <row r="815" spans="1:18" x14ac:dyDescent="0.25">
      <c r="A815" s="18">
        <f t="shared" ca="1" si="165"/>
        <v>44274</v>
      </c>
      <c r="B815" s="17">
        <f ca="1">+IFERROR(VLOOKUP(A815,BBG_UF!$A$2:$B$30,2,FALSE),B814)</f>
        <v>21</v>
      </c>
      <c r="C815" s="17">
        <f ca="1">+VLOOKUP(B815,BBG_UF!$B$2:$E$30,4,FALSE)</f>
        <v>2.9752755558097788E-4</v>
      </c>
      <c r="D815" s="17">
        <v>813</v>
      </c>
      <c r="E815" s="17">
        <f t="shared" si="157"/>
        <v>783</v>
      </c>
      <c r="F815" s="17">
        <f t="shared" ca="1" si="160"/>
        <v>0.75201702838416029</v>
      </c>
      <c r="G815" s="2">
        <f t="shared" ca="1" si="158"/>
        <v>0.68448739470566389</v>
      </c>
      <c r="H815" s="28">
        <f t="shared" si="166"/>
        <v>44293</v>
      </c>
      <c r="I815" s="30">
        <v>813</v>
      </c>
      <c r="J815" s="17">
        <f t="shared" si="159"/>
        <v>783</v>
      </c>
      <c r="K815" s="27">
        <f t="shared" ca="1" si="161"/>
        <v>0.73154665570812571</v>
      </c>
      <c r="L815" s="34">
        <f t="shared" ca="1" si="162"/>
        <v>0.60622490910682936</v>
      </c>
      <c r="M815" s="29">
        <f t="shared" si="167"/>
        <v>44308</v>
      </c>
      <c r="N815" s="27">
        <v>813</v>
      </c>
      <c r="O815" s="17">
        <f t="shared" si="163"/>
        <v>783</v>
      </c>
      <c r="P815" s="27">
        <f t="shared" ca="1" si="168"/>
        <v>0.67903157034771244</v>
      </c>
      <c r="Q815" s="34">
        <f t="shared" ca="1" si="164"/>
        <v>0.58323590113555313</v>
      </c>
      <c r="R815" s="17">
        <f t="shared" ca="1" si="169"/>
        <v>0.97704319552516239</v>
      </c>
    </row>
    <row r="816" spans="1:18" x14ac:dyDescent="0.25">
      <c r="A816" s="18">
        <f t="shared" ca="1" si="165"/>
        <v>44275</v>
      </c>
      <c r="B816" s="17">
        <f ca="1">+IFERROR(VLOOKUP(A816,BBG_UF!$A$2:$B$30,2,FALSE),B815)</f>
        <v>21</v>
      </c>
      <c r="C816" s="17">
        <f ca="1">+VLOOKUP(B816,BBG_UF!$B$2:$E$30,4,FALSE)</f>
        <v>2.9752755558097788E-4</v>
      </c>
      <c r="D816" s="17">
        <v>814</v>
      </c>
      <c r="E816" s="17">
        <f t="shared" si="157"/>
        <v>784</v>
      </c>
      <c r="F816" s="17">
        <f t="shared" ca="1" si="160"/>
        <v>0.75231455593974128</v>
      </c>
      <c r="G816" s="2">
        <f t="shared" ca="1" si="158"/>
        <v>0.68487982907792067</v>
      </c>
      <c r="H816" s="28">
        <f t="shared" si="166"/>
        <v>44294</v>
      </c>
      <c r="I816" s="30">
        <v>814</v>
      </c>
      <c r="J816" s="17">
        <f t="shared" si="159"/>
        <v>784</v>
      </c>
      <c r="K816" s="27">
        <f t="shared" ca="1" si="161"/>
        <v>0.73188201896235416</v>
      </c>
      <c r="L816" s="34">
        <f t="shared" ca="1" si="162"/>
        <v>0.60672875017990313</v>
      </c>
      <c r="M816" s="29">
        <f t="shared" si="167"/>
        <v>44309</v>
      </c>
      <c r="N816" s="27">
        <v>814</v>
      </c>
      <c r="O816" s="17">
        <f t="shared" si="163"/>
        <v>784</v>
      </c>
      <c r="P816" s="27">
        <f t="shared" ca="1" si="168"/>
        <v>0.67944043665991039</v>
      </c>
      <c r="Q816" s="34">
        <f t="shared" ca="1" si="164"/>
        <v>0.58377923344216776</v>
      </c>
      <c r="R816" s="17">
        <f t="shared" ca="1" si="169"/>
        <v>0.97760179722605756</v>
      </c>
    </row>
    <row r="817" spans="1:18" x14ac:dyDescent="0.25">
      <c r="A817" s="18">
        <f t="shared" ca="1" si="165"/>
        <v>44276</v>
      </c>
      <c r="B817" s="17">
        <f ca="1">+IFERROR(VLOOKUP(A817,BBG_UF!$A$2:$B$30,2,FALSE),B816)</f>
        <v>21</v>
      </c>
      <c r="C817" s="17">
        <f ca="1">+VLOOKUP(B817,BBG_UF!$B$2:$E$30,4,FALSE)</f>
        <v>2.9752755558097788E-4</v>
      </c>
      <c r="D817" s="17">
        <v>815</v>
      </c>
      <c r="E817" s="17">
        <f t="shared" si="157"/>
        <v>785</v>
      </c>
      <c r="F817" s="17">
        <f t="shared" ca="1" si="160"/>
        <v>0.75261208349532227</v>
      </c>
      <c r="G817" s="2">
        <f t="shared" ca="1" si="158"/>
        <v>0.68527202008748889</v>
      </c>
      <c r="H817" s="28">
        <f t="shared" si="166"/>
        <v>44295</v>
      </c>
      <c r="I817" s="30">
        <v>815</v>
      </c>
      <c r="J817" s="17">
        <f t="shared" si="159"/>
        <v>785</v>
      </c>
      <c r="K817" s="27">
        <f t="shared" ca="1" si="161"/>
        <v>0.73221728865797631</v>
      </c>
      <c r="L817" s="34">
        <f t="shared" ca="1" si="162"/>
        <v>0.60723206239123206</v>
      </c>
      <c r="M817" s="29">
        <f t="shared" si="167"/>
        <v>44310</v>
      </c>
      <c r="N817" s="27">
        <v>815</v>
      </c>
      <c r="O817" s="17">
        <f t="shared" si="163"/>
        <v>785</v>
      </c>
      <c r="P817" s="27">
        <f t="shared" ca="1" si="168"/>
        <v>0.67984902788577106</v>
      </c>
      <c r="Q817" s="34">
        <f t="shared" ca="1" si="164"/>
        <v>0.58432193558811618</v>
      </c>
      <c r="R817" s="17">
        <f t="shared" ca="1" si="169"/>
        <v>0.97816035271591772</v>
      </c>
    </row>
    <row r="818" spans="1:18" x14ac:dyDescent="0.25">
      <c r="A818" s="18">
        <f t="shared" ca="1" si="165"/>
        <v>44277</v>
      </c>
      <c r="B818" s="17">
        <f ca="1">+IFERROR(VLOOKUP(A818,BBG_UF!$A$2:$B$30,2,FALSE),B817)</f>
        <v>21</v>
      </c>
      <c r="C818" s="17">
        <f ca="1">+VLOOKUP(B818,BBG_UF!$B$2:$E$30,4,FALSE)</f>
        <v>2.9752755558097788E-4</v>
      </c>
      <c r="D818" s="17">
        <v>816</v>
      </c>
      <c r="E818" s="17">
        <f t="shared" si="157"/>
        <v>786</v>
      </c>
      <c r="F818" s="17">
        <f t="shared" ca="1" si="160"/>
        <v>0.75290961105090326</v>
      </c>
      <c r="G818" s="2">
        <f t="shared" ca="1" si="158"/>
        <v>0.68566396866321333</v>
      </c>
      <c r="H818" s="28">
        <f t="shared" si="166"/>
        <v>44296</v>
      </c>
      <c r="I818" s="30">
        <v>816</v>
      </c>
      <c r="J818" s="17">
        <f t="shared" si="159"/>
        <v>786</v>
      </c>
      <c r="K818" s="27">
        <f t="shared" ca="1" si="161"/>
        <v>0.73255246513894767</v>
      </c>
      <c r="L818" s="34">
        <f t="shared" ca="1" si="162"/>
        <v>0.60773484775934206</v>
      </c>
      <c r="M818" s="29">
        <f t="shared" si="167"/>
        <v>44311</v>
      </c>
      <c r="N818" s="27">
        <v>816</v>
      </c>
      <c r="O818" s="17">
        <f t="shared" si="163"/>
        <v>786</v>
      </c>
      <c r="P818" s="27">
        <f t="shared" ca="1" si="168"/>
        <v>0.68025734503665058</v>
      </c>
      <c r="Q818" s="34">
        <f t="shared" ca="1" si="164"/>
        <v>0.58486400997858157</v>
      </c>
      <c r="R818" s="17">
        <f t="shared" ca="1" si="169"/>
        <v>0.97871886195477487</v>
      </c>
    </row>
    <row r="819" spans="1:18" x14ac:dyDescent="0.25">
      <c r="A819" s="18">
        <f t="shared" ca="1" si="165"/>
        <v>44278</v>
      </c>
      <c r="B819" s="17">
        <f ca="1">+IFERROR(VLOOKUP(A819,BBG_UF!$A$2:$B$30,2,FALSE),B818)</f>
        <v>21</v>
      </c>
      <c r="C819" s="17">
        <f ca="1">+VLOOKUP(B819,BBG_UF!$B$2:$E$30,4,FALSE)</f>
        <v>2.9752755558097788E-4</v>
      </c>
      <c r="D819" s="17">
        <v>817</v>
      </c>
      <c r="E819" s="17">
        <f t="shared" si="157"/>
        <v>787</v>
      </c>
      <c r="F819" s="17">
        <f t="shared" ca="1" si="160"/>
        <v>0.75320713860648425</v>
      </c>
      <c r="G819" s="2">
        <f t="shared" ca="1" si="158"/>
        <v>0.68605567572925852</v>
      </c>
      <c r="H819" s="28">
        <f t="shared" si="166"/>
        <v>44297</v>
      </c>
      <c r="I819" s="30">
        <v>817</v>
      </c>
      <c r="J819" s="17">
        <f t="shared" si="159"/>
        <v>787</v>
      </c>
      <c r="K819" s="27">
        <f t="shared" ca="1" si="161"/>
        <v>0.73288754874755946</v>
      </c>
      <c r="L819" s="34">
        <f t="shared" ca="1" si="162"/>
        <v>0.6082371082925605</v>
      </c>
      <c r="M819" s="29">
        <f t="shared" si="167"/>
        <v>44312</v>
      </c>
      <c r="N819" s="27">
        <v>817</v>
      </c>
      <c r="O819" s="17">
        <f t="shared" si="163"/>
        <v>787</v>
      </c>
      <c r="P819" s="27">
        <f t="shared" ca="1" si="168"/>
        <v>0.68066538911895458</v>
      </c>
      <c r="Q819" s="34">
        <f t="shared" ca="1" si="164"/>
        <v>0.58540545900656327</v>
      </c>
      <c r="R819" s="17">
        <f t="shared" ca="1" si="169"/>
        <v>0.97927732493463537</v>
      </c>
    </row>
    <row r="820" spans="1:18" x14ac:dyDescent="0.25">
      <c r="A820" s="18">
        <f t="shared" ca="1" si="165"/>
        <v>44279</v>
      </c>
      <c r="B820" s="17">
        <f ca="1">+IFERROR(VLOOKUP(A820,BBG_UF!$A$2:$B$30,2,FALSE),B819)</f>
        <v>21</v>
      </c>
      <c r="C820" s="17">
        <f ca="1">+VLOOKUP(B820,BBG_UF!$B$2:$E$30,4,FALSE)</f>
        <v>2.9752755558097788E-4</v>
      </c>
      <c r="D820" s="17">
        <v>818</v>
      </c>
      <c r="E820" s="17">
        <f t="shared" si="157"/>
        <v>788</v>
      </c>
      <c r="F820" s="17">
        <f t="shared" ca="1" si="160"/>
        <v>0.75350466616206524</v>
      </c>
      <c r="G820" s="2">
        <f t="shared" ca="1" si="158"/>
        <v>0.68644714220506753</v>
      </c>
      <c r="H820" s="28">
        <f t="shared" si="166"/>
        <v>44298</v>
      </c>
      <c r="I820" s="30">
        <v>818</v>
      </c>
      <c r="J820" s="17">
        <f t="shared" si="159"/>
        <v>788</v>
      </c>
      <c r="K820" s="27">
        <f t="shared" ca="1" si="161"/>
        <v>0.73322253982441954</v>
      </c>
      <c r="L820" s="34">
        <f t="shared" ca="1" si="162"/>
        <v>0.60873884598898964</v>
      </c>
      <c r="M820" s="29">
        <f t="shared" si="167"/>
        <v>44313</v>
      </c>
      <c r="N820" s="27">
        <v>818</v>
      </c>
      <c r="O820" s="17">
        <f t="shared" si="163"/>
        <v>788</v>
      </c>
      <c r="P820" s="27">
        <f t="shared" ca="1" si="168"/>
        <v>0.68107316113413707</v>
      </c>
      <c r="Q820" s="34">
        <f t="shared" ca="1" si="164"/>
        <v>0.58594628505285229</v>
      </c>
      <c r="R820" s="17">
        <f t="shared" ca="1" si="169"/>
        <v>0.97983574163151843</v>
      </c>
    </row>
    <row r="821" spans="1:18" x14ac:dyDescent="0.25">
      <c r="A821" s="18">
        <f t="shared" ca="1" si="165"/>
        <v>44280</v>
      </c>
      <c r="B821" s="17">
        <f ca="1">+IFERROR(VLOOKUP(A821,BBG_UF!$A$2:$B$30,2,FALSE),B820)</f>
        <v>21</v>
      </c>
      <c r="C821" s="17">
        <f ca="1">+VLOOKUP(B821,BBG_UF!$B$2:$E$30,4,FALSE)</f>
        <v>2.9752755558097788E-4</v>
      </c>
      <c r="D821" s="17">
        <v>819</v>
      </c>
      <c r="E821" s="17">
        <f t="shared" si="157"/>
        <v>789</v>
      </c>
      <c r="F821" s="17">
        <f t="shared" ca="1" si="160"/>
        <v>0.75380219371764623</v>
      </c>
      <c r="G821" s="2">
        <f t="shared" ca="1" si="158"/>
        <v>0.68683836900541195</v>
      </c>
      <c r="H821" s="28">
        <f t="shared" si="166"/>
        <v>44299</v>
      </c>
      <c r="I821" s="30">
        <v>819</v>
      </c>
      <c r="J821" s="17">
        <f t="shared" si="159"/>
        <v>789</v>
      </c>
      <c r="K821" s="27">
        <f t="shared" ca="1" si="161"/>
        <v>0.7335574387084719</v>
      </c>
      <c r="L821" s="34">
        <f t="shared" ca="1" si="162"/>
        <v>0.60924006283659204</v>
      </c>
      <c r="M821" s="29">
        <f t="shared" si="167"/>
        <v>44314</v>
      </c>
      <c r="N821" s="27">
        <v>819</v>
      </c>
      <c r="O821" s="17">
        <f t="shared" si="163"/>
        <v>789</v>
      </c>
      <c r="P821" s="27">
        <f t="shared" ca="1" si="168"/>
        <v>0.68148066207880076</v>
      </c>
      <c r="Q821" s="34">
        <f t="shared" ca="1" si="164"/>
        <v>0.58648649048622092</v>
      </c>
      <c r="R821" s="17">
        <f t="shared" ca="1" si="169"/>
        <v>0.98039411200545601</v>
      </c>
    </row>
    <row r="822" spans="1:18" x14ac:dyDescent="0.25">
      <c r="A822" s="18">
        <f t="shared" ca="1" si="165"/>
        <v>44281</v>
      </c>
      <c r="B822" s="17">
        <f ca="1">+IFERROR(VLOOKUP(A822,BBG_UF!$A$2:$B$30,2,FALSE),B821)</f>
        <v>21</v>
      </c>
      <c r="C822" s="17">
        <f ca="1">+VLOOKUP(B822,BBG_UF!$B$2:$E$30,4,FALSE)</f>
        <v>2.9752755558097788E-4</v>
      </c>
      <c r="D822" s="17">
        <v>820</v>
      </c>
      <c r="E822" s="17">
        <f t="shared" si="157"/>
        <v>790</v>
      </c>
      <c r="F822" s="17">
        <f t="shared" ca="1" si="160"/>
        <v>0.75409972127322722</v>
      </c>
      <c r="G822" s="2">
        <f t="shared" ca="1" si="158"/>
        <v>0.68722935704049204</v>
      </c>
      <c r="H822" s="28">
        <f t="shared" si="166"/>
        <v>44300</v>
      </c>
      <c r="I822" s="30">
        <v>820</v>
      </c>
      <c r="J822" s="17">
        <f t="shared" si="159"/>
        <v>790</v>
      </c>
      <c r="K822" s="27">
        <f t="shared" ca="1" si="161"/>
        <v>0.73389224573699763</v>
      </c>
      <c r="L822" s="34">
        <f t="shared" ca="1" si="162"/>
        <v>0.60974076081326445</v>
      </c>
      <c r="M822" s="29">
        <f t="shared" si="167"/>
        <v>44315</v>
      </c>
      <c r="N822" s="27">
        <v>820</v>
      </c>
      <c r="O822" s="17">
        <f t="shared" si="163"/>
        <v>790</v>
      </c>
      <c r="P822" s="27">
        <f t="shared" ca="1" si="168"/>
        <v>0.68188789294466678</v>
      </c>
      <c r="Q822" s="34">
        <f t="shared" ca="1" si="164"/>
        <v>0.58702607766342663</v>
      </c>
      <c r="R822" s="17">
        <f t="shared" ca="1" si="169"/>
        <v>0.98095243605644811</v>
      </c>
    </row>
    <row r="823" spans="1:18" x14ac:dyDescent="0.25">
      <c r="A823" s="18">
        <f t="shared" ca="1" si="165"/>
        <v>44282</v>
      </c>
      <c r="B823" s="17">
        <f ca="1">+IFERROR(VLOOKUP(A823,BBG_UF!$A$2:$B$30,2,FALSE),B822)</f>
        <v>21</v>
      </c>
      <c r="C823" s="17">
        <f ca="1">+VLOOKUP(B823,BBG_UF!$B$2:$E$30,4,FALSE)</f>
        <v>2.9752755558097788E-4</v>
      </c>
      <c r="D823" s="17">
        <v>821</v>
      </c>
      <c r="E823" s="17">
        <f t="shared" si="157"/>
        <v>791</v>
      </c>
      <c r="F823" s="17">
        <f t="shared" ca="1" si="160"/>
        <v>0.75439724882880821</v>
      </c>
      <c r="G823" s="2">
        <f t="shared" ca="1" si="158"/>
        <v>0.68762010721583477</v>
      </c>
      <c r="H823" s="28">
        <f t="shared" si="166"/>
        <v>44301</v>
      </c>
      <c r="I823" s="30">
        <v>821</v>
      </c>
      <c r="J823" s="17">
        <f t="shared" si="159"/>
        <v>791</v>
      </c>
      <c r="K823" s="27">
        <f t="shared" ca="1" si="161"/>
        <v>0.73422696124564413</v>
      </c>
      <c r="L823" s="34">
        <f t="shared" ca="1" si="162"/>
        <v>0.61024094188691169</v>
      </c>
      <c r="M823" s="29">
        <f t="shared" si="167"/>
        <v>44316</v>
      </c>
      <c r="N823" s="27">
        <v>821</v>
      </c>
      <c r="O823" s="17">
        <f t="shared" si="163"/>
        <v>791</v>
      </c>
      <c r="P823" s="27">
        <f t="shared" ca="1" si="168"/>
        <v>0.68229485471859563</v>
      </c>
      <c r="Q823" s="34">
        <f t="shared" ca="1" si="164"/>
        <v>0.58756504892927952</v>
      </c>
      <c r="R823" s="17">
        <f t="shared" ca="1" si="169"/>
        <v>0.9815107137445267</v>
      </c>
    </row>
    <row r="824" spans="1:18" x14ac:dyDescent="0.25">
      <c r="A824" s="18">
        <f t="shared" ca="1" si="165"/>
        <v>44283</v>
      </c>
      <c r="B824" s="17">
        <f ca="1">+IFERROR(VLOOKUP(A824,BBG_UF!$A$2:$B$30,2,FALSE),B823)</f>
        <v>21</v>
      </c>
      <c r="C824" s="17">
        <f ca="1">+VLOOKUP(B824,BBG_UF!$B$2:$E$30,4,FALSE)</f>
        <v>2.9752755558097788E-4</v>
      </c>
      <c r="D824" s="17">
        <v>822</v>
      </c>
      <c r="E824" s="17">
        <f t="shared" si="157"/>
        <v>792</v>
      </c>
      <c r="F824" s="17">
        <f t="shared" ca="1" si="160"/>
        <v>0.7546947763843892</v>
      </c>
      <c r="G824" s="2">
        <f t="shared" ca="1" si="158"/>
        <v>0.68801062043243422</v>
      </c>
      <c r="H824" s="28">
        <f t="shared" si="166"/>
        <v>44302</v>
      </c>
      <c r="I824" s="30">
        <v>822</v>
      </c>
      <c r="J824" s="17">
        <f t="shared" si="159"/>
        <v>792</v>
      </c>
      <c r="K824" s="27">
        <f t="shared" ca="1" si="161"/>
        <v>0.73456158556844509</v>
      </c>
      <c r="L824" s="34">
        <f t="shared" ca="1" si="162"/>
        <v>0.61074060801552021</v>
      </c>
      <c r="M824" s="29">
        <f t="shared" si="167"/>
        <v>44317</v>
      </c>
      <c r="N824" s="27">
        <v>822</v>
      </c>
      <c r="O824" s="17">
        <f t="shared" si="163"/>
        <v>792</v>
      </c>
      <c r="P824" s="27">
        <f t="shared" ca="1" si="168"/>
        <v>0.68270154838271369</v>
      </c>
      <c r="Q824" s="34">
        <f t="shared" ca="1" si="164"/>
        <v>0.58810340661681737</v>
      </c>
      <c r="R824" s="17">
        <f t="shared" ca="1" si="169"/>
        <v>0.98206894506169817</v>
      </c>
    </row>
    <row r="825" spans="1:18" x14ac:dyDescent="0.25">
      <c r="A825" s="18">
        <f t="shared" ca="1" si="165"/>
        <v>44284</v>
      </c>
      <c r="B825" s="17">
        <f ca="1">+IFERROR(VLOOKUP(A825,BBG_UF!$A$2:$B$30,2,FALSE),B824)</f>
        <v>21</v>
      </c>
      <c r="C825" s="17">
        <f ca="1">+VLOOKUP(B825,BBG_UF!$B$2:$E$30,4,FALSE)</f>
        <v>2.9752755558097788E-4</v>
      </c>
      <c r="D825" s="17">
        <v>823</v>
      </c>
      <c r="E825" s="17">
        <f t="shared" si="157"/>
        <v>793</v>
      </c>
      <c r="F825" s="17">
        <f t="shared" ca="1" si="160"/>
        <v>0.75499230393997019</v>
      </c>
      <c r="G825" s="2">
        <f t="shared" ca="1" si="158"/>
        <v>0.68840089758672951</v>
      </c>
      <c r="H825" s="28">
        <f t="shared" si="166"/>
        <v>44303</v>
      </c>
      <c r="I825" s="30">
        <v>823</v>
      </c>
      <c r="J825" s="17">
        <f t="shared" si="159"/>
        <v>793</v>
      </c>
      <c r="K825" s="27">
        <f t="shared" ca="1" si="161"/>
        <v>0.73489611903776197</v>
      </c>
      <c r="L825" s="34">
        <f t="shared" ca="1" si="162"/>
        <v>0.6112397611471595</v>
      </c>
      <c r="M825" s="29">
        <f t="shared" si="167"/>
        <v>44318</v>
      </c>
      <c r="N825" s="27">
        <v>823</v>
      </c>
      <c r="O825" s="17">
        <f t="shared" si="163"/>
        <v>793</v>
      </c>
      <c r="P825" s="27">
        <f t="shared" ca="1" si="168"/>
        <v>0.68310797491430564</v>
      </c>
      <c r="Q825" s="34">
        <f t="shared" ca="1" si="164"/>
        <v>0.58864115304723952</v>
      </c>
      <c r="R825" s="17">
        <f t="shared" ca="1" si="169"/>
        <v>0.98262712995200729</v>
      </c>
    </row>
    <row r="826" spans="1:18" x14ac:dyDescent="0.25">
      <c r="A826" s="18">
        <f t="shared" ca="1" si="165"/>
        <v>44285</v>
      </c>
      <c r="B826" s="17">
        <f ca="1">+IFERROR(VLOOKUP(A826,BBG_UF!$A$2:$B$30,2,FALSE),B825)</f>
        <v>21</v>
      </c>
      <c r="C826" s="17">
        <f ca="1">+VLOOKUP(B826,BBG_UF!$B$2:$E$30,4,FALSE)</f>
        <v>2.9752755558097788E-4</v>
      </c>
      <c r="D826" s="17">
        <v>824</v>
      </c>
      <c r="E826" s="17">
        <f t="shared" si="157"/>
        <v>794</v>
      </c>
      <c r="F826" s="17">
        <f t="shared" ca="1" si="160"/>
        <v>0.75528983149555118</v>
      </c>
      <c r="G826" s="2">
        <f t="shared" ca="1" si="158"/>
        <v>0.68879093957064352</v>
      </c>
      <c r="H826" s="28">
        <f t="shared" si="166"/>
        <v>44304</v>
      </c>
      <c r="I826" s="30">
        <v>824</v>
      </c>
      <c r="J826" s="17">
        <f t="shared" si="159"/>
        <v>794</v>
      </c>
      <c r="K826" s="27">
        <f t="shared" ca="1" si="161"/>
        <v>0.73523056198440129</v>
      </c>
      <c r="L826" s="34">
        <f t="shared" ca="1" si="162"/>
        <v>0.61173840322012518</v>
      </c>
      <c r="M826" s="29">
        <f t="shared" si="167"/>
        <v>44319</v>
      </c>
      <c r="N826" s="27">
        <v>824</v>
      </c>
      <c r="O826" s="17">
        <f t="shared" si="163"/>
        <v>794</v>
      </c>
      <c r="P826" s="27">
        <f t="shared" ca="1" si="168"/>
        <v>0.68351413528595117</v>
      </c>
      <c r="Q826" s="34">
        <f t="shared" ca="1" si="164"/>
        <v>0.58917829053009152</v>
      </c>
      <c r="R826" s="17">
        <f t="shared" ca="1" si="169"/>
        <v>0.98318526843144127</v>
      </c>
    </row>
    <row r="827" spans="1:18" x14ac:dyDescent="0.25">
      <c r="A827" s="18">
        <f t="shared" ca="1" si="165"/>
        <v>44286</v>
      </c>
      <c r="B827" s="17">
        <f ca="1">+IFERROR(VLOOKUP(A827,BBG_UF!$A$2:$B$30,2,FALSE),B826)</f>
        <v>21</v>
      </c>
      <c r="C827" s="17">
        <f ca="1">+VLOOKUP(B827,BBG_UF!$B$2:$E$30,4,FALSE)</f>
        <v>2.9752755558097788E-4</v>
      </c>
      <c r="D827" s="17">
        <v>825</v>
      </c>
      <c r="E827" s="17">
        <f t="shared" si="157"/>
        <v>795</v>
      </c>
      <c r="F827" s="17">
        <f t="shared" ca="1" si="160"/>
        <v>0.75558735905113217</v>
      </c>
      <c r="G827" s="2">
        <f t="shared" ca="1" si="158"/>
        <v>0.68918074727160172</v>
      </c>
      <c r="H827" s="28">
        <f t="shared" si="166"/>
        <v>44305</v>
      </c>
      <c r="I827" s="30">
        <v>825</v>
      </c>
      <c r="J827" s="17">
        <f t="shared" si="159"/>
        <v>795</v>
      </c>
      <c r="K827" s="27">
        <f t="shared" ca="1" si="161"/>
        <v>0.73556491473751673</v>
      </c>
      <c r="L827" s="34">
        <f t="shared" ca="1" si="162"/>
        <v>0.6122365361629305</v>
      </c>
      <c r="M827" s="29">
        <f t="shared" si="167"/>
        <v>44320</v>
      </c>
      <c r="N827" s="27">
        <v>825</v>
      </c>
      <c r="O827" s="17">
        <f t="shared" si="163"/>
        <v>795</v>
      </c>
      <c r="P827" s="27">
        <f t="shared" ca="1" si="168"/>
        <v>0.68392003046551442</v>
      </c>
      <c r="Q827" s="34">
        <f t="shared" ca="1" si="164"/>
        <v>0.58971482136329878</v>
      </c>
      <c r="R827" s="17">
        <f t="shared" ca="1" si="169"/>
        <v>0.98374336046003208</v>
      </c>
    </row>
    <row r="828" spans="1:18" x14ac:dyDescent="0.25">
      <c r="A828" s="18">
        <f t="shared" ca="1" si="165"/>
        <v>44287</v>
      </c>
      <c r="B828" s="17">
        <f ca="1">+IFERROR(VLOOKUP(A828,BBG_UF!$A$2:$B$30,2,FALSE),B827)</f>
        <v>21</v>
      </c>
      <c r="C828" s="17">
        <f ca="1">+VLOOKUP(B828,BBG_UF!$B$2:$E$30,4,FALSE)</f>
        <v>2.9752755558097788E-4</v>
      </c>
      <c r="D828" s="17">
        <v>826</v>
      </c>
      <c r="E828" s="17">
        <f t="shared" si="157"/>
        <v>796</v>
      </c>
      <c r="F828" s="17">
        <f t="shared" ca="1" si="160"/>
        <v>0.75588488660671316</v>
      </c>
      <c r="G828" s="2">
        <f t="shared" ca="1" si="158"/>
        <v>0.68957032157261033</v>
      </c>
      <c r="H828" s="28">
        <f t="shared" si="166"/>
        <v>44306</v>
      </c>
      <c r="I828" s="30">
        <v>826</v>
      </c>
      <c r="J828" s="17">
        <f t="shared" si="159"/>
        <v>796</v>
      </c>
      <c r="K828" s="27">
        <f t="shared" ca="1" si="161"/>
        <v>0.73589917762469759</v>
      </c>
      <c r="L828" s="34">
        <f t="shared" ca="1" si="162"/>
        <v>0.612734161894398</v>
      </c>
      <c r="M828" s="29">
        <f t="shared" si="167"/>
        <v>44321</v>
      </c>
      <c r="N828" s="27">
        <v>826</v>
      </c>
      <c r="O828" s="17">
        <f t="shared" si="163"/>
        <v>796</v>
      </c>
      <c r="P828" s="27">
        <f t="shared" ca="1" si="168"/>
        <v>0.68432566141615303</v>
      </c>
      <c r="Q828" s="34">
        <f t="shared" ca="1" si="164"/>
        <v>0.59025074783321951</v>
      </c>
      <c r="R828" s="17">
        <f t="shared" ca="1" si="169"/>
        <v>0.9843014060137989</v>
      </c>
    </row>
    <row r="829" spans="1:18" x14ac:dyDescent="0.25">
      <c r="A829" s="18">
        <f t="shared" ca="1" si="165"/>
        <v>44288</v>
      </c>
      <c r="B829" s="17">
        <f ca="1">+IFERROR(VLOOKUP(A829,BBG_UF!$A$2:$B$30,2,FALSE),B828)</f>
        <v>21</v>
      </c>
      <c r="C829" s="17">
        <f ca="1">+VLOOKUP(B829,BBG_UF!$B$2:$E$30,4,FALSE)</f>
        <v>2.9752755558097788E-4</v>
      </c>
      <c r="D829" s="17">
        <v>827</v>
      </c>
      <c r="E829" s="17">
        <f t="shared" si="157"/>
        <v>797</v>
      </c>
      <c r="F829" s="17">
        <f t="shared" ca="1" si="160"/>
        <v>0.75618241416229415</v>
      </c>
      <c r="G829" s="2">
        <f t="shared" ca="1" si="158"/>
        <v>0.68995966335217329</v>
      </c>
      <c r="H829" s="28">
        <f t="shared" si="166"/>
        <v>44307</v>
      </c>
      <c r="I829" s="30">
        <v>827</v>
      </c>
      <c r="J829" s="17">
        <f t="shared" si="159"/>
        <v>797</v>
      </c>
      <c r="K829" s="27">
        <f t="shared" ca="1" si="161"/>
        <v>0.73623335097192921</v>
      </c>
      <c r="L829" s="34">
        <f t="shared" ca="1" si="162"/>
        <v>0.61323128232373936</v>
      </c>
      <c r="M829" s="29">
        <f t="shared" si="167"/>
        <v>44322</v>
      </c>
      <c r="N829" s="27">
        <v>827</v>
      </c>
      <c r="O829" s="17">
        <f t="shared" si="163"/>
        <v>797</v>
      </c>
      <c r="P829" s="27">
        <f t="shared" ca="1" si="168"/>
        <v>0.68473102909637562</v>
      </c>
      <c r="Q829" s="34">
        <f t="shared" ca="1" si="164"/>
        <v>0.59078607221474677</v>
      </c>
      <c r="R829" s="17">
        <f t="shared" ca="1" si="169"/>
        <v>0.9848594050527737</v>
      </c>
    </row>
    <row r="830" spans="1:18" x14ac:dyDescent="0.25">
      <c r="A830" s="18">
        <f t="shared" ca="1" si="165"/>
        <v>44289</v>
      </c>
      <c r="B830" s="17">
        <f ca="1">+IFERROR(VLOOKUP(A830,BBG_UF!$A$2:$B$30,2,FALSE),B829)</f>
        <v>21</v>
      </c>
      <c r="C830" s="17">
        <f ca="1">+VLOOKUP(B830,BBG_UF!$B$2:$E$30,4,FALSE)</f>
        <v>2.9752755558097788E-4</v>
      </c>
      <c r="D830" s="17">
        <v>828</v>
      </c>
      <c r="E830" s="17">
        <f t="shared" si="157"/>
        <v>798</v>
      </c>
      <c r="F830" s="17">
        <f t="shared" ca="1" si="160"/>
        <v>0.75647994171787514</v>
      </c>
      <c r="G830" s="2">
        <f t="shared" ca="1" si="158"/>
        <v>0.69034877348446178</v>
      </c>
      <c r="H830" s="28">
        <f t="shared" si="166"/>
        <v>44308</v>
      </c>
      <c r="I830" s="30">
        <v>828</v>
      </c>
      <c r="J830" s="17">
        <f t="shared" si="159"/>
        <v>798</v>
      </c>
      <c r="K830" s="27">
        <f t="shared" ca="1" si="161"/>
        <v>0.73656743510365075</v>
      </c>
      <c r="L830" s="34">
        <f t="shared" ca="1" si="162"/>
        <v>0.6137278993506069</v>
      </c>
      <c r="M830" s="29">
        <f t="shared" si="167"/>
        <v>44323</v>
      </c>
      <c r="N830" s="27">
        <v>828</v>
      </c>
      <c r="O830" s="17">
        <f t="shared" si="163"/>
        <v>798</v>
      </c>
      <c r="P830" s="27">
        <f t="shared" ca="1" si="168"/>
        <v>0.68513613446005106</v>
      </c>
      <c r="Q830" s="34">
        <f t="shared" ca="1" si="164"/>
        <v>0.59132079677137073</v>
      </c>
      <c r="R830" s="17">
        <f t="shared" ca="1" si="169"/>
        <v>0.98541735758495008</v>
      </c>
    </row>
    <row r="831" spans="1:18" x14ac:dyDescent="0.25">
      <c r="A831" s="18">
        <f t="shared" ca="1" si="165"/>
        <v>44290</v>
      </c>
      <c r="B831" s="17">
        <f ca="1">+IFERROR(VLOOKUP(A831,BBG_UF!$A$2:$B$30,2,FALSE),B830)</f>
        <v>21</v>
      </c>
      <c r="C831" s="17">
        <f ca="1">+VLOOKUP(B831,BBG_UF!$B$2:$E$30,4,FALSE)</f>
        <v>2.9752755558097788E-4</v>
      </c>
      <c r="D831" s="17">
        <v>829</v>
      </c>
      <c r="E831" s="17">
        <f t="shared" si="157"/>
        <v>799</v>
      </c>
      <c r="F831" s="17">
        <f t="shared" ca="1" si="160"/>
        <v>0.75677746927345613</v>
      </c>
      <c r="G831" s="2">
        <f t="shared" ca="1" si="158"/>
        <v>0.69073765283921984</v>
      </c>
      <c r="H831" s="28">
        <f t="shared" si="166"/>
        <v>44309</v>
      </c>
      <c r="I831" s="30">
        <v>829</v>
      </c>
      <c r="J831" s="17">
        <f t="shared" si="159"/>
        <v>799</v>
      </c>
      <c r="K831" s="27">
        <f t="shared" ca="1" si="161"/>
        <v>0.73690143034269773</v>
      </c>
      <c r="L831" s="34">
        <f t="shared" ca="1" si="162"/>
        <v>0.61422401486508249</v>
      </c>
      <c r="M831" s="29">
        <f t="shared" si="167"/>
        <v>44324</v>
      </c>
      <c r="N831" s="27">
        <v>829</v>
      </c>
      <c r="O831" s="17">
        <f t="shared" si="163"/>
        <v>799</v>
      </c>
      <c r="P831" s="27">
        <f t="shared" ca="1" si="168"/>
        <v>0.68554097845647421</v>
      </c>
      <c r="Q831" s="34">
        <f t="shared" ca="1" si="164"/>
        <v>0.59185492375524995</v>
      </c>
      <c r="R831" s="17">
        <f t="shared" ca="1" si="169"/>
        <v>0.98597526356236642</v>
      </c>
    </row>
    <row r="832" spans="1:18" x14ac:dyDescent="0.25">
      <c r="A832" s="18">
        <f t="shared" ca="1" si="165"/>
        <v>44291</v>
      </c>
      <c r="B832" s="17">
        <f ca="1">+IFERROR(VLOOKUP(A832,BBG_UF!$A$2:$B$30,2,FALSE),B831)</f>
        <v>21</v>
      </c>
      <c r="C832" s="17">
        <f ca="1">+VLOOKUP(B832,BBG_UF!$B$2:$E$30,4,FALSE)</f>
        <v>2.9752755558097788E-4</v>
      </c>
      <c r="D832" s="17">
        <v>830</v>
      </c>
      <c r="E832" s="17">
        <f t="shared" si="157"/>
        <v>800</v>
      </c>
      <c r="F832" s="17">
        <f t="shared" ca="1" si="160"/>
        <v>0.75707499682903712</v>
      </c>
      <c r="G832" s="2">
        <f t="shared" ca="1" si="158"/>
        <v>0.69112630228188365</v>
      </c>
      <c r="H832" s="28">
        <f t="shared" si="166"/>
        <v>44310</v>
      </c>
      <c r="I832" s="30">
        <v>830</v>
      </c>
      <c r="J832" s="17">
        <f t="shared" si="159"/>
        <v>800</v>
      </c>
      <c r="K832" s="27">
        <f t="shared" ca="1" si="161"/>
        <v>0.73723533701036914</v>
      </c>
      <c r="L832" s="34">
        <f t="shared" ca="1" si="162"/>
        <v>0.61471963074785752</v>
      </c>
      <c r="M832" s="29">
        <f t="shared" si="167"/>
        <v>44325</v>
      </c>
      <c r="N832" s="27">
        <v>830</v>
      </c>
      <c r="O832" s="17">
        <f t="shared" si="163"/>
        <v>800</v>
      </c>
      <c r="P832" s="27">
        <f t="shared" ca="1" si="168"/>
        <v>0.68594556203033663</v>
      </c>
      <c r="Q832" s="34">
        <f t="shared" ca="1" si="164"/>
        <v>0.59238845540729224</v>
      </c>
      <c r="R832" s="17">
        <f t="shared" ca="1" si="169"/>
        <v>0.98653312298502271</v>
      </c>
    </row>
    <row r="833" spans="1:18" x14ac:dyDescent="0.25">
      <c r="A833" s="18">
        <f t="shared" ca="1" si="165"/>
        <v>44292</v>
      </c>
      <c r="B833" s="17">
        <f ca="1">+IFERROR(VLOOKUP(A833,BBG_UF!$A$2:$B$30,2,FALSE),B832)</f>
        <v>21</v>
      </c>
      <c r="C833" s="17">
        <f ca="1">+VLOOKUP(B833,BBG_UF!$B$2:$E$30,4,FALSE)</f>
        <v>2.9752755558097788E-4</v>
      </c>
      <c r="D833" s="17">
        <v>831</v>
      </c>
      <c r="E833" s="17">
        <f t="shared" si="157"/>
        <v>801</v>
      </c>
      <c r="F833" s="17">
        <f t="shared" ca="1" si="160"/>
        <v>0.75737252438461811</v>
      </c>
      <c r="G833" s="2">
        <f t="shared" ca="1" si="158"/>
        <v>0.69151472267352698</v>
      </c>
      <c r="H833" s="28">
        <f t="shared" si="166"/>
        <v>44311</v>
      </c>
      <c r="I833" s="30">
        <v>831</v>
      </c>
      <c r="J833" s="17">
        <f t="shared" si="159"/>
        <v>801</v>
      </c>
      <c r="K833" s="27">
        <f t="shared" ca="1" si="161"/>
        <v>0.73756915542642654</v>
      </c>
      <c r="L833" s="34">
        <f t="shared" ca="1" si="162"/>
        <v>0.61521474887021188</v>
      </c>
      <c r="M833" s="29">
        <f t="shared" si="167"/>
        <v>44326</v>
      </c>
      <c r="N833" s="27">
        <v>831</v>
      </c>
      <c r="O833" s="17">
        <f t="shared" si="163"/>
        <v>801</v>
      </c>
      <c r="P833" s="27">
        <f t="shared" ca="1" si="168"/>
        <v>0.68634988612179193</v>
      </c>
      <c r="Q833" s="34">
        <f t="shared" ca="1" si="164"/>
        <v>0.59292139395718491</v>
      </c>
      <c r="R833" s="17">
        <f t="shared" ca="1" si="169"/>
        <v>0.98709093579696372</v>
      </c>
    </row>
    <row r="834" spans="1:18" x14ac:dyDescent="0.25">
      <c r="A834" s="18">
        <f t="shared" ca="1" si="165"/>
        <v>44293</v>
      </c>
      <c r="B834" s="17">
        <f ca="1">+IFERROR(VLOOKUP(A834,BBG_UF!$A$2:$B$30,2,FALSE),B833)</f>
        <v>21</v>
      </c>
      <c r="C834" s="17">
        <f ca="1">+VLOOKUP(B834,BBG_UF!$B$2:$E$30,4,FALSE)</f>
        <v>2.9752755558097788E-4</v>
      </c>
      <c r="D834" s="17">
        <v>832</v>
      </c>
      <c r="E834" s="17">
        <f t="shared" ref="E834:E897" si="170">+IF(D834-$W$5&lt;0,NA(),D834-$W$5)</f>
        <v>802</v>
      </c>
      <c r="F834" s="17">
        <f t="shared" ca="1" si="160"/>
        <v>0.7576700519401991</v>
      </c>
      <c r="G834" s="2">
        <f t="shared" ref="G834:G897" ca="1" si="171">++IF(E834&gt;0,((1+F834*D834/36000)/(1+$X$2*$W$5/36000)-1)*(36000/(D834-$W$5)),NA())</f>
        <v>0.69190291487096911</v>
      </c>
      <c r="H834" s="28">
        <f t="shared" si="166"/>
        <v>44312</v>
      </c>
      <c r="I834" s="30">
        <v>832</v>
      </c>
      <c r="J834" s="17">
        <f t="shared" ref="J834:J897" si="172">+IF(I834-$W$5&lt;0,NA(),I834-$W$5)</f>
        <v>802</v>
      </c>
      <c r="K834" s="27">
        <f t="shared" ca="1" si="161"/>
        <v>0.73790288590908504</v>
      </c>
      <c r="L834" s="34">
        <f t="shared" ca="1" si="162"/>
        <v>0.61570937109410195</v>
      </c>
      <c r="M834" s="29">
        <f t="shared" si="167"/>
        <v>44327</v>
      </c>
      <c r="N834" s="27">
        <v>832</v>
      </c>
      <c r="O834" s="17">
        <f t="shared" si="163"/>
        <v>802</v>
      </c>
      <c r="P834" s="27">
        <f t="shared" ca="1" si="168"/>
        <v>0.68675395166648323</v>
      </c>
      <c r="Q834" s="34">
        <f t="shared" ca="1" si="164"/>
        <v>0.59345374162354447</v>
      </c>
      <c r="R834" s="17">
        <f t="shared" ca="1" si="169"/>
        <v>0.98764870201417665</v>
      </c>
    </row>
    <row r="835" spans="1:18" x14ac:dyDescent="0.25">
      <c r="A835" s="18">
        <f t="shared" ca="1" si="165"/>
        <v>44294</v>
      </c>
      <c r="B835" s="17">
        <f ca="1">+IFERROR(VLOOKUP(A835,BBG_UF!$A$2:$B$30,2,FALSE),B834)</f>
        <v>21</v>
      </c>
      <c r="C835" s="17">
        <f ca="1">+VLOOKUP(B835,BBG_UF!$B$2:$E$30,4,FALSE)</f>
        <v>2.9752755558097788E-4</v>
      </c>
      <c r="D835" s="17">
        <v>833</v>
      </c>
      <c r="E835" s="17">
        <f t="shared" si="170"/>
        <v>803</v>
      </c>
      <c r="F835" s="17">
        <f t="shared" ref="F835:F898" ca="1" si="173">+F834+C834*1</f>
        <v>0.75796757949578009</v>
      </c>
      <c r="G835" s="2">
        <f t="shared" ca="1" si="171"/>
        <v>0.69229087972672143</v>
      </c>
      <c r="H835" s="28">
        <f t="shared" si="166"/>
        <v>44313</v>
      </c>
      <c r="I835" s="30">
        <v>833</v>
      </c>
      <c r="J835" s="17">
        <f t="shared" si="172"/>
        <v>803</v>
      </c>
      <c r="K835" s="27">
        <f t="shared" ref="K835:K898" ca="1" si="174">+((1+VLOOKUP(H835,$A$2:$F$930,6,FALSE)*($Y$3+I835)/36000)/(1+$Z$3*$Y$3/36000)-1)*36000/I835</f>
        <v>0.73823652877501245</v>
      </c>
      <c r="L835" s="34">
        <f t="shared" ref="L835:L898" ca="1" si="175">++IF(J835&gt;0,((1+K835*I835/36000)/(1+$X$3*$W$5/36000)-1)*(36000/(I835-$W$5)),NA())</f>
        <v>0.61620349927217</v>
      </c>
      <c r="M835" s="29">
        <f t="shared" si="167"/>
        <v>44328</v>
      </c>
      <c r="N835" s="27">
        <v>833</v>
      </c>
      <c r="O835" s="17">
        <f t="shared" ref="O835:O898" si="176">+IF(N835-$W$5&lt;0,NA(),N835-$W$5)</f>
        <v>803</v>
      </c>
      <c r="P835" s="27">
        <f t="shared" ca="1" si="168"/>
        <v>0.68715775959553227</v>
      </c>
      <c r="Q835" s="34">
        <f t="shared" ref="Q835:Q898" ca="1" si="177">++IF(O835&gt;0,((1+P835*N835/36000)/(1+$X$4*$W$5/36000)-1)*(36000/(N835-$W$5)),NA())</f>
        <v>0.59398550061386612</v>
      </c>
      <c r="R835" s="17">
        <f t="shared" ca="1" si="169"/>
        <v>0.98820642158070626</v>
      </c>
    </row>
    <row r="836" spans="1:18" x14ac:dyDescent="0.25">
      <c r="A836" s="18">
        <f t="shared" ref="A836:A899" ca="1" si="178">+A835+1</f>
        <v>44295</v>
      </c>
      <c r="B836" s="17">
        <f ca="1">+IFERROR(VLOOKUP(A836,BBG_UF!$A$2:$B$30,2,FALSE),B835)</f>
        <v>21</v>
      </c>
      <c r="C836" s="17">
        <f ca="1">+VLOOKUP(B836,BBG_UF!$B$2:$E$30,4,FALSE)</f>
        <v>2.9752755558097788E-4</v>
      </c>
      <c r="D836" s="17">
        <v>834</v>
      </c>
      <c r="E836" s="17">
        <f t="shared" si="170"/>
        <v>804</v>
      </c>
      <c r="F836" s="17">
        <f t="shared" ca="1" si="173"/>
        <v>0.75826510705136108</v>
      </c>
      <c r="G836" s="2">
        <f t="shared" ca="1" si="171"/>
        <v>0.69267861808909359</v>
      </c>
      <c r="H836" s="28">
        <f t="shared" ref="H836:H899" si="179">+H835+1</f>
        <v>44314</v>
      </c>
      <c r="I836" s="30">
        <v>834</v>
      </c>
      <c r="J836" s="17">
        <f t="shared" si="172"/>
        <v>804</v>
      </c>
      <c r="K836" s="27">
        <f t="shared" ca="1" si="174"/>
        <v>0.73857008433940552</v>
      </c>
      <c r="L836" s="34">
        <f t="shared" ca="1" si="175"/>
        <v>0.61669713524790015</v>
      </c>
      <c r="M836" s="29">
        <f t="shared" ref="M836:M899" si="180">+M835+1</f>
        <v>44329</v>
      </c>
      <c r="N836" s="27">
        <v>834</v>
      </c>
      <c r="O836" s="17">
        <f t="shared" si="176"/>
        <v>804</v>
      </c>
      <c r="P836" s="27">
        <f t="shared" ref="P836:P899" ca="1" si="181">+((1+VLOOKUP(M836,$A$2:$F$930,6,FALSE)*($Y$4+N836)/36000)/(1+$Z$4*$Y$4/36000)-1)*36000/N836</f>
        <v>0.6875613108356331</v>
      </c>
      <c r="Q836" s="34">
        <f t="shared" ca="1" si="177"/>
        <v>0.59451667312474188</v>
      </c>
      <c r="R836" s="17">
        <f t="shared" ref="R836:R899" ca="1" si="182">+((1+F836/100*D836/360)/(1+F835/100*D835/360)-1)*36000</f>
        <v>0.98876409448855895</v>
      </c>
    </row>
    <row r="837" spans="1:18" x14ac:dyDescent="0.25">
      <c r="A837" s="18">
        <f t="shared" ca="1" si="178"/>
        <v>44296</v>
      </c>
      <c r="B837" s="17">
        <f ca="1">+IFERROR(VLOOKUP(A837,BBG_UF!$A$2:$B$30,2,FALSE),B836)</f>
        <v>21</v>
      </c>
      <c r="C837" s="17">
        <f ca="1">+VLOOKUP(B837,BBG_UF!$B$2:$E$30,4,FALSE)</f>
        <v>2.9752755558097788E-4</v>
      </c>
      <c r="D837" s="17">
        <v>835</v>
      </c>
      <c r="E837" s="17">
        <f t="shared" si="170"/>
        <v>805</v>
      </c>
      <c r="F837" s="17">
        <f t="shared" ca="1" si="173"/>
        <v>0.75856263460694207</v>
      </c>
      <c r="G837" s="2">
        <f t="shared" ca="1" si="171"/>
        <v>0.69306613080213086</v>
      </c>
      <c r="H837" s="28">
        <f t="shared" si="179"/>
        <v>44315</v>
      </c>
      <c r="I837" s="30">
        <v>835</v>
      </c>
      <c r="J837" s="17">
        <f t="shared" si="172"/>
        <v>805</v>
      </c>
      <c r="K837" s="27">
        <f t="shared" ca="1" si="174"/>
        <v>0.73890355291591281</v>
      </c>
      <c r="L837" s="34">
        <f t="shared" ca="1" si="175"/>
        <v>0.61719028085557703</v>
      </c>
      <c r="M837" s="29">
        <f t="shared" si="180"/>
        <v>44330</v>
      </c>
      <c r="N837" s="27">
        <v>835</v>
      </c>
      <c r="O837" s="17">
        <f t="shared" si="176"/>
        <v>805</v>
      </c>
      <c r="P837" s="27">
        <f t="shared" ca="1" si="181"/>
        <v>0.68796460630900225</v>
      </c>
      <c r="Q837" s="34">
        <f t="shared" ca="1" si="177"/>
        <v>0.59504726134177977</v>
      </c>
      <c r="R837" s="17">
        <f t="shared" ca="1" si="182"/>
        <v>0.9893217207057603</v>
      </c>
    </row>
    <row r="838" spans="1:18" x14ac:dyDescent="0.25">
      <c r="A838" s="18">
        <f t="shared" ca="1" si="178"/>
        <v>44297</v>
      </c>
      <c r="B838" s="17">
        <f ca="1">+IFERROR(VLOOKUP(A838,BBG_UF!$A$2:$B$30,2,FALSE),B837)</f>
        <v>21</v>
      </c>
      <c r="C838" s="17">
        <f ca="1">+VLOOKUP(B838,BBG_UF!$B$2:$E$30,4,FALSE)</f>
        <v>2.9752755558097788E-4</v>
      </c>
      <c r="D838" s="17">
        <v>836</v>
      </c>
      <c r="E838" s="17">
        <f t="shared" si="170"/>
        <v>806</v>
      </c>
      <c r="F838" s="17">
        <f t="shared" ca="1" si="173"/>
        <v>0.75886016216252306</v>
      </c>
      <c r="G838" s="2">
        <f t="shared" ca="1" si="171"/>
        <v>0.69345341870575827</v>
      </c>
      <c r="H838" s="28">
        <f t="shared" si="179"/>
        <v>44316</v>
      </c>
      <c r="I838" s="30">
        <v>836</v>
      </c>
      <c r="J838" s="17">
        <f t="shared" si="172"/>
        <v>806</v>
      </c>
      <c r="K838" s="27">
        <f t="shared" ca="1" si="174"/>
        <v>0.73923693481667285</v>
      </c>
      <c r="L838" s="34">
        <f t="shared" ca="1" si="175"/>
        <v>0.61768293792038176</v>
      </c>
      <c r="M838" s="29">
        <f t="shared" si="180"/>
        <v>44331</v>
      </c>
      <c r="N838" s="27">
        <v>836</v>
      </c>
      <c r="O838" s="17">
        <f t="shared" si="176"/>
        <v>806</v>
      </c>
      <c r="P838" s="27">
        <f t="shared" ca="1" si="181"/>
        <v>0.68836764693348229</v>
      </c>
      <c r="Q838" s="34">
        <f t="shared" ca="1" si="177"/>
        <v>0.59557726743979045</v>
      </c>
      <c r="R838" s="17">
        <f t="shared" ca="1" si="182"/>
        <v>0.98987930022431669</v>
      </c>
    </row>
    <row r="839" spans="1:18" x14ac:dyDescent="0.25">
      <c r="A839" s="18">
        <f t="shared" ca="1" si="178"/>
        <v>44298</v>
      </c>
      <c r="B839" s="17">
        <f ca="1">+IFERROR(VLOOKUP(A839,BBG_UF!$A$2:$B$30,2,FALSE),B838)</f>
        <v>21</v>
      </c>
      <c r="C839" s="17">
        <f ca="1">+VLOOKUP(B839,BBG_UF!$B$2:$E$30,4,FALSE)</f>
        <v>2.9752755558097788E-4</v>
      </c>
      <c r="D839" s="17">
        <v>837</v>
      </c>
      <c r="E839" s="17">
        <f t="shared" si="170"/>
        <v>807</v>
      </c>
      <c r="F839" s="17">
        <f t="shared" ca="1" si="173"/>
        <v>0.75915768971810405</v>
      </c>
      <c r="G839" s="2">
        <f t="shared" ca="1" si="171"/>
        <v>0.69384048263565934</v>
      </c>
      <c r="H839" s="28">
        <f t="shared" si="179"/>
        <v>44317</v>
      </c>
      <c r="I839" s="30">
        <v>837</v>
      </c>
      <c r="J839" s="17">
        <f t="shared" si="172"/>
        <v>807</v>
      </c>
      <c r="K839" s="27">
        <f t="shared" ca="1" si="174"/>
        <v>0.7395702303523799</v>
      </c>
      <c r="L839" s="34">
        <f t="shared" ca="1" si="175"/>
        <v>0.61817510825847899</v>
      </c>
      <c r="M839" s="29">
        <f t="shared" si="180"/>
        <v>44332</v>
      </c>
      <c r="N839" s="27">
        <v>837</v>
      </c>
      <c r="O839" s="17">
        <f t="shared" si="176"/>
        <v>807</v>
      </c>
      <c r="P839" s="27">
        <f t="shared" ca="1" si="181"/>
        <v>0.68877043362250034</v>
      </c>
      <c r="Q839" s="34">
        <f t="shared" ca="1" si="177"/>
        <v>0.59610669358277546</v>
      </c>
      <c r="R839" s="17">
        <f t="shared" ca="1" si="182"/>
        <v>0.99043683300426011</v>
      </c>
    </row>
    <row r="840" spans="1:18" x14ac:dyDescent="0.25">
      <c r="A840" s="18">
        <f t="shared" ca="1" si="178"/>
        <v>44299</v>
      </c>
      <c r="B840" s="17">
        <f ca="1">+IFERROR(VLOOKUP(A840,BBG_UF!$A$2:$B$30,2,FALSE),B839)</f>
        <v>21</v>
      </c>
      <c r="C840" s="17">
        <f ca="1">+VLOOKUP(B840,BBG_UF!$B$2:$E$30,4,FALSE)</f>
        <v>2.9752755558097788E-4</v>
      </c>
      <c r="D840" s="17">
        <v>838</v>
      </c>
      <c r="E840" s="17">
        <f t="shared" si="170"/>
        <v>808</v>
      </c>
      <c r="F840" s="17">
        <f t="shared" ca="1" si="173"/>
        <v>0.75945521727368503</v>
      </c>
      <c r="G840" s="2">
        <f t="shared" ca="1" si="171"/>
        <v>0.69422732342345905</v>
      </c>
      <c r="H840" s="28">
        <f t="shared" si="179"/>
        <v>44318</v>
      </c>
      <c r="I840" s="30">
        <v>838</v>
      </c>
      <c r="J840" s="17">
        <f t="shared" si="172"/>
        <v>808</v>
      </c>
      <c r="K840" s="27">
        <f t="shared" ca="1" si="174"/>
        <v>0.7399034398322073</v>
      </c>
      <c r="L840" s="34">
        <f t="shared" ca="1" si="175"/>
        <v>0.61866679367701227</v>
      </c>
      <c r="M840" s="29">
        <f t="shared" si="180"/>
        <v>44333</v>
      </c>
      <c r="N840" s="27">
        <v>838</v>
      </c>
      <c r="O840" s="17">
        <f t="shared" si="176"/>
        <v>808</v>
      </c>
      <c r="P840" s="27">
        <f t="shared" ca="1" si="181"/>
        <v>0.68917296728512378</v>
      </c>
      <c r="Q840" s="34">
        <f t="shared" ca="1" si="177"/>
        <v>0.59663554192402324</v>
      </c>
      <c r="R840" s="17">
        <f t="shared" ca="1" si="182"/>
        <v>0.99099431902960333</v>
      </c>
    </row>
    <row r="841" spans="1:18" x14ac:dyDescent="0.25">
      <c r="A841" s="18">
        <f t="shared" ca="1" si="178"/>
        <v>44300</v>
      </c>
      <c r="B841" s="17">
        <f ca="1">+IFERROR(VLOOKUP(A841,BBG_UF!$A$2:$B$30,2,FALSE),B840)</f>
        <v>21</v>
      </c>
      <c r="C841" s="17">
        <f ca="1">+VLOOKUP(B841,BBG_UF!$B$2:$E$30,4,FALSE)</f>
        <v>2.9752755558097788E-4</v>
      </c>
      <c r="D841" s="17">
        <v>839</v>
      </c>
      <c r="E841" s="17">
        <f t="shared" si="170"/>
        <v>809</v>
      </c>
      <c r="F841" s="17">
        <f t="shared" ca="1" si="173"/>
        <v>0.75975274482926602</v>
      </c>
      <c r="G841" s="2">
        <f t="shared" ca="1" si="171"/>
        <v>0.69461394189659176</v>
      </c>
      <c r="H841" s="28">
        <f t="shared" si="179"/>
        <v>44319</v>
      </c>
      <c r="I841" s="30">
        <v>839</v>
      </c>
      <c r="J841" s="17">
        <f t="shared" si="172"/>
        <v>809</v>
      </c>
      <c r="K841" s="27">
        <f t="shared" ca="1" si="174"/>
        <v>0.74023656356384471</v>
      </c>
      <c r="L841" s="34">
        <f t="shared" ca="1" si="175"/>
        <v>0.61915799597418031</v>
      </c>
      <c r="M841" s="29">
        <f t="shared" si="180"/>
        <v>44334</v>
      </c>
      <c r="N841" s="27">
        <v>839</v>
      </c>
      <c r="O841" s="17">
        <f t="shared" si="176"/>
        <v>809</v>
      </c>
      <c r="P841" s="27">
        <f t="shared" ca="1" si="181"/>
        <v>0.68957524882611443</v>
      </c>
      <c r="Q841" s="34">
        <f t="shared" ca="1" si="177"/>
        <v>0.59716381460620505</v>
      </c>
      <c r="R841" s="17">
        <f t="shared" ca="1" si="182"/>
        <v>0.99155175826837194</v>
      </c>
    </row>
    <row r="842" spans="1:18" x14ac:dyDescent="0.25">
      <c r="A842" s="18">
        <f t="shared" ca="1" si="178"/>
        <v>44301</v>
      </c>
      <c r="B842" s="17">
        <f ca="1">+IFERROR(VLOOKUP(A842,BBG_UF!$A$2:$B$30,2,FALSE),B841)</f>
        <v>21</v>
      </c>
      <c r="C842" s="17">
        <f ca="1">+VLOOKUP(B842,BBG_UF!$B$2:$E$30,4,FALSE)</f>
        <v>2.9752755558097788E-4</v>
      </c>
      <c r="D842" s="17">
        <v>840</v>
      </c>
      <c r="E842" s="17">
        <f t="shared" si="170"/>
        <v>810</v>
      </c>
      <c r="F842" s="17">
        <f t="shared" ca="1" si="173"/>
        <v>0.76005027238484701</v>
      </c>
      <c r="G842" s="2">
        <f t="shared" ca="1" si="171"/>
        <v>0.69500033887847457</v>
      </c>
      <c r="H842" s="28">
        <f t="shared" si="179"/>
        <v>44320</v>
      </c>
      <c r="I842" s="30">
        <v>840</v>
      </c>
      <c r="J842" s="17">
        <f t="shared" si="172"/>
        <v>810</v>
      </c>
      <c r="K842" s="27">
        <f t="shared" ca="1" si="174"/>
        <v>0.74056960185357379</v>
      </c>
      <c r="L842" s="34">
        <f t="shared" ca="1" si="175"/>
        <v>0.61964871693937063</v>
      </c>
      <c r="M842" s="29">
        <f t="shared" si="180"/>
        <v>44335</v>
      </c>
      <c r="N842" s="27">
        <v>840</v>
      </c>
      <c r="O842" s="17">
        <f t="shared" si="176"/>
        <v>810</v>
      </c>
      <c r="P842" s="27">
        <f t="shared" ca="1" si="181"/>
        <v>0.68997727914590667</v>
      </c>
      <c r="Q842" s="34">
        <f t="shared" ca="1" si="177"/>
        <v>0.59769151376139162</v>
      </c>
      <c r="R842" s="17">
        <f t="shared" ca="1" si="182"/>
        <v>0.99210915072056594</v>
      </c>
    </row>
    <row r="843" spans="1:18" x14ac:dyDescent="0.25">
      <c r="A843" s="18">
        <f t="shared" ca="1" si="178"/>
        <v>44302</v>
      </c>
      <c r="B843" s="17">
        <f ca="1">+IFERROR(VLOOKUP(A843,BBG_UF!$A$2:$B$30,2,FALSE),B842)</f>
        <v>21</v>
      </c>
      <c r="C843" s="17">
        <f ca="1">+VLOOKUP(B843,BBG_UF!$B$2:$E$30,4,FALSE)</f>
        <v>2.9752755558097788E-4</v>
      </c>
      <c r="D843" s="17">
        <v>841</v>
      </c>
      <c r="E843" s="17">
        <f t="shared" si="170"/>
        <v>811</v>
      </c>
      <c r="F843" s="17">
        <f t="shared" ca="1" si="173"/>
        <v>0.760347799940428</v>
      </c>
      <c r="G843" s="2">
        <f t="shared" ca="1" si="171"/>
        <v>0.69538651518842431</v>
      </c>
      <c r="H843" s="28">
        <f t="shared" si="179"/>
        <v>44321</v>
      </c>
      <c r="I843" s="30">
        <v>841</v>
      </c>
      <c r="J843" s="17">
        <f t="shared" si="172"/>
        <v>811</v>
      </c>
      <c r="K843" s="27">
        <f t="shared" ca="1" si="174"/>
        <v>0.7409025550061431</v>
      </c>
      <c r="L843" s="34">
        <f t="shared" ca="1" si="175"/>
        <v>0.620138958353047</v>
      </c>
      <c r="M843" s="29">
        <f t="shared" si="180"/>
        <v>44336</v>
      </c>
      <c r="N843" s="27">
        <v>841</v>
      </c>
      <c r="O843" s="17">
        <f t="shared" si="176"/>
        <v>811</v>
      </c>
      <c r="P843" s="27">
        <f t="shared" ca="1" si="181"/>
        <v>0.69037905914063324</v>
      </c>
      <c r="Q843" s="34">
        <f t="shared" ca="1" si="177"/>
        <v>0.59821864151111814</v>
      </c>
      <c r="R843" s="17">
        <f t="shared" ca="1" si="182"/>
        <v>0.99266649633822368</v>
      </c>
    </row>
    <row r="844" spans="1:18" x14ac:dyDescent="0.25">
      <c r="A844" s="18">
        <f t="shared" ca="1" si="178"/>
        <v>44303</v>
      </c>
      <c r="B844" s="17">
        <f ca="1">+IFERROR(VLOOKUP(A844,BBG_UF!$A$2:$B$30,2,FALSE),B843)</f>
        <v>21</v>
      </c>
      <c r="C844" s="17">
        <f ca="1">+VLOOKUP(B844,BBG_UF!$B$2:$E$30,4,FALSE)</f>
        <v>2.9752755558097788E-4</v>
      </c>
      <c r="D844" s="17">
        <v>842</v>
      </c>
      <c r="E844" s="17">
        <f t="shared" si="170"/>
        <v>812</v>
      </c>
      <c r="F844" s="17">
        <f t="shared" ca="1" si="173"/>
        <v>0.76064532749600899</v>
      </c>
      <c r="G844" s="2">
        <f t="shared" ca="1" si="171"/>
        <v>0.6957724716417214</v>
      </c>
      <c r="H844" s="28">
        <f t="shared" si="179"/>
        <v>44322</v>
      </c>
      <c r="I844" s="30">
        <v>842</v>
      </c>
      <c r="J844" s="17">
        <f t="shared" si="172"/>
        <v>812</v>
      </c>
      <c r="K844" s="27">
        <f t="shared" ca="1" si="174"/>
        <v>0.74123542332491099</v>
      </c>
      <c r="L844" s="34">
        <f t="shared" ca="1" si="175"/>
        <v>0.62062872198697117</v>
      </c>
      <c r="M844" s="29">
        <f t="shared" si="180"/>
        <v>44337</v>
      </c>
      <c r="N844" s="27">
        <v>842</v>
      </c>
      <c r="O844" s="17">
        <f t="shared" si="176"/>
        <v>812</v>
      </c>
      <c r="P844" s="27">
        <f t="shared" ca="1" si="181"/>
        <v>0.69078058970220779</v>
      </c>
      <c r="Q844" s="34">
        <f t="shared" ca="1" si="177"/>
        <v>0.59874519996650821</v>
      </c>
      <c r="R844" s="17">
        <f t="shared" ca="1" si="182"/>
        <v>0.99322379510535796</v>
      </c>
    </row>
    <row r="845" spans="1:18" x14ac:dyDescent="0.25">
      <c r="A845" s="18">
        <f t="shared" ca="1" si="178"/>
        <v>44304</v>
      </c>
      <c r="B845" s="17">
        <f ca="1">+IFERROR(VLOOKUP(A845,BBG_UF!$A$2:$B$30,2,FALSE),B844)</f>
        <v>21</v>
      </c>
      <c r="C845" s="17">
        <f ca="1">+VLOOKUP(B845,BBG_UF!$B$2:$E$30,4,FALSE)</f>
        <v>2.9752755558097788E-4</v>
      </c>
      <c r="D845" s="17">
        <v>843</v>
      </c>
      <c r="E845" s="17">
        <f t="shared" si="170"/>
        <v>813</v>
      </c>
      <c r="F845" s="17">
        <f t="shared" ca="1" si="173"/>
        <v>0.76094285505158998</v>
      </c>
      <c r="G845" s="2">
        <f t="shared" ca="1" si="171"/>
        <v>0.69615820904966463</v>
      </c>
      <c r="H845" s="28">
        <f t="shared" si="179"/>
        <v>44323</v>
      </c>
      <c r="I845" s="30">
        <v>843</v>
      </c>
      <c r="J845" s="17">
        <f t="shared" si="172"/>
        <v>813</v>
      </c>
      <c r="K845" s="27">
        <f t="shared" ca="1" si="174"/>
        <v>0.74156820711176752</v>
      </c>
      <c r="L845" s="34">
        <f t="shared" ca="1" si="175"/>
        <v>0.62111800960416796</v>
      </c>
      <c r="M845" s="29">
        <f t="shared" si="180"/>
        <v>44338</v>
      </c>
      <c r="N845" s="27">
        <v>843</v>
      </c>
      <c r="O845" s="17">
        <f t="shared" si="176"/>
        <v>813</v>
      </c>
      <c r="P845" s="27">
        <f t="shared" ca="1" si="181"/>
        <v>0.69118187171827339</v>
      </c>
      <c r="Q845" s="34">
        <f t="shared" ca="1" si="177"/>
        <v>0.59927119122825911</v>
      </c>
      <c r="R845" s="17">
        <f t="shared" ca="1" si="182"/>
        <v>0.99378104701397518</v>
      </c>
    </row>
    <row r="846" spans="1:18" x14ac:dyDescent="0.25">
      <c r="A846" s="18">
        <f t="shared" ca="1" si="178"/>
        <v>44305</v>
      </c>
      <c r="B846" s="17">
        <f ca="1">+IFERROR(VLOOKUP(A846,BBG_UF!$A$2:$B$30,2,FALSE),B845)</f>
        <v>21</v>
      </c>
      <c r="C846" s="17">
        <f ca="1">+VLOOKUP(B846,BBG_UF!$B$2:$E$30,4,FALSE)</f>
        <v>2.9752755558097788E-4</v>
      </c>
      <c r="D846" s="17">
        <v>844</v>
      </c>
      <c r="E846" s="17">
        <f t="shared" si="170"/>
        <v>814</v>
      </c>
      <c r="F846" s="17">
        <f t="shared" ca="1" si="173"/>
        <v>0.76124038260717097</v>
      </c>
      <c r="G846" s="2">
        <f t="shared" ca="1" si="171"/>
        <v>0.6965437282195367</v>
      </c>
      <c r="H846" s="28">
        <f t="shared" si="179"/>
        <v>44324</v>
      </c>
      <c r="I846" s="30">
        <v>844</v>
      </c>
      <c r="J846" s="17">
        <f t="shared" si="172"/>
        <v>814</v>
      </c>
      <c r="K846" s="27">
        <f t="shared" ca="1" si="174"/>
        <v>0.741900906667191</v>
      </c>
      <c r="L846" s="34">
        <f t="shared" ca="1" si="175"/>
        <v>0.62160682295899894</v>
      </c>
      <c r="M846" s="29">
        <f t="shared" si="180"/>
        <v>44339</v>
      </c>
      <c r="N846" s="27">
        <v>844</v>
      </c>
      <c r="O846" s="17">
        <f t="shared" si="176"/>
        <v>814</v>
      </c>
      <c r="P846" s="27">
        <f t="shared" ca="1" si="181"/>
        <v>0.69158290607229567</v>
      </c>
      <c r="Q846" s="34">
        <f t="shared" ca="1" si="177"/>
        <v>0.59979661738677514</v>
      </c>
      <c r="R846" s="17">
        <f t="shared" ca="1" si="182"/>
        <v>0.9943382520161137</v>
      </c>
    </row>
    <row r="847" spans="1:18" x14ac:dyDescent="0.25">
      <c r="A847" s="18">
        <f t="shared" ca="1" si="178"/>
        <v>44306</v>
      </c>
      <c r="B847" s="17">
        <f ca="1">+IFERROR(VLOOKUP(A847,BBG_UF!$A$2:$B$30,2,FALSE),B846)</f>
        <v>21</v>
      </c>
      <c r="C847" s="17">
        <f ca="1">+VLOOKUP(B847,BBG_UF!$B$2:$E$30,4,FALSE)</f>
        <v>2.9752755558097788E-4</v>
      </c>
      <c r="D847" s="17">
        <v>845</v>
      </c>
      <c r="E847" s="17">
        <f t="shared" si="170"/>
        <v>815</v>
      </c>
      <c r="F847" s="17">
        <f t="shared" ca="1" si="173"/>
        <v>0.76153791016275196</v>
      </c>
      <c r="G847" s="2">
        <f t="shared" ca="1" si="171"/>
        <v>0.69692902995465822</v>
      </c>
      <c r="H847" s="28">
        <f t="shared" si="179"/>
        <v>44325</v>
      </c>
      <c r="I847" s="30">
        <v>845</v>
      </c>
      <c r="J847" s="17">
        <f t="shared" si="172"/>
        <v>815</v>
      </c>
      <c r="K847" s="27">
        <f t="shared" ca="1" si="174"/>
        <v>0.74223352229022788</v>
      </c>
      <c r="L847" s="34">
        <f t="shared" ca="1" si="175"/>
        <v>0.62209516379721497</v>
      </c>
      <c r="M847" s="29">
        <f t="shared" si="180"/>
        <v>44340</v>
      </c>
      <c r="N847" s="27">
        <v>845</v>
      </c>
      <c r="O847" s="17">
        <f t="shared" si="176"/>
        <v>815</v>
      </c>
      <c r="P847" s="27">
        <f t="shared" ca="1" si="181"/>
        <v>0.69198369364355716</v>
      </c>
      <c r="Q847" s="34">
        <f t="shared" ca="1" si="177"/>
        <v>0.60032148052221046</v>
      </c>
      <c r="R847" s="17">
        <f t="shared" ca="1" si="182"/>
        <v>0.99489541010377991</v>
      </c>
    </row>
    <row r="848" spans="1:18" x14ac:dyDescent="0.25">
      <c r="A848" s="18">
        <f t="shared" ca="1" si="178"/>
        <v>44307</v>
      </c>
      <c r="B848" s="17">
        <f ca="1">+IFERROR(VLOOKUP(A848,BBG_UF!$A$2:$B$30,2,FALSE),B847)</f>
        <v>21</v>
      </c>
      <c r="C848" s="17">
        <f ca="1">+VLOOKUP(B848,BBG_UF!$B$2:$E$30,4,FALSE)</f>
        <v>2.9752755558097788E-4</v>
      </c>
      <c r="D848" s="17">
        <v>846</v>
      </c>
      <c r="E848" s="17">
        <f t="shared" si="170"/>
        <v>816</v>
      </c>
      <c r="F848" s="17">
        <f t="shared" ca="1" si="173"/>
        <v>0.76183543771833295</v>
      </c>
      <c r="G848" s="2">
        <f t="shared" ca="1" si="171"/>
        <v>0.69731411505443119</v>
      </c>
      <c r="H848" s="28">
        <f t="shared" si="179"/>
        <v>44326</v>
      </c>
      <c r="I848" s="30">
        <v>846</v>
      </c>
      <c r="J848" s="17">
        <f t="shared" si="172"/>
        <v>816</v>
      </c>
      <c r="K848" s="27">
        <f t="shared" ca="1" si="174"/>
        <v>0.74256605427850131</v>
      </c>
      <c r="L848" s="34">
        <f t="shared" ca="1" si="175"/>
        <v>0.62258303385600955</v>
      </c>
      <c r="M848" s="29">
        <f t="shared" si="180"/>
        <v>44341</v>
      </c>
      <c r="N848" s="27">
        <v>846</v>
      </c>
      <c r="O848" s="17">
        <f t="shared" si="176"/>
        <v>816</v>
      </c>
      <c r="P848" s="27">
        <f t="shared" ca="1" si="181"/>
        <v>0.69238423530716475</v>
      </c>
      <c r="Q848" s="34">
        <f t="shared" ca="1" si="177"/>
        <v>0.60084578270447331</v>
      </c>
      <c r="R848" s="17">
        <f t="shared" ca="1" si="182"/>
        <v>0.99545252124499939</v>
      </c>
    </row>
    <row r="849" spans="1:18" x14ac:dyDescent="0.25">
      <c r="A849" s="18">
        <f t="shared" ca="1" si="178"/>
        <v>44308</v>
      </c>
      <c r="B849" s="17">
        <f ca="1">+IFERROR(VLOOKUP(A849,BBG_UF!$A$2:$B$30,2,FALSE),B848)</f>
        <v>21</v>
      </c>
      <c r="C849" s="17">
        <f ca="1">+VLOOKUP(B849,BBG_UF!$B$2:$E$30,4,FALSE)</f>
        <v>2.9752755558097788E-4</v>
      </c>
      <c r="D849" s="17">
        <v>847</v>
      </c>
      <c r="E849" s="17">
        <f t="shared" si="170"/>
        <v>817</v>
      </c>
      <c r="F849" s="17">
        <f t="shared" ca="1" si="173"/>
        <v>0.76213296527391394</v>
      </c>
      <c r="G849" s="2">
        <f t="shared" ca="1" si="171"/>
        <v>0.69769898431434429</v>
      </c>
      <c r="H849" s="28">
        <f t="shared" si="179"/>
        <v>44327</v>
      </c>
      <c r="I849" s="30">
        <v>847</v>
      </c>
      <c r="J849" s="17">
        <f t="shared" si="172"/>
        <v>817</v>
      </c>
      <c r="K849" s="27">
        <f t="shared" ca="1" si="174"/>
        <v>0.74289850292825743</v>
      </c>
      <c r="L849" s="34">
        <f t="shared" ca="1" si="175"/>
        <v>0.62307043486408076</v>
      </c>
      <c r="M849" s="29">
        <f t="shared" si="180"/>
        <v>44342</v>
      </c>
      <c r="N849" s="27">
        <v>847</v>
      </c>
      <c r="O849" s="17">
        <f t="shared" si="176"/>
        <v>817</v>
      </c>
      <c r="P849" s="27">
        <f t="shared" ca="1" si="181"/>
        <v>0.69278453193410205</v>
      </c>
      <c r="Q849" s="34">
        <f t="shared" ca="1" si="177"/>
        <v>0.601369525993387</v>
      </c>
      <c r="R849" s="17">
        <f t="shared" ca="1" si="182"/>
        <v>0.99600958543177853</v>
      </c>
    </row>
    <row r="850" spans="1:18" x14ac:dyDescent="0.25">
      <c r="A850" s="18">
        <f t="shared" ca="1" si="178"/>
        <v>44309</v>
      </c>
      <c r="B850" s="17">
        <f ca="1">+IFERROR(VLOOKUP(A850,BBG_UF!$A$2:$B$30,2,FALSE),B849)</f>
        <v>21</v>
      </c>
      <c r="C850" s="17">
        <f ca="1">+VLOOKUP(B850,BBG_UF!$B$2:$E$30,4,FALSE)</f>
        <v>2.9752755558097788E-4</v>
      </c>
      <c r="D850" s="17">
        <v>848</v>
      </c>
      <c r="E850" s="17">
        <f t="shared" si="170"/>
        <v>818</v>
      </c>
      <c r="F850" s="17">
        <f t="shared" ca="1" si="173"/>
        <v>0.76243049282949493</v>
      </c>
      <c r="G850" s="2">
        <f t="shared" ca="1" si="171"/>
        <v>0.69808363852596644</v>
      </c>
      <c r="H850" s="28">
        <f t="shared" si="179"/>
        <v>44328</v>
      </c>
      <c r="I850" s="30">
        <v>848</v>
      </c>
      <c r="J850" s="17">
        <f t="shared" si="172"/>
        <v>818</v>
      </c>
      <c r="K850" s="27">
        <f t="shared" ca="1" si="174"/>
        <v>0.74323086853429732</v>
      </c>
      <c r="L850" s="34">
        <f t="shared" ca="1" si="175"/>
        <v>0.62355736854163391</v>
      </c>
      <c r="M850" s="29">
        <f t="shared" si="180"/>
        <v>44343</v>
      </c>
      <c r="N850" s="27">
        <v>848</v>
      </c>
      <c r="O850" s="17">
        <f t="shared" si="176"/>
        <v>818</v>
      </c>
      <c r="P850" s="27">
        <f t="shared" ca="1" si="181"/>
        <v>0.6931845843912342</v>
      </c>
      <c r="Q850" s="34">
        <f t="shared" ca="1" si="177"/>
        <v>0.60189271243865328</v>
      </c>
      <c r="R850" s="17">
        <f t="shared" ca="1" si="182"/>
        <v>0.99656660262414931</v>
      </c>
    </row>
    <row r="851" spans="1:18" x14ac:dyDescent="0.25">
      <c r="A851" s="18">
        <f t="shared" ca="1" si="178"/>
        <v>44310</v>
      </c>
      <c r="B851" s="17">
        <f ca="1">+IFERROR(VLOOKUP(A851,BBG_UF!$A$2:$B$30,2,FALSE),B850)</f>
        <v>21</v>
      </c>
      <c r="C851" s="17">
        <f ca="1">+VLOOKUP(B851,BBG_UF!$B$2:$E$30,4,FALSE)</f>
        <v>2.9752755558097788E-4</v>
      </c>
      <c r="D851" s="17">
        <v>849</v>
      </c>
      <c r="E851" s="17">
        <f t="shared" si="170"/>
        <v>819</v>
      </c>
      <c r="F851" s="17">
        <f t="shared" ca="1" si="173"/>
        <v>0.76272802038507592</v>
      </c>
      <c r="G851" s="2">
        <f t="shared" ca="1" si="171"/>
        <v>0.69846807847703041</v>
      </c>
      <c r="H851" s="28">
        <f t="shared" si="179"/>
        <v>44329</v>
      </c>
      <c r="I851" s="30">
        <v>849</v>
      </c>
      <c r="J851" s="17">
        <f t="shared" si="172"/>
        <v>819</v>
      </c>
      <c r="K851" s="27">
        <f t="shared" ca="1" si="174"/>
        <v>0.74356315139008999</v>
      </c>
      <c r="L851" s="34">
        <f t="shared" ca="1" si="175"/>
        <v>0.62404383660053209</v>
      </c>
      <c r="M851" s="29">
        <f t="shared" si="180"/>
        <v>44344</v>
      </c>
      <c r="N851" s="27">
        <v>849</v>
      </c>
      <c r="O851" s="17">
        <f t="shared" si="176"/>
        <v>819</v>
      </c>
      <c r="P851" s="27">
        <f t="shared" ca="1" si="181"/>
        <v>0.69358439354138079</v>
      </c>
      <c r="Q851" s="34">
        <f t="shared" ca="1" si="177"/>
        <v>0.60241534408004127</v>
      </c>
      <c r="R851" s="17">
        <f t="shared" ca="1" si="182"/>
        <v>0.99712357280612451</v>
      </c>
    </row>
    <row r="852" spans="1:18" x14ac:dyDescent="0.25">
      <c r="A852" s="18">
        <f t="shared" ca="1" si="178"/>
        <v>44311</v>
      </c>
      <c r="B852" s="17">
        <f ca="1">+IFERROR(VLOOKUP(A852,BBG_UF!$A$2:$B$30,2,FALSE),B851)</f>
        <v>21</v>
      </c>
      <c r="C852" s="17">
        <f ca="1">+VLOOKUP(B852,BBG_UF!$B$2:$E$30,4,FALSE)</f>
        <v>2.9752755558097788E-4</v>
      </c>
      <c r="D852" s="17">
        <v>850</v>
      </c>
      <c r="E852" s="17">
        <f t="shared" si="170"/>
        <v>820</v>
      </c>
      <c r="F852" s="17">
        <f t="shared" ca="1" si="173"/>
        <v>0.76302554794065691</v>
      </c>
      <c r="G852" s="2">
        <f t="shared" ca="1" si="171"/>
        <v>0.69885230495141615</v>
      </c>
      <c r="H852" s="28">
        <f t="shared" si="179"/>
        <v>44330</v>
      </c>
      <c r="I852" s="30">
        <v>850</v>
      </c>
      <c r="J852" s="17">
        <f t="shared" si="172"/>
        <v>820</v>
      </c>
      <c r="K852" s="27">
        <f t="shared" ca="1" si="174"/>
        <v>0.74389535178766708</v>
      </c>
      <c r="L852" s="34">
        <f t="shared" ca="1" si="175"/>
        <v>0.62452984074423845</v>
      </c>
      <c r="M852" s="29">
        <f t="shared" si="180"/>
        <v>44345</v>
      </c>
      <c r="N852" s="27">
        <v>850</v>
      </c>
      <c r="O852" s="17">
        <f t="shared" si="176"/>
        <v>820</v>
      </c>
      <c r="P852" s="27">
        <f t="shared" ca="1" si="181"/>
        <v>0.69398396024325326</v>
      </c>
      <c r="Q852" s="34">
        <f t="shared" ca="1" si="177"/>
        <v>0.60293742294729202</v>
      </c>
      <c r="R852" s="17">
        <f t="shared" ca="1" si="182"/>
        <v>0.99768049595372332</v>
      </c>
    </row>
    <row r="853" spans="1:18" x14ac:dyDescent="0.25">
      <c r="A853" s="18">
        <f t="shared" ca="1" si="178"/>
        <v>44312</v>
      </c>
      <c r="B853" s="17">
        <f ca="1">+IFERROR(VLOOKUP(A853,BBG_UF!$A$2:$B$30,2,FALSE),B852)</f>
        <v>21</v>
      </c>
      <c r="C853" s="17">
        <f ca="1">+VLOOKUP(B853,BBG_UF!$B$2:$E$30,4,FALSE)</f>
        <v>2.9752755558097788E-4</v>
      </c>
      <c r="D853" s="17">
        <v>851</v>
      </c>
      <c r="E853" s="17">
        <f t="shared" si="170"/>
        <v>821</v>
      </c>
      <c r="F853" s="17">
        <f t="shared" ca="1" si="173"/>
        <v>0.7633230754962379</v>
      </c>
      <c r="G853" s="2">
        <f t="shared" ca="1" si="171"/>
        <v>0.69923631872919423</v>
      </c>
      <c r="H853" s="28">
        <f t="shared" si="179"/>
        <v>44331</v>
      </c>
      <c r="I853" s="30">
        <v>851</v>
      </c>
      <c r="J853" s="17">
        <f t="shared" si="172"/>
        <v>821</v>
      </c>
      <c r="K853" s="27">
        <f t="shared" ca="1" si="174"/>
        <v>0.74422747001774359</v>
      </c>
      <c r="L853" s="34">
        <f t="shared" ca="1" si="175"/>
        <v>0.62501538266795587</v>
      </c>
      <c r="M853" s="29">
        <f t="shared" si="180"/>
        <v>44346</v>
      </c>
      <c r="N853" s="27">
        <v>851</v>
      </c>
      <c r="O853" s="17">
        <f t="shared" si="176"/>
        <v>821</v>
      </c>
      <c r="P853" s="27">
        <f t="shared" ca="1" si="181"/>
        <v>0.69438328535153648</v>
      </c>
      <c r="Q853" s="34">
        <f t="shared" ca="1" si="177"/>
        <v>0.60345895106026715</v>
      </c>
      <c r="R853" s="17">
        <f t="shared" ca="1" si="182"/>
        <v>0.99823737204296492</v>
      </c>
    </row>
    <row r="854" spans="1:18" x14ac:dyDescent="0.25">
      <c r="A854" s="18">
        <f t="shared" ca="1" si="178"/>
        <v>44313</v>
      </c>
      <c r="B854" s="17">
        <f ca="1">+IFERROR(VLOOKUP(A854,BBG_UF!$A$2:$B$30,2,FALSE),B853)</f>
        <v>21</v>
      </c>
      <c r="C854" s="17">
        <f ca="1">+VLOOKUP(B854,BBG_UF!$B$2:$E$30,4,FALSE)</f>
        <v>2.9752755558097788E-4</v>
      </c>
      <c r="D854" s="17">
        <v>852</v>
      </c>
      <c r="E854" s="17">
        <f t="shared" si="170"/>
        <v>822</v>
      </c>
      <c r="F854" s="17">
        <f t="shared" ca="1" si="173"/>
        <v>0.76362060305181889</v>
      </c>
      <c r="G854" s="2">
        <f t="shared" ca="1" si="171"/>
        <v>0.69962012058660039</v>
      </c>
      <c r="H854" s="28">
        <f t="shared" si="179"/>
        <v>44332</v>
      </c>
      <c r="I854" s="30">
        <v>852</v>
      </c>
      <c r="J854" s="17">
        <f t="shared" si="172"/>
        <v>822</v>
      </c>
      <c r="K854" s="27">
        <f t="shared" ca="1" si="174"/>
        <v>0.74455950636962287</v>
      </c>
      <c r="L854" s="34">
        <f t="shared" ca="1" si="175"/>
        <v>0.62550046405859916</v>
      </c>
      <c r="M854" s="29">
        <f t="shared" si="180"/>
        <v>44347</v>
      </c>
      <c r="N854" s="27">
        <v>852</v>
      </c>
      <c r="O854" s="17">
        <f t="shared" si="176"/>
        <v>822</v>
      </c>
      <c r="P854" s="27">
        <f t="shared" ca="1" si="181"/>
        <v>0.69478236971692153</v>
      </c>
      <c r="Q854" s="34">
        <f t="shared" ca="1" si="177"/>
        <v>0.60397993042904785</v>
      </c>
      <c r="R854" s="17">
        <f t="shared" ca="1" si="182"/>
        <v>0.99879420104187489</v>
      </c>
    </row>
    <row r="855" spans="1:18" x14ac:dyDescent="0.25">
      <c r="A855" s="18">
        <f t="shared" ca="1" si="178"/>
        <v>44314</v>
      </c>
      <c r="B855" s="17">
        <f ca="1">+IFERROR(VLOOKUP(A855,BBG_UF!$A$2:$B$30,2,FALSE),B854)</f>
        <v>21</v>
      </c>
      <c r="C855" s="17">
        <f ca="1">+VLOOKUP(B855,BBG_UF!$B$2:$E$30,4,FALSE)</f>
        <v>2.9752755558097788E-4</v>
      </c>
      <c r="D855" s="17">
        <v>853</v>
      </c>
      <c r="E855" s="17">
        <f t="shared" si="170"/>
        <v>823</v>
      </c>
      <c r="F855" s="17">
        <f t="shared" ca="1" si="173"/>
        <v>0.76391813060739988</v>
      </c>
      <c r="G855" s="2">
        <f t="shared" ca="1" si="171"/>
        <v>0.70000371129615635</v>
      </c>
      <c r="H855" s="28">
        <f t="shared" si="179"/>
        <v>44333</v>
      </c>
      <c r="I855" s="30">
        <v>853</v>
      </c>
      <c r="J855" s="17">
        <f t="shared" si="172"/>
        <v>823</v>
      </c>
      <c r="K855" s="27">
        <f t="shared" ca="1" si="174"/>
        <v>0.7448914611312708</v>
      </c>
      <c r="L855" s="34">
        <f t="shared" ca="1" si="175"/>
        <v>0.62598508659491348</v>
      </c>
      <c r="M855" s="29">
        <f t="shared" si="180"/>
        <v>44348</v>
      </c>
      <c r="N855" s="27">
        <v>853</v>
      </c>
      <c r="O855" s="17">
        <f t="shared" si="176"/>
        <v>823</v>
      </c>
      <c r="P855" s="27">
        <f t="shared" ca="1" si="181"/>
        <v>0.69518121418610102</v>
      </c>
      <c r="Q855" s="34">
        <f t="shared" ca="1" si="177"/>
        <v>0.60450036305390731</v>
      </c>
      <c r="R855" s="17">
        <f t="shared" ca="1" si="182"/>
        <v>0.99935098295844682</v>
      </c>
    </row>
    <row r="856" spans="1:18" x14ac:dyDescent="0.25">
      <c r="A856" s="18">
        <f t="shared" ca="1" si="178"/>
        <v>44315</v>
      </c>
      <c r="B856" s="17">
        <f ca="1">+IFERROR(VLOOKUP(A856,BBG_UF!$A$2:$B$30,2,FALSE),B855)</f>
        <v>21</v>
      </c>
      <c r="C856" s="17">
        <f ca="1">+VLOOKUP(B856,BBG_UF!$B$2:$E$30,4,FALSE)</f>
        <v>2.9752755558097788E-4</v>
      </c>
      <c r="D856" s="17">
        <v>854</v>
      </c>
      <c r="E856" s="17">
        <f t="shared" si="170"/>
        <v>824</v>
      </c>
      <c r="F856" s="17">
        <f t="shared" ca="1" si="173"/>
        <v>0.76421565816298087</v>
      </c>
      <c r="G856" s="2">
        <f t="shared" ca="1" si="171"/>
        <v>0.7003870916265944</v>
      </c>
      <c r="H856" s="28">
        <f t="shared" si="179"/>
        <v>44334</v>
      </c>
      <c r="I856" s="30">
        <v>854</v>
      </c>
      <c r="J856" s="17">
        <f t="shared" si="172"/>
        <v>824</v>
      </c>
      <c r="K856" s="27">
        <f t="shared" ca="1" si="174"/>
        <v>0.74522333458932255</v>
      </c>
      <c r="L856" s="34">
        <f t="shared" ca="1" si="175"/>
        <v>0.62646925194748504</v>
      </c>
      <c r="M856" s="29">
        <f t="shared" si="180"/>
        <v>44349</v>
      </c>
      <c r="N856" s="27">
        <v>854</v>
      </c>
      <c r="O856" s="17">
        <f t="shared" si="176"/>
        <v>824</v>
      </c>
      <c r="P856" s="27">
        <f t="shared" ca="1" si="181"/>
        <v>0.69557981960181081</v>
      </c>
      <c r="Q856" s="34">
        <f t="shared" ca="1" si="177"/>
        <v>0.60502025092542744</v>
      </c>
      <c r="R856" s="17">
        <f t="shared" ca="1" si="182"/>
        <v>0.99990771773672549</v>
      </c>
    </row>
    <row r="857" spans="1:18" x14ac:dyDescent="0.25">
      <c r="A857" s="18">
        <f t="shared" ca="1" si="178"/>
        <v>44316</v>
      </c>
      <c r="B857" s="17">
        <f ca="1">+IFERROR(VLOOKUP(A857,BBG_UF!$A$2:$B$30,2,FALSE),B856)</f>
        <v>21</v>
      </c>
      <c r="C857" s="17">
        <f ca="1">+VLOOKUP(B857,BBG_UF!$B$2:$E$30,4,FALSE)</f>
        <v>2.9752755558097788E-4</v>
      </c>
      <c r="D857" s="17">
        <v>855</v>
      </c>
      <c r="E857" s="17">
        <f t="shared" si="170"/>
        <v>825</v>
      </c>
      <c r="F857" s="17">
        <f t="shared" ca="1" si="173"/>
        <v>0.76451318571856186</v>
      </c>
      <c r="G857" s="2">
        <f t="shared" ca="1" si="171"/>
        <v>0.70077026234291973</v>
      </c>
      <c r="H857" s="28">
        <f t="shared" si="179"/>
        <v>44335</v>
      </c>
      <c r="I857" s="30">
        <v>855</v>
      </c>
      <c r="J857" s="17">
        <f t="shared" si="172"/>
        <v>825</v>
      </c>
      <c r="K857" s="27">
        <f t="shared" ca="1" si="174"/>
        <v>0.7455551270290447</v>
      </c>
      <c r="L857" s="34">
        <f t="shared" ca="1" si="175"/>
        <v>0.62695296177880966</v>
      </c>
      <c r="M857" s="29">
        <f t="shared" si="180"/>
        <v>44350</v>
      </c>
      <c r="N857" s="27">
        <v>855</v>
      </c>
      <c r="O857" s="17">
        <f t="shared" si="176"/>
        <v>825</v>
      </c>
      <c r="P857" s="27">
        <f t="shared" ca="1" si="181"/>
        <v>0.69597818680282586</v>
      </c>
      <c r="Q857" s="34">
        <f t="shared" ca="1" si="177"/>
        <v>0.60553959602452001</v>
      </c>
      <c r="R857" s="17">
        <f t="shared" ca="1" si="182"/>
        <v>1.0004644053527301</v>
      </c>
    </row>
    <row r="858" spans="1:18" x14ac:dyDescent="0.25">
      <c r="A858" s="18">
        <f t="shared" ca="1" si="178"/>
        <v>44317</v>
      </c>
      <c r="B858" s="17">
        <f ca="1">+IFERROR(VLOOKUP(A858,BBG_UF!$A$2:$B$30,2,FALSE),B857)</f>
        <v>21</v>
      </c>
      <c r="C858" s="17">
        <f ca="1">+VLOOKUP(B858,BBG_UF!$B$2:$E$30,4,FALSE)</f>
        <v>2.9752755558097788E-4</v>
      </c>
      <c r="D858" s="17">
        <v>856</v>
      </c>
      <c r="E858" s="17">
        <f t="shared" si="170"/>
        <v>826</v>
      </c>
      <c r="F858" s="17">
        <f t="shared" ca="1" si="173"/>
        <v>0.76481071327414285</v>
      </c>
      <c r="G858" s="2">
        <f t="shared" ca="1" si="171"/>
        <v>0.7011532242064622</v>
      </c>
      <c r="H858" s="28">
        <f t="shared" si="179"/>
        <v>44336</v>
      </c>
      <c r="I858" s="30">
        <v>856</v>
      </c>
      <c r="J858" s="17">
        <f t="shared" si="172"/>
        <v>826</v>
      </c>
      <c r="K858" s="27">
        <f t="shared" ca="1" si="174"/>
        <v>0.74588683873436112</v>
      </c>
      <c r="L858" s="34">
        <f t="shared" ca="1" si="175"/>
        <v>0.62743621774330371</v>
      </c>
      <c r="M858" s="29">
        <f t="shared" si="180"/>
        <v>44351</v>
      </c>
      <c r="N858" s="27">
        <v>856</v>
      </c>
      <c r="O858" s="17">
        <f t="shared" si="176"/>
        <v>826</v>
      </c>
      <c r="P858" s="27">
        <f t="shared" ca="1" si="181"/>
        <v>0.69637631662401067</v>
      </c>
      <c r="Q858" s="34">
        <f t="shared" ca="1" si="177"/>
        <v>0.60605840032251335</v>
      </c>
      <c r="R858" s="17">
        <f t="shared" ca="1" si="182"/>
        <v>1.0010210458144542</v>
      </c>
    </row>
    <row r="859" spans="1:18" x14ac:dyDescent="0.25">
      <c r="A859" s="18">
        <f t="shared" ca="1" si="178"/>
        <v>44318</v>
      </c>
      <c r="B859" s="17">
        <f ca="1">+IFERROR(VLOOKUP(A859,BBG_UF!$A$2:$B$30,2,FALSE),B858)</f>
        <v>21</v>
      </c>
      <c r="C859" s="17">
        <f ca="1">+VLOOKUP(B859,BBG_UF!$B$2:$E$30,4,FALSE)</f>
        <v>2.9752755558097788E-4</v>
      </c>
      <c r="D859" s="17">
        <v>857</v>
      </c>
      <c r="E859" s="17">
        <f t="shared" si="170"/>
        <v>827</v>
      </c>
      <c r="F859" s="17">
        <f t="shared" ca="1" si="173"/>
        <v>0.76510824082972384</v>
      </c>
      <c r="G859" s="2">
        <f t="shared" ca="1" si="171"/>
        <v>0.70153597797484002</v>
      </c>
      <c r="H859" s="28">
        <f t="shared" si="179"/>
        <v>44337</v>
      </c>
      <c r="I859" s="30">
        <v>857</v>
      </c>
      <c r="J859" s="17">
        <f t="shared" si="172"/>
        <v>827</v>
      </c>
      <c r="K859" s="27">
        <f t="shared" ca="1" si="174"/>
        <v>0.74621846998791752</v>
      </c>
      <c r="L859" s="34">
        <f t="shared" ca="1" si="175"/>
        <v>0.62791902148741996</v>
      </c>
      <c r="M859" s="29">
        <f t="shared" si="180"/>
        <v>44352</v>
      </c>
      <c r="N859" s="27">
        <v>857</v>
      </c>
      <c r="O859" s="17">
        <f t="shared" si="176"/>
        <v>827</v>
      </c>
      <c r="P859" s="27">
        <f t="shared" ca="1" si="181"/>
        <v>0.69677420989632366</v>
      </c>
      <c r="Q859" s="34">
        <f t="shared" ca="1" si="177"/>
        <v>0.60657666578119129</v>
      </c>
      <c r="R859" s="17">
        <f t="shared" ca="1" si="182"/>
        <v>1.0015776390739362</v>
      </c>
    </row>
    <row r="860" spans="1:18" x14ac:dyDescent="0.25">
      <c r="A860" s="18">
        <f t="shared" ca="1" si="178"/>
        <v>44319</v>
      </c>
      <c r="B860" s="17">
        <f ca="1">+IFERROR(VLOOKUP(A860,BBG_UF!$A$2:$B$30,2,FALSE),B859)</f>
        <v>21</v>
      </c>
      <c r="C860" s="17">
        <f ca="1">+VLOOKUP(B860,BBG_UF!$B$2:$E$30,4,FALSE)</f>
        <v>2.9752755558097788E-4</v>
      </c>
      <c r="D860" s="17">
        <v>858</v>
      </c>
      <c r="E860" s="17">
        <f t="shared" si="170"/>
        <v>828</v>
      </c>
      <c r="F860" s="17">
        <f t="shared" ca="1" si="173"/>
        <v>0.76540576838530483</v>
      </c>
      <c r="G860" s="2">
        <f t="shared" ca="1" si="171"/>
        <v>0.70191852440201163</v>
      </c>
      <c r="H860" s="28">
        <f t="shared" si="179"/>
        <v>44338</v>
      </c>
      <c r="I860" s="30">
        <v>858</v>
      </c>
      <c r="J860" s="17">
        <f t="shared" si="172"/>
        <v>828</v>
      </c>
      <c r="K860" s="27">
        <f t="shared" ca="1" si="174"/>
        <v>0.746550021070995</v>
      </c>
      <c r="L860" s="34">
        <f t="shared" ca="1" si="175"/>
        <v>0.62840137464961876</v>
      </c>
      <c r="M860" s="29">
        <f t="shared" si="180"/>
        <v>44353</v>
      </c>
      <c r="N860" s="27">
        <v>858</v>
      </c>
      <c r="O860" s="17">
        <f t="shared" si="176"/>
        <v>828</v>
      </c>
      <c r="P860" s="27">
        <f t="shared" ca="1" si="181"/>
        <v>0.69717186744688697</v>
      </c>
      <c r="Q860" s="34">
        <f t="shared" ca="1" si="177"/>
        <v>0.60709439435289947</v>
      </c>
      <c r="R860" s="17">
        <f t="shared" ca="1" si="182"/>
        <v>1.0021341851071952</v>
      </c>
    </row>
    <row r="861" spans="1:18" x14ac:dyDescent="0.25">
      <c r="A861" s="18">
        <f t="shared" ca="1" si="178"/>
        <v>44320</v>
      </c>
      <c r="B861" s="17">
        <f ca="1">+IFERROR(VLOOKUP(A861,BBG_UF!$A$2:$B$30,2,FALSE),B860)</f>
        <v>21</v>
      </c>
      <c r="C861" s="17">
        <f ca="1">+VLOOKUP(B861,BBG_UF!$B$2:$E$30,4,FALSE)</f>
        <v>2.9752755558097788E-4</v>
      </c>
      <c r="D861" s="17">
        <v>859</v>
      </c>
      <c r="E861" s="17">
        <f t="shared" si="170"/>
        <v>829</v>
      </c>
      <c r="F861" s="17">
        <f t="shared" ca="1" si="173"/>
        <v>0.76570329594088582</v>
      </c>
      <c r="G861" s="2">
        <f t="shared" ca="1" si="171"/>
        <v>0.70230086423832627</v>
      </c>
      <c r="H861" s="28">
        <f t="shared" si="179"/>
        <v>44339</v>
      </c>
      <c r="I861" s="30">
        <v>859</v>
      </c>
      <c r="J861" s="17">
        <f t="shared" si="172"/>
        <v>829</v>
      </c>
      <c r="K861" s="27">
        <f t="shared" ca="1" si="174"/>
        <v>0.74688149226358369</v>
      </c>
      <c r="L861" s="34">
        <f t="shared" ca="1" si="175"/>
        <v>0.6288832788604739</v>
      </c>
      <c r="M861" s="29">
        <f t="shared" si="180"/>
        <v>44354</v>
      </c>
      <c r="N861" s="27">
        <v>859</v>
      </c>
      <c r="O861" s="17">
        <f t="shared" si="176"/>
        <v>829</v>
      </c>
      <c r="P861" s="27">
        <f t="shared" ca="1" si="181"/>
        <v>0.697569290098915</v>
      </c>
      <c r="Q861" s="34">
        <f t="shared" ca="1" si="177"/>
        <v>0.60761158798050474</v>
      </c>
      <c r="R861" s="17">
        <f t="shared" ca="1" si="182"/>
        <v>1.0026906839062377</v>
      </c>
    </row>
    <row r="862" spans="1:18" x14ac:dyDescent="0.25">
      <c r="A862" s="18">
        <f t="shared" ca="1" si="178"/>
        <v>44321</v>
      </c>
      <c r="B862" s="17">
        <f ca="1">+IFERROR(VLOOKUP(A862,BBG_UF!$A$2:$B$30,2,FALSE),B861)</f>
        <v>21</v>
      </c>
      <c r="C862" s="17">
        <f ca="1">+VLOOKUP(B862,BBG_UF!$B$2:$E$30,4,FALSE)</f>
        <v>2.9752755558097788E-4</v>
      </c>
      <c r="D862" s="17">
        <v>860</v>
      </c>
      <c r="E862" s="17">
        <f t="shared" si="170"/>
        <v>830</v>
      </c>
      <c r="F862" s="17">
        <f t="shared" ca="1" si="173"/>
        <v>0.76600082349646681</v>
      </c>
      <c r="G862" s="2">
        <f t="shared" ca="1" si="171"/>
        <v>0.70268299823047853</v>
      </c>
      <c r="H862" s="28">
        <f t="shared" si="179"/>
        <v>44340</v>
      </c>
      <c r="I862" s="30">
        <v>860</v>
      </c>
      <c r="J862" s="17">
        <f t="shared" si="172"/>
        <v>830</v>
      </c>
      <c r="K862" s="27">
        <f t="shared" ca="1" si="174"/>
        <v>0.74721288384438067</v>
      </c>
      <c r="L862" s="34">
        <f t="shared" ca="1" si="175"/>
        <v>0.62936473574271068</v>
      </c>
      <c r="M862" s="29">
        <f t="shared" si="180"/>
        <v>44355</v>
      </c>
      <c r="N862" s="27">
        <v>860</v>
      </c>
      <c r="O862" s="17">
        <f t="shared" si="176"/>
        <v>830</v>
      </c>
      <c r="P862" s="27">
        <f t="shared" ca="1" si="181"/>
        <v>0.69796647867183059</v>
      </c>
      <c r="Q862" s="34">
        <f t="shared" ca="1" si="177"/>
        <v>0.60812824859754977</v>
      </c>
      <c r="R862" s="17">
        <f t="shared" ca="1" si="182"/>
        <v>1.0032471354310957</v>
      </c>
    </row>
    <row r="863" spans="1:18" x14ac:dyDescent="0.25">
      <c r="A863" s="18">
        <f t="shared" ca="1" si="178"/>
        <v>44322</v>
      </c>
      <c r="B863" s="17">
        <f ca="1">+IFERROR(VLOOKUP(A863,BBG_UF!$A$2:$B$30,2,FALSE),B862)</f>
        <v>21</v>
      </c>
      <c r="C863" s="17">
        <f ca="1">+VLOOKUP(B863,BBG_UF!$B$2:$E$30,4,FALSE)</f>
        <v>2.9752755558097788E-4</v>
      </c>
      <c r="D863" s="17">
        <v>861</v>
      </c>
      <c r="E863" s="17">
        <f t="shared" si="170"/>
        <v>831</v>
      </c>
      <c r="F863" s="17">
        <f t="shared" ca="1" si="173"/>
        <v>0.7662983510520478</v>
      </c>
      <c r="G863" s="2">
        <f t="shared" ca="1" si="171"/>
        <v>0.70306492712159796</v>
      </c>
      <c r="H863" s="28">
        <f t="shared" si="179"/>
        <v>44341</v>
      </c>
      <c r="I863" s="30">
        <v>861</v>
      </c>
      <c r="J863" s="17">
        <f t="shared" si="172"/>
        <v>831</v>
      </c>
      <c r="K863" s="27">
        <f t="shared" ca="1" si="174"/>
        <v>0.7475441960907786</v>
      </c>
      <c r="L863" s="34">
        <f t="shared" ca="1" si="175"/>
        <v>0.62984574691124351</v>
      </c>
      <c r="M863" s="29">
        <f t="shared" si="180"/>
        <v>44356</v>
      </c>
      <c r="N863" s="27">
        <v>861</v>
      </c>
      <c r="O863" s="17">
        <f t="shared" si="176"/>
        <v>831</v>
      </c>
      <c r="P863" s="27">
        <f t="shared" ca="1" si="181"/>
        <v>0.69836343398124967</v>
      </c>
      <c r="Q863" s="34">
        <f t="shared" ca="1" si="177"/>
        <v>0.60864437812827965</v>
      </c>
      <c r="R863" s="17">
        <f t="shared" ca="1" si="182"/>
        <v>1.0038035396657818</v>
      </c>
    </row>
    <row r="864" spans="1:18" x14ac:dyDescent="0.25">
      <c r="A864" s="18">
        <f t="shared" ca="1" si="178"/>
        <v>44323</v>
      </c>
      <c r="B864" s="17">
        <f ca="1">+IFERROR(VLOOKUP(A864,BBG_UF!$A$2:$B$30,2,FALSE),B863)</f>
        <v>21</v>
      </c>
      <c r="C864" s="17">
        <f ca="1">+VLOOKUP(B864,BBG_UF!$B$2:$E$30,4,FALSE)</f>
        <v>2.9752755558097788E-4</v>
      </c>
      <c r="D864" s="17">
        <v>862</v>
      </c>
      <c r="E864" s="17">
        <f t="shared" si="170"/>
        <v>832</v>
      </c>
      <c r="F864" s="17">
        <f t="shared" ca="1" si="173"/>
        <v>0.76659587860762879</v>
      </c>
      <c r="G864" s="2">
        <f t="shared" ca="1" si="171"/>
        <v>0.70344665165123155</v>
      </c>
      <c r="H864" s="28">
        <f t="shared" si="179"/>
        <v>44342</v>
      </c>
      <c r="I864" s="30">
        <v>862</v>
      </c>
      <c r="J864" s="17">
        <f t="shared" si="172"/>
        <v>832</v>
      </c>
      <c r="K864" s="27">
        <f t="shared" ca="1" si="174"/>
        <v>0.74787542927887452</v>
      </c>
      <c r="L864" s="34">
        <f t="shared" ca="1" si="175"/>
        <v>0.63032631397320371</v>
      </c>
      <c r="M864" s="29">
        <f t="shared" si="180"/>
        <v>44357</v>
      </c>
      <c r="N864" s="27">
        <v>862</v>
      </c>
      <c r="O864" s="17">
        <f t="shared" si="176"/>
        <v>832</v>
      </c>
      <c r="P864" s="27">
        <f t="shared" ca="1" si="181"/>
        <v>0.69876015683897552</v>
      </c>
      <c r="Q864" s="34">
        <f t="shared" ca="1" si="177"/>
        <v>0.60915997848763082</v>
      </c>
      <c r="R864" s="17">
        <f t="shared" ca="1" si="182"/>
        <v>1.0043598965863154</v>
      </c>
    </row>
    <row r="865" spans="1:18" x14ac:dyDescent="0.25">
      <c r="A865" s="18">
        <f t="shared" ca="1" si="178"/>
        <v>44324</v>
      </c>
      <c r="B865" s="17">
        <f ca="1">+IFERROR(VLOOKUP(A865,BBG_UF!$A$2:$B$30,2,FALSE),B864)</f>
        <v>21</v>
      </c>
      <c r="C865" s="17">
        <f ca="1">+VLOOKUP(B865,BBG_UF!$B$2:$E$30,4,FALSE)</f>
        <v>2.9752755558097788E-4</v>
      </c>
      <c r="D865" s="17">
        <v>863</v>
      </c>
      <c r="E865" s="17">
        <f t="shared" si="170"/>
        <v>833</v>
      </c>
      <c r="F865" s="17">
        <f t="shared" ca="1" si="173"/>
        <v>0.76689340616320978</v>
      </c>
      <c r="G865" s="2">
        <f t="shared" ca="1" si="171"/>
        <v>0.703828172555375</v>
      </c>
      <c r="H865" s="28">
        <f t="shared" si="179"/>
        <v>44343</v>
      </c>
      <c r="I865" s="30">
        <v>863</v>
      </c>
      <c r="J865" s="17">
        <f t="shared" si="172"/>
        <v>833</v>
      </c>
      <c r="K865" s="27">
        <f t="shared" ca="1" si="174"/>
        <v>0.74820658368350323</v>
      </c>
      <c r="L865" s="34">
        <f t="shared" ca="1" si="175"/>
        <v>0.63080643852800489</v>
      </c>
      <c r="M865" s="29">
        <f t="shared" si="180"/>
        <v>44358</v>
      </c>
      <c r="N865" s="27">
        <v>863</v>
      </c>
      <c r="O865" s="17">
        <f t="shared" si="176"/>
        <v>833</v>
      </c>
      <c r="P865" s="27">
        <f t="shared" ca="1" si="181"/>
        <v>0.69915664805308608</v>
      </c>
      <c r="Q865" s="34">
        <f t="shared" ca="1" si="177"/>
        <v>0.60967505158142066</v>
      </c>
      <c r="R865" s="17">
        <f t="shared" ca="1" si="182"/>
        <v>1.0049162061767092</v>
      </c>
    </row>
    <row r="866" spans="1:18" x14ac:dyDescent="0.25">
      <c r="A866" s="18">
        <f t="shared" ca="1" si="178"/>
        <v>44325</v>
      </c>
      <c r="B866" s="17">
        <f ca="1">+IFERROR(VLOOKUP(A866,BBG_UF!$A$2:$B$30,2,FALSE),B865)</f>
        <v>21</v>
      </c>
      <c r="C866" s="17">
        <f ca="1">+VLOOKUP(B866,BBG_UF!$B$2:$E$30,4,FALSE)</f>
        <v>2.9752755558097788E-4</v>
      </c>
      <c r="D866" s="17">
        <v>864</v>
      </c>
      <c r="E866" s="17">
        <f t="shared" si="170"/>
        <v>834</v>
      </c>
      <c r="F866" s="17">
        <f t="shared" ca="1" si="173"/>
        <v>0.76719093371879077</v>
      </c>
      <c r="G866" s="2">
        <f t="shared" ca="1" si="171"/>
        <v>0.70420949056649396</v>
      </c>
      <c r="H866" s="28">
        <f t="shared" si="179"/>
        <v>44344</v>
      </c>
      <c r="I866" s="30">
        <v>864</v>
      </c>
      <c r="J866" s="17">
        <f t="shared" si="172"/>
        <v>834</v>
      </c>
      <c r="K866" s="27">
        <f t="shared" ca="1" si="174"/>
        <v>0.74853765957821894</v>
      </c>
      <c r="L866" s="34">
        <f t="shared" ca="1" si="175"/>
        <v>0.63128612216741875</v>
      </c>
      <c r="M866" s="29">
        <f t="shared" si="180"/>
        <v>44359</v>
      </c>
      <c r="N866" s="27">
        <v>864</v>
      </c>
      <c r="O866" s="17">
        <f t="shared" si="176"/>
        <v>834</v>
      </c>
      <c r="P866" s="27">
        <f t="shared" ca="1" si="181"/>
        <v>0.69955290842788065</v>
      </c>
      <c r="Q866" s="34">
        <f t="shared" ca="1" si="177"/>
        <v>0.61018959930624972</v>
      </c>
      <c r="R866" s="17">
        <f t="shared" ca="1" si="182"/>
        <v>1.0054724684129823</v>
      </c>
    </row>
    <row r="867" spans="1:18" x14ac:dyDescent="0.25">
      <c r="A867" s="18">
        <f t="shared" ca="1" si="178"/>
        <v>44326</v>
      </c>
      <c r="B867" s="17">
        <f ca="1">+IFERROR(VLOOKUP(A867,BBG_UF!$A$2:$B$30,2,FALSE),B866)</f>
        <v>21</v>
      </c>
      <c r="C867" s="17">
        <f ca="1">+VLOOKUP(B867,BBG_UF!$B$2:$E$30,4,FALSE)</f>
        <v>2.9752755558097788E-4</v>
      </c>
      <c r="D867" s="17">
        <v>865</v>
      </c>
      <c r="E867" s="17">
        <f t="shared" si="170"/>
        <v>835</v>
      </c>
      <c r="F867" s="17">
        <f t="shared" ca="1" si="173"/>
        <v>0.76748846127437176</v>
      </c>
      <c r="G867" s="2">
        <f t="shared" ca="1" si="171"/>
        <v>0.70459060641354554</v>
      </c>
      <c r="H867" s="28">
        <f t="shared" si="179"/>
        <v>44345</v>
      </c>
      <c r="I867" s="30">
        <v>865</v>
      </c>
      <c r="J867" s="17">
        <f t="shared" si="172"/>
        <v>835</v>
      </c>
      <c r="K867" s="27">
        <f t="shared" ca="1" si="174"/>
        <v>0.74886865723531004</v>
      </c>
      <c r="L867" s="34">
        <f t="shared" ca="1" si="175"/>
        <v>0.63176536647556281</v>
      </c>
      <c r="M867" s="29">
        <f t="shared" si="180"/>
        <v>44360</v>
      </c>
      <c r="N867" s="27">
        <v>865</v>
      </c>
      <c r="O867" s="17">
        <f t="shared" si="176"/>
        <v>835</v>
      </c>
      <c r="P867" s="27">
        <f t="shared" ca="1" si="181"/>
        <v>0.69994893876398601</v>
      </c>
      <c r="Q867" s="34">
        <f t="shared" ca="1" si="177"/>
        <v>0.61070362354971897</v>
      </c>
      <c r="R867" s="17">
        <f t="shared" ca="1" si="182"/>
        <v>1.0060286832631604</v>
      </c>
    </row>
    <row r="868" spans="1:18" x14ac:dyDescent="0.25">
      <c r="A868" s="18">
        <f t="shared" ca="1" si="178"/>
        <v>44327</v>
      </c>
      <c r="B868" s="17">
        <f ca="1">+IFERROR(VLOOKUP(A868,BBG_UF!$A$2:$B$30,2,FALSE),B867)</f>
        <v>21</v>
      </c>
      <c r="C868" s="17">
        <f ca="1">+VLOOKUP(B868,BBG_UF!$B$2:$E$30,4,FALSE)</f>
        <v>2.9752755558097788E-4</v>
      </c>
      <c r="D868" s="17">
        <v>866</v>
      </c>
      <c r="E868" s="17">
        <f t="shared" si="170"/>
        <v>836</v>
      </c>
      <c r="F868" s="17">
        <f t="shared" ca="1" si="173"/>
        <v>0.76778598882995275</v>
      </c>
      <c r="G868" s="2">
        <f t="shared" ca="1" si="171"/>
        <v>0.70497152082200831</v>
      </c>
      <c r="H868" s="28">
        <f t="shared" si="179"/>
        <v>44346</v>
      </c>
      <c r="I868" s="30">
        <v>866</v>
      </c>
      <c r="J868" s="17">
        <f t="shared" si="172"/>
        <v>836</v>
      </c>
      <c r="K868" s="27">
        <f t="shared" ca="1" si="174"/>
        <v>0.74919957692579853</v>
      </c>
      <c r="L868" s="34">
        <f t="shared" ca="1" si="175"/>
        <v>0.63224417302897506</v>
      </c>
      <c r="M868" s="29">
        <f t="shared" si="180"/>
        <v>44361</v>
      </c>
      <c r="N868" s="27">
        <v>866</v>
      </c>
      <c r="O868" s="17">
        <f t="shared" si="176"/>
        <v>836</v>
      </c>
      <c r="P868" s="27">
        <f t="shared" ca="1" si="181"/>
        <v>0.70034473985827506</v>
      </c>
      <c r="Q868" s="34">
        <f t="shared" ca="1" si="177"/>
        <v>0.61121712619030211</v>
      </c>
      <c r="R868" s="17">
        <f t="shared" ca="1" si="182"/>
        <v>1.0065848507112563</v>
      </c>
    </row>
    <row r="869" spans="1:18" x14ac:dyDescent="0.25">
      <c r="A869" s="18">
        <f t="shared" ca="1" si="178"/>
        <v>44328</v>
      </c>
      <c r="B869" s="17">
        <f ca="1">+IFERROR(VLOOKUP(A869,BBG_UF!$A$2:$B$30,2,FALSE),B868)</f>
        <v>21</v>
      </c>
      <c r="C869" s="17">
        <f ca="1">+VLOOKUP(B869,BBG_UF!$B$2:$E$30,4,FALSE)</f>
        <v>2.9752755558097788E-4</v>
      </c>
      <c r="D869" s="17">
        <v>867</v>
      </c>
      <c r="E869" s="17">
        <f t="shared" si="170"/>
        <v>837</v>
      </c>
      <c r="F869" s="17">
        <f t="shared" ca="1" si="173"/>
        <v>0.76808351638553374</v>
      </c>
      <c r="G869" s="2">
        <f t="shared" ca="1" si="171"/>
        <v>0.70535223451385587</v>
      </c>
      <c r="H869" s="28">
        <f t="shared" si="179"/>
        <v>44347</v>
      </c>
      <c r="I869" s="30">
        <v>867</v>
      </c>
      <c r="J869" s="17">
        <f t="shared" si="172"/>
        <v>837</v>
      </c>
      <c r="K869" s="27">
        <f t="shared" ca="1" si="174"/>
        <v>0.74953041891947403</v>
      </c>
      <c r="L869" s="34">
        <f t="shared" ca="1" si="175"/>
        <v>0.63272254339668799</v>
      </c>
      <c r="M869" s="29">
        <f t="shared" si="180"/>
        <v>44362</v>
      </c>
      <c r="N869" s="27">
        <v>867</v>
      </c>
      <c r="O869" s="17">
        <f t="shared" si="176"/>
        <v>837</v>
      </c>
      <c r="P869" s="27">
        <f t="shared" ca="1" si="181"/>
        <v>0.70074031250397217</v>
      </c>
      <c r="Q869" s="34">
        <f t="shared" ca="1" si="177"/>
        <v>0.61173010909756276</v>
      </c>
      <c r="R869" s="17">
        <f t="shared" ca="1" si="182"/>
        <v>1.0071409707173018</v>
      </c>
    </row>
    <row r="870" spans="1:18" x14ac:dyDescent="0.25">
      <c r="A870" s="18">
        <f t="shared" ca="1" si="178"/>
        <v>44329</v>
      </c>
      <c r="B870" s="17">
        <f ca="1">+IFERROR(VLOOKUP(A870,BBG_UF!$A$2:$B$30,2,FALSE),B869)</f>
        <v>21</v>
      </c>
      <c r="C870" s="17">
        <f ca="1">+VLOOKUP(B870,BBG_UF!$B$2:$E$30,4,FALSE)</f>
        <v>2.9752755558097788E-4</v>
      </c>
      <c r="D870" s="17">
        <v>868</v>
      </c>
      <c r="E870" s="17">
        <f t="shared" si="170"/>
        <v>838</v>
      </c>
      <c r="F870" s="17">
        <f t="shared" ca="1" si="173"/>
        <v>0.76838104394111473</v>
      </c>
      <c r="G870" s="2">
        <f t="shared" ca="1" si="171"/>
        <v>0.70573274820767284</v>
      </c>
      <c r="H870" s="28">
        <f t="shared" si="179"/>
        <v>44348</v>
      </c>
      <c r="I870" s="30">
        <v>868</v>
      </c>
      <c r="J870" s="17">
        <f t="shared" si="172"/>
        <v>838</v>
      </c>
      <c r="K870" s="27">
        <f t="shared" ca="1" si="174"/>
        <v>0.74986118348485564</v>
      </c>
      <c r="L870" s="34">
        <f t="shared" ca="1" si="175"/>
        <v>0.63320047914019706</v>
      </c>
      <c r="M870" s="29">
        <f t="shared" si="180"/>
        <v>44363</v>
      </c>
      <c r="N870" s="27">
        <v>868</v>
      </c>
      <c r="O870" s="17">
        <f t="shared" si="176"/>
        <v>838</v>
      </c>
      <c r="P870" s="27">
        <f t="shared" ca="1" si="181"/>
        <v>0.70113565749067375</v>
      </c>
      <c r="Q870" s="34">
        <f t="shared" ca="1" si="177"/>
        <v>0.61224257413214056</v>
      </c>
      <c r="R870" s="17">
        <f t="shared" ca="1" si="182"/>
        <v>1.0076970432812971</v>
      </c>
    </row>
    <row r="871" spans="1:18" x14ac:dyDescent="0.25">
      <c r="A871" s="18">
        <f t="shared" ca="1" si="178"/>
        <v>44330</v>
      </c>
      <c r="B871" s="17">
        <f ca="1">+IFERROR(VLOOKUP(A871,BBG_UF!$A$2:$B$30,2,FALSE),B870)</f>
        <v>21</v>
      </c>
      <c r="C871" s="17">
        <f ca="1">+VLOOKUP(B871,BBG_UF!$B$2:$E$30,4,FALSE)</f>
        <v>2.9752755558097788E-4</v>
      </c>
      <c r="D871" s="17">
        <v>869</v>
      </c>
      <c r="E871" s="17">
        <f t="shared" si="170"/>
        <v>839</v>
      </c>
      <c r="F871" s="17">
        <f t="shared" ca="1" si="173"/>
        <v>0.76867857149669572</v>
      </c>
      <c r="G871" s="2">
        <f t="shared" ca="1" si="171"/>
        <v>0.70611306261857953</v>
      </c>
      <c r="H871" s="28">
        <f t="shared" si="179"/>
        <v>44349</v>
      </c>
      <c r="I871" s="30">
        <v>869</v>
      </c>
      <c r="J871" s="17">
        <f t="shared" si="172"/>
        <v>839</v>
      </c>
      <c r="K871" s="27">
        <f t="shared" ca="1" si="174"/>
        <v>0.75019187088928163</v>
      </c>
      <c r="L871" s="34">
        <f t="shared" ca="1" si="175"/>
        <v>0.63367798181361967</v>
      </c>
      <c r="M871" s="29">
        <f t="shared" si="180"/>
        <v>44364</v>
      </c>
      <c r="N871" s="27">
        <v>869</v>
      </c>
      <c r="O871" s="17">
        <f t="shared" si="176"/>
        <v>839</v>
      </c>
      <c r="P871" s="27">
        <f t="shared" ca="1" si="181"/>
        <v>0.70153077560428667</v>
      </c>
      <c r="Q871" s="34">
        <f t="shared" ca="1" si="177"/>
        <v>0.61275452314574708</v>
      </c>
      <c r="R871" s="17">
        <f t="shared" ca="1" si="182"/>
        <v>1.0082530683712676</v>
      </c>
    </row>
    <row r="872" spans="1:18" x14ac:dyDescent="0.25">
      <c r="A872" s="18">
        <f t="shared" ca="1" si="178"/>
        <v>44331</v>
      </c>
      <c r="B872" s="17">
        <f ca="1">+IFERROR(VLOOKUP(A872,BBG_UF!$A$2:$B$30,2,FALSE),B871)</f>
        <v>21</v>
      </c>
      <c r="C872" s="17">
        <f ca="1">+VLOOKUP(B872,BBG_UF!$B$2:$E$30,4,FALSE)</f>
        <v>2.9752755558097788E-4</v>
      </c>
      <c r="D872" s="17">
        <v>870</v>
      </c>
      <c r="E872" s="17">
        <f t="shared" si="170"/>
        <v>840</v>
      </c>
      <c r="F872" s="17">
        <f t="shared" ca="1" si="173"/>
        <v>0.76897609905227671</v>
      </c>
      <c r="G872" s="2">
        <f t="shared" ca="1" si="171"/>
        <v>0.70649317845829107</v>
      </c>
      <c r="H872" s="28">
        <f t="shared" si="179"/>
        <v>44350</v>
      </c>
      <c r="I872" s="30">
        <v>870</v>
      </c>
      <c r="J872" s="17">
        <f t="shared" si="172"/>
        <v>840</v>
      </c>
      <c r="K872" s="27">
        <f t="shared" ca="1" si="174"/>
        <v>0.7505224813987873</v>
      </c>
      <c r="L872" s="34">
        <f t="shared" ca="1" si="175"/>
        <v>0.63415505296359664</v>
      </c>
      <c r="M872" s="29">
        <f t="shared" si="180"/>
        <v>44365</v>
      </c>
      <c r="N872" s="27">
        <v>870</v>
      </c>
      <c r="O872" s="17">
        <f t="shared" si="176"/>
        <v>840</v>
      </c>
      <c r="P872" s="27">
        <f t="shared" ca="1" si="181"/>
        <v>0.70192566762715036</v>
      </c>
      <c r="Q872" s="34">
        <f t="shared" ca="1" si="177"/>
        <v>0.61326595798135231</v>
      </c>
      <c r="R872" s="17">
        <f t="shared" ca="1" si="182"/>
        <v>1.0088090459632326</v>
      </c>
    </row>
    <row r="873" spans="1:18" x14ac:dyDescent="0.25">
      <c r="A873" s="18">
        <f t="shared" ca="1" si="178"/>
        <v>44332</v>
      </c>
      <c r="B873" s="17">
        <f ca="1">+IFERROR(VLOOKUP(A873,BBG_UF!$A$2:$B$30,2,FALSE),B872)</f>
        <v>21</v>
      </c>
      <c r="C873" s="17">
        <f ca="1">+VLOOKUP(B873,BBG_UF!$B$2:$E$30,4,FALSE)</f>
        <v>2.9752755558097788E-4</v>
      </c>
      <c r="D873" s="17">
        <v>871</v>
      </c>
      <c r="E873" s="17">
        <f t="shared" si="170"/>
        <v>841</v>
      </c>
      <c r="F873" s="17">
        <f t="shared" ca="1" si="173"/>
        <v>0.7692736266078577</v>
      </c>
      <c r="G873" s="2">
        <f t="shared" ca="1" si="171"/>
        <v>0.70687309643516627</v>
      </c>
      <c r="H873" s="28">
        <f t="shared" si="179"/>
        <v>44351</v>
      </c>
      <c r="I873" s="30">
        <v>871</v>
      </c>
      <c r="J873" s="17">
        <f t="shared" si="172"/>
        <v>841</v>
      </c>
      <c r="K873" s="27">
        <f t="shared" ca="1" si="174"/>
        <v>0.75085301527824155</v>
      </c>
      <c r="L873" s="34">
        <f t="shared" ca="1" si="175"/>
        <v>0.63463169412947928</v>
      </c>
      <c r="M873" s="29">
        <f t="shared" si="180"/>
        <v>44366</v>
      </c>
      <c r="N873" s="27">
        <v>871</v>
      </c>
      <c r="O873" s="17">
        <f t="shared" si="176"/>
        <v>841</v>
      </c>
      <c r="P873" s="27">
        <f t="shared" ca="1" si="181"/>
        <v>0.70232033433797447</v>
      </c>
      <c r="Q873" s="34">
        <f t="shared" ca="1" si="177"/>
        <v>0.61377688047309442</v>
      </c>
      <c r="R873" s="17">
        <f t="shared" ca="1" si="182"/>
        <v>1.0093649760412049</v>
      </c>
    </row>
    <row r="874" spans="1:18" x14ac:dyDescent="0.25">
      <c r="A874" s="18">
        <f t="shared" ca="1" si="178"/>
        <v>44333</v>
      </c>
      <c r="B874" s="17">
        <f ca="1">+IFERROR(VLOOKUP(A874,BBG_UF!$A$2:$B$30,2,FALSE),B873)</f>
        <v>21</v>
      </c>
      <c r="C874" s="17">
        <f ca="1">+VLOOKUP(B874,BBG_UF!$B$2:$E$30,4,FALSE)</f>
        <v>2.9752755558097788E-4</v>
      </c>
      <c r="D874" s="17">
        <v>872</v>
      </c>
      <c r="E874" s="17">
        <f t="shared" si="170"/>
        <v>842</v>
      </c>
      <c r="F874" s="17">
        <f t="shared" ca="1" si="173"/>
        <v>0.76957115416343869</v>
      </c>
      <c r="G874" s="2">
        <f t="shared" ca="1" si="171"/>
        <v>0.70725281725416034</v>
      </c>
      <c r="H874" s="28">
        <f t="shared" si="179"/>
        <v>44352</v>
      </c>
      <c r="I874" s="30">
        <v>872</v>
      </c>
      <c r="J874" s="17">
        <f t="shared" si="172"/>
        <v>842</v>
      </c>
      <c r="K874" s="27">
        <f t="shared" ca="1" si="174"/>
        <v>0.75118347279127073</v>
      </c>
      <c r="L874" s="34">
        <f t="shared" ca="1" si="175"/>
        <v>0.63510790684325824</v>
      </c>
      <c r="M874" s="29">
        <f t="shared" si="180"/>
        <v>44367</v>
      </c>
      <c r="N874" s="27">
        <v>872</v>
      </c>
      <c r="O874" s="17">
        <f t="shared" si="176"/>
        <v>842</v>
      </c>
      <c r="P874" s="27">
        <f t="shared" ca="1" si="181"/>
        <v>0.70271477651193359</v>
      </c>
      <c r="Q874" s="34">
        <f t="shared" ca="1" si="177"/>
        <v>0.61428729244644531</v>
      </c>
      <c r="R874" s="17">
        <f t="shared" ca="1" si="182"/>
        <v>1.0099208585572228</v>
      </c>
    </row>
    <row r="875" spans="1:18" x14ac:dyDescent="0.25">
      <c r="A875" s="18">
        <f t="shared" ca="1" si="178"/>
        <v>44334</v>
      </c>
      <c r="B875" s="17">
        <f ca="1">+IFERROR(VLOOKUP(A875,BBG_UF!$A$2:$B$30,2,FALSE),B874)</f>
        <v>21</v>
      </c>
      <c r="C875" s="17">
        <f ca="1">+VLOOKUP(B875,BBG_UF!$B$2:$E$30,4,FALSE)</f>
        <v>2.9752755558097788E-4</v>
      </c>
      <c r="D875" s="17">
        <v>873</v>
      </c>
      <c r="E875" s="17">
        <f t="shared" si="170"/>
        <v>843</v>
      </c>
      <c r="F875" s="17">
        <f t="shared" ca="1" si="173"/>
        <v>0.76986868171901968</v>
      </c>
      <c r="G875" s="2">
        <f t="shared" ca="1" si="171"/>
        <v>0.7076323416169219</v>
      </c>
      <c r="H875" s="28">
        <f t="shared" si="179"/>
        <v>44353</v>
      </c>
      <c r="I875" s="30">
        <v>873</v>
      </c>
      <c r="J875" s="17">
        <f t="shared" si="172"/>
        <v>843</v>
      </c>
      <c r="K875" s="27">
        <f t="shared" ca="1" si="174"/>
        <v>0.75151385420032069</v>
      </c>
      <c r="L875" s="34">
        <f t="shared" ca="1" si="175"/>
        <v>0.63558369262969328</v>
      </c>
      <c r="M875" s="29">
        <f t="shared" si="180"/>
        <v>44368</v>
      </c>
      <c r="N875" s="27">
        <v>873</v>
      </c>
      <c r="O875" s="17">
        <f t="shared" si="176"/>
        <v>843</v>
      </c>
      <c r="P875" s="27">
        <f t="shared" ca="1" si="181"/>
        <v>0.70310899492061363</v>
      </c>
      <c r="Q875" s="34">
        <f t="shared" ca="1" si="177"/>
        <v>0.61479719571817781</v>
      </c>
      <c r="R875" s="17">
        <f t="shared" ca="1" si="182"/>
        <v>1.0104766935272735</v>
      </c>
    </row>
    <row r="876" spans="1:18" x14ac:dyDescent="0.25">
      <c r="A876" s="18">
        <f t="shared" ca="1" si="178"/>
        <v>44335</v>
      </c>
      <c r="B876" s="17">
        <f ca="1">+IFERROR(VLOOKUP(A876,BBG_UF!$A$2:$B$30,2,FALSE),B875)</f>
        <v>21</v>
      </c>
      <c r="C876" s="17">
        <f ca="1">+VLOOKUP(B876,BBG_UF!$B$2:$E$30,4,FALSE)</f>
        <v>2.9752755558097788E-4</v>
      </c>
      <c r="D876" s="17">
        <v>874</v>
      </c>
      <c r="E876" s="17">
        <f t="shared" si="170"/>
        <v>844</v>
      </c>
      <c r="F876" s="17">
        <f t="shared" ca="1" si="173"/>
        <v>0.77016620927460067</v>
      </c>
      <c r="G876" s="2">
        <f t="shared" ca="1" si="171"/>
        <v>0.7080116702217456</v>
      </c>
      <c r="H876" s="28">
        <f t="shared" si="179"/>
        <v>44354</v>
      </c>
      <c r="I876" s="30">
        <v>874</v>
      </c>
      <c r="J876" s="17">
        <f t="shared" si="172"/>
        <v>844</v>
      </c>
      <c r="K876" s="27">
        <f t="shared" ca="1" si="174"/>
        <v>0.7518441597665998</v>
      </c>
      <c r="L876" s="34">
        <f t="shared" ca="1" si="175"/>
        <v>0.63605905300628895</v>
      </c>
      <c r="M876" s="29">
        <f t="shared" si="180"/>
        <v>44369</v>
      </c>
      <c r="N876" s="27">
        <v>874</v>
      </c>
      <c r="O876" s="17">
        <f t="shared" si="176"/>
        <v>844</v>
      </c>
      <c r="P876" s="27">
        <f t="shared" ca="1" si="181"/>
        <v>0.70350299033210606</v>
      </c>
      <c r="Q876" s="34">
        <f t="shared" ca="1" si="177"/>
        <v>0.61530659209649163</v>
      </c>
      <c r="R876" s="17">
        <f t="shared" ca="1" si="182"/>
        <v>1.0110324809033955</v>
      </c>
    </row>
    <row r="877" spans="1:18" x14ac:dyDescent="0.25">
      <c r="A877" s="18">
        <f t="shared" ca="1" si="178"/>
        <v>44336</v>
      </c>
      <c r="B877" s="17">
        <f ca="1">+IFERROR(VLOOKUP(A877,BBG_UF!$A$2:$B$30,2,FALSE),B876)</f>
        <v>21</v>
      </c>
      <c r="C877" s="17">
        <f ca="1">+VLOOKUP(B877,BBG_UF!$B$2:$E$30,4,FALSE)</f>
        <v>2.9752755558097788E-4</v>
      </c>
      <c r="D877" s="17">
        <v>875</v>
      </c>
      <c r="E877" s="17">
        <f t="shared" si="170"/>
        <v>845</v>
      </c>
      <c r="F877" s="17">
        <f t="shared" ca="1" si="173"/>
        <v>0.77046373683018166</v>
      </c>
      <c r="G877" s="2">
        <f t="shared" ca="1" si="171"/>
        <v>0.70839080376361108</v>
      </c>
      <c r="H877" s="28">
        <f t="shared" si="179"/>
        <v>44355</v>
      </c>
      <c r="I877" s="30">
        <v>875</v>
      </c>
      <c r="J877" s="17">
        <f t="shared" si="172"/>
        <v>845</v>
      </c>
      <c r="K877" s="27">
        <f t="shared" ca="1" si="174"/>
        <v>0.75217438975014916</v>
      </c>
      <c r="L877" s="34">
        <f t="shared" ca="1" si="175"/>
        <v>0.63653398948337614</v>
      </c>
      <c r="M877" s="29">
        <f t="shared" si="180"/>
        <v>44370</v>
      </c>
      <c r="N877" s="27">
        <v>875</v>
      </c>
      <c r="O877" s="17">
        <f t="shared" si="176"/>
        <v>845</v>
      </c>
      <c r="P877" s="27">
        <f t="shared" ca="1" si="181"/>
        <v>0.70389676351096353</v>
      </c>
      <c r="Q877" s="34">
        <f t="shared" ca="1" si="177"/>
        <v>0.61581548338099912</v>
      </c>
      <c r="R877" s="17">
        <f t="shared" ca="1" si="182"/>
        <v>1.0115882206536142</v>
      </c>
    </row>
    <row r="878" spans="1:18" x14ac:dyDescent="0.25">
      <c r="A878" s="18">
        <f t="shared" ca="1" si="178"/>
        <v>44337</v>
      </c>
      <c r="B878" s="17">
        <f ca="1">+IFERROR(VLOOKUP(A878,BBG_UF!$A$2:$B$30,2,FALSE),B877)</f>
        <v>21</v>
      </c>
      <c r="C878" s="17">
        <f ca="1">+VLOOKUP(B878,BBG_UF!$B$2:$E$30,4,FALSE)</f>
        <v>2.9752755558097788E-4</v>
      </c>
      <c r="D878" s="17">
        <v>876</v>
      </c>
      <c r="E878" s="17">
        <f t="shared" si="170"/>
        <v>846</v>
      </c>
      <c r="F878" s="17">
        <f t="shared" ca="1" si="173"/>
        <v>0.77076126438576265</v>
      </c>
      <c r="G878" s="2">
        <f t="shared" ca="1" si="171"/>
        <v>0.70876974293426886</v>
      </c>
      <c r="H878" s="28">
        <f t="shared" si="179"/>
        <v>44356</v>
      </c>
      <c r="I878" s="30">
        <v>876</v>
      </c>
      <c r="J878" s="17">
        <f t="shared" si="172"/>
        <v>846</v>
      </c>
      <c r="K878" s="27">
        <f t="shared" ca="1" si="174"/>
        <v>0.75250454440981407</v>
      </c>
      <c r="L878" s="34">
        <f t="shared" ca="1" si="175"/>
        <v>0.63700850356414462</v>
      </c>
      <c r="M878" s="29">
        <f t="shared" si="180"/>
        <v>44371</v>
      </c>
      <c r="N878" s="27">
        <v>876</v>
      </c>
      <c r="O878" s="17">
        <f t="shared" si="176"/>
        <v>846</v>
      </c>
      <c r="P878" s="27">
        <f t="shared" ca="1" si="181"/>
        <v>0.70429031521825647</v>
      </c>
      <c r="Q878" s="34">
        <f t="shared" ca="1" si="177"/>
        <v>0.61632387136281308</v>
      </c>
      <c r="R878" s="17">
        <f t="shared" ca="1" si="182"/>
        <v>1.0121439127859233</v>
      </c>
    </row>
    <row r="879" spans="1:18" x14ac:dyDescent="0.25">
      <c r="A879" s="18">
        <f t="shared" ca="1" si="178"/>
        <v>44338</v>
      </c>
      <c r="B879" s="17">
        <f ca="1">+IFERROR(VLOOKUP(A879,BBG_UF!$A$2:$B$30,2,FALSE),B878)</f>
        <v>21</v>
      </c>
      <c r="C879" s="17">
        <f ca="1">+VLOOKUP(B879,BBG_UF!$B$2:$E$30,4,FALSE)</f>
        <v>2.9752755558097788E-4</v>
      </c>
      <c r="D879" s="17">
        <v>877</v>
      </c>
      <c r="E879" s="17">
        <f t="shared" si="170"/>
        <v>847</v>
      </c>
      <c r="F879" s="17">
        <f t="shared" ca="1" si="173"/>
        <v>0.77105879194134364</v>
      </c>
      <c r="G879" s="2">
        <f t="shared" ca="1" si="171"/>
        <v>0.70914848842213629</v>
      </c>
      <c r="H879" s="28">
        <f t="shared" si="179"/>
        <v>44357</v>
      </c>
      <c r="I879" s="30">
        <v>877</v>
      </c>
      <c r="J879" s="17">
        <f t="shared" si="172"/>
        <v>847</v>
      </c>
      <c r="K879" s="27">
        <f t="shared" ca="1" si="174"/>
        <v>0.75283462400324064</v>
      </c>
      <c r="L879" s="34">
        <f t="shared" ca="1" si="175"/>
        <v>0.63748259674467589</v>
      </c>
      <c r="M879" s="29">
        <f t="shared" si="180"/>
        <v>44372</v>
      </c>
      <c r="N879" s="27">
        <v>877</v>
      </c>
      <c r="O879" s="17">
        <f t="shared" si="176"/>
        <v>847</v>
      </c>
      <c r="P879" s="27">
        <f t="shared" ca="1" si="181"/>
        <v>0.70468364621158452</v>
      </c>
      <c r="Q879" s="34">
        <f t="shared" ca="1" si="177"/>
        <v>0.61683175782459698</v>
      </c>
      <c r="R879" s="17">
        <f t="shared" ca="1" si="182"/>
        <v>1.0126995572443676</v>
      </c>
    </row>
    <row r="880" spans="1:18" x14ac:dyDescent="0.25">
      <c r="A880" s="18">
        <f t="shared" ca="1" si="178"/>
        <v>44339</v>
      </c>
      <c r="B880" s="17">
        <f ca="1">+IFERROR(VLOOKUP(A880,BBG_UF!$A$2:$B$30,2,FALSE),B879)</f>
        <v>21</v>
      </c>
      <c r="C880" s="17">
        <f ca="1">+VLOOKUP(B880,BBG_UF!$B$2:$E$30,4,FALSE)</f>
        <v>2.9752755558097788E-4</v>
      </c>
      <c r="D880" s="17">
        <v>878</v>
      </c>
      <c r="E880" s="17">
        <f t="shared" si="170"/>
        <v>848</v>
      </c>
      <c r="F880" s="17">
        <f t="shared" ca="1" si="173"/>
        <v>0.77135631949692463</v>
      </c>
      <c r="G880" s="2">
        <f t="shared" ca="1" si="171"/>
        <v>0.70952704091242136</v>
      </c>
      <c r="H880" s="28">
        <f t="shared" si="179"/>
        <v>44358</v>
      </c>
      <c r="I880" s="30">
        <v>878</v>
      </c>
      <c r="J880" s="17">
        <f t="shared" si="172"/>
        <v>848</v>
      </c>
      <c r="K880" s="27">
        <f t="shared" ca="1" si="174"/>
        <v>0.75316462878694668</v>
      </c>
      <c r="L880" s="34">
        <f t="shared" ca="1" si="175"/>
        <v>0.63795627051402237</v>
      </c>
      <c r="M880" s="29">
        <f t="shared" si="180"/>
        <v>44373</v>
      </c>
      <c r="N880" s="27">
        <v>878</v>
      </c>
      <c r="O880" s="17">
        <f t="shared" si="176"/>
        <v>848</v>
      </c>
      <c r="P880" s="27">
        <f t="shared" ca="1" si="181"/>
        <v>0.70507675724510477</v>
      </c>
      <c r="Q880" s="34">
        <f t="shared" ca="1" si="177"/>
        <v>0.6173391445405868</v>
      </c>
      <c r="R880" s="17">
        <f t="shared" ca="1" si="182"/>
        <v>1.0132551540289469</v>
      </c>
    </row>
    <row r="881" spans="1:18" x14ac:dyDescent="0.25">
      <c r="A881" s="18">
        <f t="shared" ca="1" si="178"/>
        <v>44340</v>
      </c>
      <c r="B881" s="17">
        <f ca="1">+IFERROR(VLOOKUP(A881,BBG_UF!$A$2:$B$30,2,FALSE),B880)</f>
        <v>21</v>
      </c>
      <c r="C881" s="17">
        <f ca="1">+VLOOKUP(B881,BBG_UF!$B$2:$E$30,4,FALSE)</f>
        <v>2.9752755558097788E-4</v>
      </c>
      <c r="D881" s="17">
        <v>879</v>
      </c>
      <c r="E881" s="17">
        <f t="shared" si="170"/>
        <v>849</v>
      </c>
      <c r="F881" s="17">
        <f t="shared" ca="1" si="173"/>
        <v>0.77165384705250561</v>
      </c>
      <c r="G881" s="2">
        <f t="shared" ca="1" si="171"/>
        <v>0.70990540108708511</v>
      </c>
      <c r="H881" s="28">
        <f t="shared" si="179"/>
        <v>44359</v>
      </c>
      <c r="I881" s="30">
        <v>879</v>
      </c>
      <c r="J881" s="17">
        <f t="shared" si="172"/>
        <v>849</v>
      </c>
      <c r="K881" s="27">
        <f t="shared" ca="1" si="174"/>
        <v>0.75349455901623719</v>
      </c>
      <c r="L881" s="34">
        <f t="shared" ca="1" si="175"/>
        <v>0.63842952635418393</v>
      </c>
      <c r="M881" s="29">
        <f t="shared" si="180"/>
        <v>44374</v>
      </c>
      <c r="N881" s="27">
        <v>879</v>
      </c>
      <c r="O881" s="17">
        <f t="shared" si="176"/>
        <v>849</v>
      </c>
      <c r="P881" s="27">
        <f t="shared" ca="1" si="181"/>
        <v>0.70546964906951504</v>
      </c>
      <c r="Q881" s="34">
        <f t="shared" ca="1" si="177"/>
        <v>0.61784603327665943</v>
      </c>
      <c r="R881" s="17">
        <f t="shared" ca="1" si="182"/>
        <v>1.0138107030996935</v>
      </c>
    </row>
    <row r="882" spans="1:18" x14ac:dyDescent="0.25">
      <c r="A882" s="18">
        <f t="shared" ca="1" si="178"/>
        <v>44341</v>
      </c>
      <c r="B882" s="17">
        <f ca="1">+IFERROR(VLOOKUP(A882,BBG_UF!$A$2:$B$30,2,FALSE),B881)</f>
        <v>21</v>
      </c>
      <c r="C882" s="17">
        <f ca="1">+VLOOKUP(B882,BBG_UF!$B$2:$E$30,4,FALSE)</f>
        <v>2.9752755558097788E-4</v>
      </c>
      <c r="D882" s="17">
        <v>880</v>
      </c>
      <c r="E882" s="17">
        <f t="shared" si="170"/>
        <v>850</v>
      </c>
      <c r="F882" s="17">
        <f t="shared" ca="1" si="173"/>
        <v>0.7719513746080866</v>
      </c>
      <c r="G882" s="2">
        <f t="shared" ca="1" si="171"/>
        <v>0.71028356962491657</v>
      </c>
      <c r="H882" s="28">
        <f t="shared" si="179"/>
        <v>44360</v>
      </c>
      <c r="I882" s="30">
        <v>880</v>
      </c>
      <c r="J882" s="17">
        <f t="shared" si="172"/>
        <v>850</v>
      </c>
      <c r="K882" s="27">
        <f t="shared" ca="1" si="174"/>
        <v>0.75382441494528407</v>
      </c>
      <c r="L882" s="34">
        <f t="shared" ca="1" si="175"/>
        <v>0.63890236574021375</v>
      </c>
      <c r="M882" s="29">
        <f t="shared" si="180"/>
        <v>44375</v>
      </c>
      <c r="N882" s="27">
        <v>880</v>
      </c>
      <c r="O882" s="17">
        <f t="shared" si="176"/>
        <v>850</v>
      </c>
      <c r="P882" s="27">
        <f t="shared" ca="1" si="181"/>
        <v>0.70586232243213709</v>
      </c>
      <c r="Q882" s="34">
        <f t="shared" ca="1" si="177"/>
        <v>0.61835242579041916</v>
      </c>
      <c r="R882" s="17">
        <f t="shared" ca="1" si="182"/>
        <v>1.0143662044566071</v>
      </c>
    </row>
    <row r="883" spans="1:18" x14ac:dyDescent="0.25">
      <c r="A883" s="18">
        <f t="shared" ca="1" si="178"/>
        <v>44342</v>
      </c>
      <c r="B883" s="17">
        <f ca="1">+IFERROR(VLOOKUP(A883,BBG_UF!$A$2:$B$30,2,FALSE),B882)</f>
        <v>21</v>
      </c>
      <c r="C883" s="17">
        <f ca="1">+VLOOKUP(B883,BBG_UF!$B$2:$E$30,4,FALSE)</f>
        <v>2.9752755558097788E-4</v>
      </c>
      <c r="D883" s="17">
        <v>881</v>
      </c>
      <c r="E883" s="17">
        <f t="shared" si="170"/>
        <v>851</v>
      </c>
      <c r="F883" s="17">
        <f t="shared" ca="1" si="173"/>
        <v>0.77224890216366759</v>
      </c>
      <c r="G883" s="2">
        <f t="shared" ca="1" si="171"/>
        <v>0.71066154720144881</v>
      </c>
      <c r="H883" s="28">
        <f t="shared" si="179"/>
        <v>44361</v>
      </c>
      <c r="I883" s="30">
        <v>881</v>
      </c>
      <c r="J883" s="17">
        <f t="shared" si="172"/>
        <v>851</v>
      </c>
      <c r="K883" s="27">
        <f t="shared" ca="1" si="174"/>
        <v>0.75415419682709628</v>
      </c>
      <c r="L883" s="34">
        <f t="shared" ca="1" si="175"/>
        <v>0.63937479014023257</v>
      </c>
      <c r="M883" s="29">
        <f t="shared" si="180"/>
        <v>44376</v>
      </c>
      <c r="N883" s="27">
        <v>881</v>
      </c>
      <c r="O883" s="17">
        <f t="shared" si="176"/>
        <v>851</v>
      </c>
      <c r="P883" s="27">
        <f t="shared" ca="1" si="181"/>
        <v>0.70625477807686365</v>
      </c>
      <c r="Q883" s="34">
        <f t="shared" ca="1" si="177"/>
        <v>0.61885832383114336</v>
      </c>
      <c r="R883" s="17">
        <f t="shared" ca="1" si="182"/>
        <v>1.0149216580517262</v>
      </c>
    </row>
    <row r="884" spans="1:18" x14ac:dyDescent="0.25">
      <c r="A884" s="18">
        <f t="shared" ca="1" si="178"/>
        <v>44343</v>
      </c>
      <c r="B884" s="17">
        <f ca="1">+IFERROR(VLOOKUP(A884,BBG_UF!$A$2:$B$30,2,FALSE),B883)</f>
        <v>21</v>
      </c>
      <c r="C884" s="17">
        <f ca="1">+VLOOKUP(B884,BBG_UF!$B$2:$E$30,4,FALSE)</f>
        <v>2.9752755558097788E-4</v>
      </c>
      <c r="D884" s="17">
        <v>882</v>
      </c>
      <c r="E884" s="17">
        <f t="shared" si="170"/>
        <v>852</v>
      </c>
      <c r="F884" s="17">
        <f t="shared" ca="1" si="173"/>
        <v>0.77254642971924858</v>
      </c>
      <c r="G884" s="2">
        <f t="shared" ca="1" si="171"/>
        <v>0.71103933448910872</v>
      </c>
      <c r="H884" s="28">
        <f t="shared" si="179"/>
        <v>44362</v>
      </c>
      <c r="I884" s="30">
        <v>882</v>
      </c>
      <c r="J884" s="17">
        <f t="shared" si="172"/>
        <v>852</v>
      </c>
      <c r="K884" s="27">
        <f t="shared" ca="1" si="174"/>
        <v>0.7544839049135168</v>
      </c>
      <c r="L884" s="34">
        <f t="shared" ca="1" si="175"/>
        <v>0.63984680101543023</v>
      </c>
      <c r="M884" s="29">
        <f t="shared" si="180"/>
        <v>44377</v>
      </c>
      <c r="N884" s="27">
        <v>882</v>
      </c>
      <c r="O884" s="17">
        <f t="shared" si="176"/>
        <v>852</v>
      </c>
      <c r="P884" s="27">
        <f t="shared" ca="1" si="181"/>
        <v>0.70664701674425012</v>
      </c>
      <c r="Q884" s="34">
        <f t="shared" ca="1" si="177"/>
        <v>0.61936372913997173</v>
      </c>
      <c r="R884" s="17">
        <f t="shared" ca="1" si="182"/>
        <v>1.0154770638770572</v>
      </c>
    </row>
    <row r="885" spans="1:18" x14ac:dyDescent="0.25">
      <c r="A885" s="18">
        <f t="shared" ca="1" si="178"/>
        <v>44344</v>
      </c>
      <c r="B885" s="17">
        <f ca="1">+IFERROR(VLOOKUP(A885,BBG_UF!$A$2:$B$30,2,FALSE),B884)</f>
        <v>21</v>
      </c>
      <c r="C885" s="17">
        <f ca="1">+VLOOKUP(B885,BBG_UF!$B$2:$E$30,4,FALSE)</f>
        <v>2.9752755558097788E-4</v>
      </c>
      <c r="D885" s="17">
        <v>883</v>
      </c>
      <c r="E885" s="17">
        <f t="shared" si="170"/>
        <v>853</v>
      </c>
      <c r="F885" s="17">
        <f t="shared" ca="1" si="173"/>
        <v>0.77284395727482957</v>
      </c>
      <c r="G885" s="2">
        <f t="shared" ca="1" si="171"/>
        <v>0.71141693215713286</v>
      </c>
      <c r="H885" s="28">
        <f t="shared" si="179"/>
        <v>44363</v>
      </c>
      <c r="I885" s="30">
        <v>883</v>
      </c>
      <c r="J885" s="17">
        <f t="shared" si="172"/>
        <v>853</v>
      </c>
      <c r="K885" s="27">
        <f t="shared" ca="1" si="174"/>
        <v>0.75481353945529339</v>
      </c>
      <c r="L885" s="34">
        <f t="shared" ca="1" si="175"/>
        <v>0.64031839982020144</v>
      </c>
      <c r="M885" s="29">
        <f t="shared" si="180"/>
        <v>44378</v>
      </c>
      <c r="N885" s="27">
        <v>883</v>
      </c>
      <c r="O885" s="17">
        <f t="shared" si="176"/>
        <v>853</v>
      </c>
      <c r="P885" s="27">
        <f t="shared" ca="1" si="181"/>
        <v>0.70703903917146949</v>
      </c>
      <c r="Q885" s="34">
        <f t="shared" ca="1" si="177"/>
        <v>0.61986864344982306</v>
      </c>
      <c r="R885" s="17">
        <f t="shared" ca="1" si="182"/>
        <v>1.0160324219086192</v>
      </c>
    </row>
    <row r="886" spans="1:18" x14ac:dyDescent="0.25">
      <c r="A886" s="18">
        <f t="shared" ca="1" si="178"/>
        <v>44345</v>
      </c>
      <c r="B886" s="17">
        <f ca="1">+IFERROR(VLOOKUP(A886,BBG_UF!$A$2:$B$30,2,FALSE),B885)</f>
        <v>21</v>
      </c>
      <c r="C886" s="17">
        <f ca="1">+VLOOKUP(B886,BBG_UF!$B$2:$E$30,4,FALSE)</f>
        <v>2.9752755558097788E-4</v>
      </c>
      <c r="D886" s="17">
        <v>884</v>
      </c>
      <c r="E886" s="17">
        <f t="shared" si="170"/>
        <v>854</v>
      </c>
      <c r="F886" s="17">
        <f t="shared" ca="1" si="173"/>
        <v>0.77314148483041056</v>
      </c>
      <c r="G886" s="2">
        <f t="shared" ca="1" si="171"/>
        <v>0.71179434087163229</v>
      </c>
      <c r="H886" s="28">
        <f t="shared" si="179"/>
        <v>44364</v>
      </c>
      <c r="I886" s="30">
        <v>884</v>
      </c>
      <c r="J886" s="17">
        <f t="shared" si="172"/>
        <v>854</v>
      </c>
      <c r="K886" s="27">
        <f t="shared" ca="1" si="174"/>
        <v>0.75514310070199386</v>
      </c>
      <c r="L886" s="34">
        <f t="shared" ca="1" si="175"/>
        <v>0.64078958800208152</v>
      </c>
      <c r="M886" s="29">
        <f t="shared" si="180"/>
        <v>44379</v>
      </c>
      <c r="N886" s="27">
        <v>884</v>
      </c>
      <c r="O886" s="17">
        <f t="shared" si="176"/>
        <v>854</v>
      </c>
      <c r="P886" s="27">
        <f t="shared" ca="1" si="181"/>
        <v>0.70743084609236873</v>
      </c>
      <c r="Q886" s="34">
        <f t="shared" ca="1" si="177"/>
        <v>0.62037306848550866</v>
      </c>
      <c r="R886" s="17">
        <f t="shared" ca="1" si="182"/>
        <v>1.0165877321144379</v>
      </c>
    </row>
    <row r="887" spans="1:18" x14ac:dyDescent="0.25">
      <c r="A887" s="18">
        <f t="shared" ca="1" si="178"/>
        <v>44346</v>
      </c>
      <c r="B887" s="17">
        <f ca="1">+IFERROR(VLOOKUP(A887,BBG_UF!$A$2:$B$30,2,FALSE),B886)</f>
        <v>21</v>
      </c>
      <c r="C887" s="17">
        <f ca="1">+VLOOKUP(B887,BBG_UF!$B$2:$E$30,4,FALSE)</f>
        <v>2.9752755558097788E-4</v>
      </c>
      <c r="D887" s="17">
        <v>885</v>
      </c>
      <c r="E887" s="17">
        <f t="shared" si="170"/>
        <v>855</v>
      </c>
      <c r="F887" s="17">
        <f t="shared" ca="1" si="173"/>
        <v>0.77343901238599155</v>
      </c>
      <c r="G887" s="2">
        <f t="shared" ca="1" si="171"/>
        <v>0.71217156129560188</v>
      </c>
      <c r="H887" s="28">
        <f t="shared" si="179"/>
        <v>44365</v>
      </c>
      <c r="I887" s="30">
        <v>885</v>
      </c>
      <c r="J887" s="17">
        <f t="shared" si="172"/>
        <v>855</v>
      </c>
      <c r="K887" s="27">
        <f t="shared" ca="1" si="174"/>
        <v>0.75547258890209412</v>
      </c>
      <c r="L887" s="34">
        <f t="shared" ca="1" si="175"/>
        <v>0.6412603670018806</v>
      </c>
      <c r="M887" s="29">
        <f t="shared" si="180"/>
        <v>44380</v>
      </c>
      <c r="N887" s="27">
        <v>885</v>
      </c>
      <c r="O887" s="17">
        <f t="shared" si="176"/>
        <v>855</v>
      </c>
      <c r="P887" s="27">
        <f t="shared" ca="1" si="181"/>
        <v>0.70782243823746849</v>
      </c>
      <c r="Q887" s="34">
        <f t="shared" ca="1" si="177"/>
        <v>0.62087700596378959</v>
      </c>
      <c r="R887" s="17">
        <f t="shared" ca="1" si="182"/>
        <v>1.017142994478526</v>
      </c>
    </row>
    <row r="888" spans="1:18" x14ac:dyDescent="0.25">
      <c r="A888" s="18">
        <f t="shared" ca="1" si="178"/>
        <v>44347</v>
      </c>
      <c r="B888" s="17">
        <f ca="1">+IFERROR(VLOOKUP(A888,BBG_UF!$A$2:$B$30,2,FALSE),B887)</f>
        <v>21</v>
      </c>
      <c r="C888" s="17">
        <f ca="1">+VLOOKUP(B888,BBG_UF!$B$2:$E$30,4,FALSE)</f>
        <v>2.9752755558097788E-4</v>
      </c>
      <c r="D888" s="17">
        <v>886</v>
      </c>
      <c r="E888" s="17">
        <f t="shared" si="170"/>
        <v>856</v>
      </c>
      <c r="F888" s="17">
        <f t="shared" ca="1" si="173"/>
        <v>0.77373653994157254</v>
      </c>
      <c r="G888" s="2">
        <f t="shared" ca="1" si="171"/>
        <v>0.7125485940889289</v>
      </c>
      <c r="H888" s="28">
        <f t="shared" si="179"/>
        <v>44366</v>
      </c>
      <c r="I888" s="30">
        <v>886</v>
      </c>
      <c r="J888" s="17">
        <f t="shared" si="172"/>
        <v>856</v>
      </c>
      <c r="K888" s="27">
        <f t="shared" ca="1" si="174"/>
        <v>0.75580200430290323</v>
      </c>
      <c r="L888" s="34">
        <f t="shared" ca="1" si="175"/>
        <v>0.6417307382536106</v>
      </c>
      <c r="M888" s="29">
        <f t="shared" si="180"/>
        <v>44381</v>
      </c>
      <c r="N888" s="27">
        <v>886</v>
      </c>
      <c r="O888" s="17">
        <f t="shared" si="176"/>
        <v>856</v>
      </c>
      <c r="P888" s="27">
        <f t="shared" ca="1" si="181"/>
        <v>0.70821381633402769</v>
      </c>
      <c r="Q888" s="34">
        <f t="shared" ca="1" si="177"/>
        <v>0.62138045759341332</v>
      </c>
      <c r="R888" s="17">
        <f t="shared" ca="1" si="182"/>
        <v>1.0176982089769027</v>
      </c>
    </row>
    <row r="889" spans="1:18" x14ac:dyDescent="0.25">
      <c r="A889" s="18">
        <f t="shared" ca="1" si="178"/>
        <v>44348</v>
      </c>
      <c r="B889" s="17">
        <f ca="1">+IFERROR(VLOOKUP(A889,BBG_UF!$A$2:$B$30,2,FALSE),B888)</f>
        <v>21</v>
      </c>
      <c r="C889" s="17">
        <f ca="1">+VLOOKUP(B889,BBG_UF!$B$2:$E$30,4,FALSE)</f>
        <v>2.9752755558097788E-4</v>
      </c>
      <c r="D889" s="17">
        <v>887</v>
      </c>
      <c r="E889" s="17">
        <f t="shared" si="170"/>
        <v>857</v>
      </c>
      <c r="F889" s="17">
        <f t="shared" ca="1" si="173"/>
        <v>0.77403406749715353</v>
      </c>
      <c r="G889" s="2">
        <f t="shared" ca="1" si="171"/>
        <v>0.71292543990843948</v>
      </c>
      <c r="H889" s="28">
        <f t="shared" si="179"/>
        <v>44367</v>
      </c>
      <c r="I889" s="30">
        <v>887</v>
      </c>
      <c r="J889" s="17">
        <f t="shared" si="172"/>
        <v>857</v>
      </c>
      <c r="K889" s="27">
        <f t="shared" ca="1" si="174"/>
        <v>0.7561313471506691</v>
      </c>
      <c r="L889" s="34">
        <f t="shared" ca="1" si="175"/>
        <v>0.64220070318466516</v>
      </c>
      <c r="M889" s="29">
        <f t="shared" si="180"/>
        <v>44382</v>
      </c>
      <c r="N889" s="27">
        <v>887</v>
      </c>
      <c r="O889" s="17">
        <f t="shared" si="176"/>
        <v>857</v>
      </c>
      <c r="P889" s="27">
        <f t="shared" ca="1" si="181"/>
        <v>0.70860498110597181</v>
      </c>
      <c r="Q889" s="34">
        <f t="shared" ca="1" si="177"/>
        <v>0.62188342507510608</v>
      </c>
      <c r="R889" s="17">
        <f t="shared" ca="1" si="182"/>
        <v>1.0182533755855872</v>
      </c>
    </row>
    <row r="890" spans="1:18" x14ac:dyDescent="0.25">
      <c r="A890" s="18">
        <f t="shared" ca="1" si="178"/>
        <v>44349</v>
      </c>
      <c r="B890" s="17">
        <f ca="1">+IFERROR(VLOOKUP(A890,BBG_UF!$A$2:$B$30,2,FALSE),B889)</f>
        <v>21</v>
      </c>
      <c r="C890" s="17">
        <f ca="1">+VLOOKUP(B890,BBG_UF!$B$2:$E$30,4,FALSE)</f>
        <v>2.9752755558097788E-4</v>
      </c>
      <c r="D890" s="17">
        <v>888</v>
      </c>
      <c r="E890" s="17">
        <f t="shared" si="170"/>
        <v>858</v>
      </c>
      <c r="F890" s="17">
        <f t="shared" ca="1" si="173"/>
        <v>0.77433159505273452</v>
      </c>
      <c r="G890" s="2">
        <f t="shared" ca="1" si="171"/>
        <v>0.71330209940788825</v>
      </c>
      <c r="H890" s="28">
        <f t="shared" si="179"/>
        <v>44368</v>
      </c>
      <c r="I890" s="30">
        <v>888</v>
      </c>
      <c r="J890" s="17">
        <f t="shared" si="172"/>
        <v>858</v>
      </c>
      <c r="K890" s="27">
        <f t="shared" ca="1" si="174"/>
        <v>0.75646061769047623</v>
      </c>
      <c r="L890" s="34">
        <f t="shared" ca="1" si="175"/>
        <v>0.64267026321570864</v>
      </c>
      <c r="M890" s="29">
        <f t="shared" si="180"/>
        <v>44383</v>
      </c>
      <c r="N890" s="27">
        <v>888</v>
      </c>
      <c r="O890" s="17">
        <f t="shared" si="176"/>
        <v>858</v>
      </c>
      <c r="P890" s="27">
        <f t="shared" ca="1" si="181"/>
        <v>0.70899593327400068</v>
      </c>
      <c r="Q890" s="34">
        <f t="shared" ca="1" si="177"/>
        <v>0.62238591010170186</v>
      </c>
      <c r="R890" s="17">
        <f t="shared" ca="1" si="182"/>
        <v>1.0188084942885922</v>
      </c>
    </row>
    <row r="891" spans="1:18" x14ac:dyDescent="0.25">
      <c r="A891" s="18">
        <f t="shared" ca="1" si="178"/>
        <v>44350</v>
      </c>
      <c r="B891" s="17">
        <f ca="1">+IFERROR(VLOOKUP(A891,BBG_UF!$A$2:$B$30,2,FALSE),B890)</f>
        <v>21</v>
      </c>
      <c r="C891" s="17">
        <f ca="1">+VLOOKUP(B891,BBG_UF!$B$2:$E$30,4,FALSE)</f>
        <v>2.9752755558097788E-4</v>
      </c>
      <c r="D891" s="17">
        <v>889</v>
      </c>
      <c r="E891" s="17">
        <f t="shared" si="170"/>
        <v>859</v>
      </c>
      <c r="F891" s="17">
        <f t="shared" ca="1" si="173"/>
        <v>0.77462912260831551</v>
      </c>
      <c r="G891" s="2">
        <f t="shared" ca="1" si="171"/>
        <v>0.71367857323799477</v>
      </c>
      <c r="H891" s="28">
        <f t="shared" si="179"/>
        <v>44369</v>
      </c>
      <c r="I891" s="30">
        <v>889</v>
      </c>
      <c r="J891" s="17">
        <f t="shared" si="172"/>
        <v>859</v>
      </c>
      <c r="K891" s="27">
        <f t="shared" ca="1" si="174"/>
        <v>0.75678981616636054</v>
      </c>
      <c r="L891" s="34">
        <f t="shared" ca="1" si="175"/>
        <v>0.64313941976085487</v>
      </c>
      <c r="M891" s="29">
        <f t="shared" si="180"/>
        <v>44384</v>
      </c>
      <c r="N891" s="27">
        <v>889</v>
      </c>
      <c r="O891" s="17">
        <f t="shared" si="176"/>
        <v>859</v>
      </c>
      <c r="P891" s="27">
        <f t="shared" ca="1" si="181"/>
        <v>0.70938667355556306</v>
      </c>
      <c r="Q891" s="34">
        <f t="shared" ca="1" si="177"/>
        <v>0.62288791435813351</v>
      </c>
      <c r="R891" s="17">
        <f t="shared" ca="1" si="182"/>
        <v>1.0193635650539434</v>
      </c>
    </row>
    <row r="892" spans="1:18" x14ac:dyDescent="0.25">
      <c r="A892" s="18">
        <f t="shared" ca="1" si="178"/>
        <v>44351</v>
      </c>
      <c r="B892" s="17">
        <f ca="1">+IFERROR(VLOOKUP(A892,BBG_UF!$A$2:$B$30,2,FALSE),B891)</f>
        <v>21</v>
      </c>
      <c r="C892" s="17">
        <f ca="1">+VLOOKUP(B892,BBG_UF!$B$2:$E$30,4,FALSE)</f>
        <v>2.9752755558097788E-4</v>
      </c>
      <c r="D892" s="17">
        <v>890</v>
      </c>
      <c r="E892" s="17">
        <f t="shared" si="170"/>
        <v>860</v>
      </c>
      <c r="F892" s="17">
        <f t="shared" ca="1" si="173"/>
        <v>0.7749266501638965</v>
      </c>
      <c r="G892" s="2">
        <f t="shared" ca="1" si="171"/>
        <v>0.71405486204642432</v>
      </c>
      <c r="H892" s="28">
        <f t="shared" si="179"/>
        <v>44370</v>
      </c>
      <c r="I892" s="30">
        <v>890</v>
      </c>
      <c r="J892" s="17">
        <f t="shared" si="172"/>
        <v>860</v>
      </c>
      <c r="K892" s="27">
        <f t="shared" ca="1" si="174"/>
        <v>0.75711894282121617</v>
      </c>
      <c r="L892" s="34">
        <f t="shared" ca="1" si="175"/>
        <v>0.64360817422759453</v>
      </c>
      <c r="M892" s="29">
        <f t="shared" si="180"/>
        <v>44385</v>
      </c>
      <c r="N892" s="27">
        <v>890</v>
      </c>
      <c r="O892" s="17">
        <f t="shared" si="176"/>
        <v>860</v>
      </c>
      <c r="P892" s="27">
        <f t="shared" ca="1" si="181"/>
        <v>0.70977720266489208</v>
      </c>
      <c r="Q892" s="34">
        <f t="shared" ca="1" si="177"/>
        <v>0.62338943952154358</v>
      </c>
      <c r="R892" s="17">
        <f t="shared" ca="1" si="182"/>
        <v>1.01991858785766</v>
      </c>
    </row>
    <row r="893" spans="1:18" x14ac:dyDescent="0.25">
      <c r="A893" s="18">
        <f t="shared" ca="1" si="178"/>
        <v>44352</v>
      </c>
      <c r="B893" s="17">
        <f ca="1">+IFERROR(VLOOKUP(A893,BBG_UF!$A$2:$B$30,2,FALSE),B892)</f>
        <v>21</v>
      </c>
      <c r="C893" s="17">
        <f ca="1">+VLOOKUP(B893,BBG_UF!$B$2:$E$30,4,FALSE)</f>
        <v>2.9752755558097788E-4</v>
      </c>
      <c r="D893" s="17">
        <v>891</v>
      </c>
      <c r="E893" s="17">
        <f t="shared" si="170"/>
        <v>861</v>
      </c>
      <c r="F893" s="17">
        <f t="shared" ca="1" si="173"/>
        <v>0.77522417771947749</v>
      </c>
      <c r="G893" s="2">
        <f t="shared" ca="1" si="171"/>
        <v>0.71443096647785154</v>
      </c>
      <c r="H893" s="28">
        <f t="shared" si="179"/>
        <v>44371</v>
      </c>
      <c r="I893" s="30">
        <v>891</v>
      </c>
      <c r="J893" s="17">
        <f t="shared" si="172"/>
        <v>861</v>
      </c>
      <c r="K893" s="27">
        <f t="shared" ca="1" si="174"/>
        <v>0.75744799789687378</v>
      </c>
      <c r="L893" s="34">
        <f t="shared" ca="1" si="175"/>
        <v>0.64407652801690674</v>
      </c>
      <c r="M893" s="29">
        <f t="shared" si="180"/>
        <v>44386</v>
      </c>
      <c r="N893" s="27">
        <v>891</v>
      </c>
      <c r="O893" s="17">
        <f t="shared" si="176"/>
        <v>861</v>
      </c>
      <c r="P893" s="27">
        <f t="shared" ca="1" si="181"/>
        <v>0.71016752131298722</v>
      </c>
      <c r="Q893" s="34">
        <f t="shared" ca="1" si="177"/>
        <v>0.623890487261199</v>
      </c>
      <c r="R893" s="17">
        <f t="shared" ca="1" si="182"/>
        <v>1.0204735626837547</v>
      </c>
    </row>
    <row r="894" spans="1:18" x14ac:dyDescent="0.25">
      <c r="A894" s="18">
        <f t="shared" ca="1" si="178"/>
        <v>44353</v>
      </c>
      <c r="B894" s="17">
        <f ca="1">+IFERROR(VLOOKUP(A894,BBG_UF!$A$2:$B$30,2,FALSE),B893)</f>
        <v>21</v>
      </c>
      <c r="C894" s="17">
        <f ca="1">+VLOOKUP(B894,BBG_UF!$B$2:$E$30,4,FALSE)</f>
        <v>2.9752755558097788E-4</v>
      </c>
      <c r="D894" s="17">
        <v>892</v>
      </c>
      <c r="E894" s="17">
        <f t="shared" si="170"/>
        <v>862</v>
      </c>
      <c r="F894" s="17">
        <f t="shared" ca="1" si="173"/>
        <v>0.77552170527505848</v>
      </c>
      <c r="G894" s="2">
        <f t="shared" ca="1" si="171"/>
        <v>0.71480688717398777</v>
      </c>
      <c r="H894" s="28">
        <f t="shared" si="179"/>
        <v>44372</v>
      </c>
      <c r="I894" s="30">
        <v>892</v>
      </c>
      <c r="J894" s="17">
        <f t="shared" si="172"/>
        <v>862</v>
      </c>
      <c r="K894" s="27">
        <f t="shared" ca="1" si="174"/>
        <v>0.7577769816340616</v>
      </c>
      <c r="L894" s="34">
        <f t="shared" ca="1" si="175"/>
        <v>0.6445444825232608</v>
      </c>
      <c r="M894" s="29">
        <f t="shared" si="180"/>
        <v>44387</v>
      </c>
      <c r="N894" s="27">
        <v>892</v>
      </c>
      <c r="O894" s="17">
        <f t="shared" si="176"/>
        <v>862</v>
      </c>
      <c r="P894" s="27">
        <f t="shared" ca="1" si="181"/>
        <v>0.71055763020770468</v>
      </c>
      <c r="Q894" s="34">
        <f t="shared" ca="1" si="177"/>
        <v>0.62439105923870475</v>
      </c>
      <c r="R894" s="17">
        <f t="shared" ca="1" si="182"/>
        <v>1.0210284895162403</v>
      </c>
    </row>
    <row r="895" spans="1:18" x14ac:dyDescent="0.25">
      <c r="A895" s="18">
        <f t="shared" ca="1" si="178"/>
        <v>44354</v>
      </c>
      <c r="B895" s="17">
        <f ca="1">+IFERROR(VLOOKUP(A895,BBG_UF!$A$2:$B$30,2,FALSE),B894)</f>
        <v>21</v>
      </c>
      <c r="C895" s="17">
        <f ca="1">+VLOOKUP(B895,BBG_UF!$B$2:$E$30,4,FALSE)</f>
        <v>2.9752755558097788E-4</v>
      </c>
      <c r="D895" s="17">
        <v>893</v>
      </c>
      <c r="E895" s="17">
        <f t="shared" si="170"/>
        <v>863</v>
      </c>
      <c r="F895" s="17">
        <f t="shared" ca="1" si="173"/>
        <v>0.77581923283063947</v>
      </c>
      <c r="G895" s="2">
        <f t="shared" ca="1" si="171"/>
        <v>0.71518262477351413</v>
      </c>
      <c r="H895" s="28">
        <f t="shared" si="179"/>
        <v>44373</v>
      </c>
      <c r="I895" s="30">
        <v>893</v>
      </c>
      <c r="J895" s="17">
        <f t="shared" si="172"/>
        <v>863</v>
      </c>
      <c r="K895" s="27">
        <f t="shared" ca="1" si="174"/>
        <v>0.75810589427244723</v>
      </c>
      <c r="L895" s="34">
        <f t="shared" ca="1" si="175"/>
        <v>0.64501203913466199</v>
      </c>
      <c r="M895" s="29">
        <f t="shared" si="180"/>
        <v>44388</v>
      </c>
      <c r="N895" s="27">
        <v>893</v>
      </c>
      <c r="O895" s="17">
        <f t="shared" si="176"/>
        <v>863</v>
      </c>
      <c r="P895" s="27">
        <f t="shared" ca="1" si="181"/>
        <v>0.71094753005367628</v>
      </c>
      <c r="Q895" s="34">
        <f t="shared" ca="1" si="177"/>
        <v>0.62489115710789911</v>
      </c>
      <c r="R895" s="17">
        <f t="shared" ca="1" si="182"/>
        <v>1.0215833683071551</v>
      </c>
    </row>
    <row r="896" spans="1:18" x14ac:dyDescent="0.25">
      <c r="A896" s="18">
        <f t="shared" ca="1" si="178"/>
        <v>44355</v>
      </c>
      <c r="B896" s="17">
        <f ca="1">+IFERROR(VLOOKUP(A896,BBG_UF!$A$2:$B$30,2,FALSE),B895)</f>
        <v>21</v>
      </c>
      <c r="C896" s="17">
        <f ca="1">+VLOOKUP(B896,BBG_UF!$B$2:$E$30,4,FALSE)</f>
        <v>2.9752755558097788E-4</v>
      </c>
      <c r="D896" s="17">
        <v>894</v>
      </c>
      <c r="E896" s="17">
        <f t="shared" si="170"/>
        <v>864</v>
      </c>
      <c r="F896" s="17">
        <f t="shared" ca="1" si="173"/>
        <v>0.77611676038622046</v>
      </c>
      <c r="G896" s="2">
        <f t="shared" ca="1" si="171"/>
        <v>0.71555817991219195</v>
      </c>
      <c r="H896" s="28">
        <f t="shared" si="179"/>
        <v>44374</v>
      </c>
      <c r="I896" s="30">
        <v>894</v>
      </c>
      <c r="J896" s="17">
        <f t="shared" si="172"/>
        <v>864</v>
      </c>
      <c r="K896" s="27">
        <f t="shared" ca="1" si="174"/>
        <v>0.75843473605061784</v>
      </c>
      <c r="L896" s="34">
        <f t="shared" ca="1" si="175"/>
        <v>0.64547919923269947</v>
      </c>
      <c r="M896" s="29">
        <f t="shared" si="180"/>
        <v>44389</v>
      </c>
      <c r="N896" s="27">
        <v>894</v>
      </c>
      <c r="O896" s="17">
        <f t="shared" si="176"/>
        <v>864</v>
      </c>
      <c r="P896" s="27">
        <f t="shared" ca="1" si="181"/>
        <v>0.71133722155240786</v>
      </c>
      <c r="Q896" s="34">
        <f t="shared" ca="1" si="177"/>
        <v>0.62539078251499136</v>
      </c>
      <c r="R896" s="17">
        <f t="shared" ca="1" si="182"/>
        <v>1.0221381990564993</v>
      </c>
    </row>
    <row r="897" spans="1:18" x14ac:dyDescent="0.25">
      <c r="A897" s="18">
        <f t="shared" ca="1" si="178"/>
        <v>44356</v>
      </c>
      <c r="B897" s="17">
        <f ca="1">+IFERROR(VLOOKUP(A897,BBG_UF!$A$2:$B$30,2,FALSE),B896)</f>
        <v>21</v>
      </c>
      <c r="C897" s="17">
        <f ca="1">+VLOOKUP(B897,BBG_UF!$B$2:$E$30,4,FALSE)</f>
        <v>2.9752755558097788E-4</v>
      </c>
      <c r="D897" s="17">
        <v>895</v>
      </c>
      <c r="E897" s="17">
        <f t="shared" si="170"/>
        <v>865</v>
      </c>
      <c r="F897" s="17">
        <f t="shared" ca="1" si="173"/>
        <v>0.77641428794180145</v>
      </c>
      <c r="G897" s="2">
        <f t="shared" ca="1" si="171"/>
        <v>0.71593355322283359</v>
      </c>
      <c r="H897" s="28">
        <f t="shared" si="179"/>
        <v>44375</v>
      </c>
      <c r="I897" s="30">
        <v>895</v>
      </c>
      <c r="J897" s="17">
        <f t="shared" si="172"/>
        <v>865</v>
      </c>
      <c r="K897" s="27">
        <f t="shared" ca="1" si="174"/>
        <v>0.7587635072060841</v>
      </c>
      <c r="L897" s="34">
        <f t="shared" ca="1" si="175"/>
        <v>0.64594596419254569</v>
      </c>
      <c r="M897" s="29">
        <f t="shared" si="180"/>
        <v>44390</v>
      </c>
      <c r="N897" s="27">
        <v>895</v>
      </c>
      <c r="O897" s="17">
        <f t="shared" si="176"/>
        <v>865</v>
      </c>
      <c r="P897" s="27" t="e">
        <f t="shared" ca="1" si="181"/>
        <v>#N/A</v>
      </c>
      <c r="Q897" s="34" t="e">
        <f t="shared" ca="1" si="177"/>
        <v>#N/A</v>
      </c>
      <c r="R897" s="17">
        <f t="shared" ca="1" si="182"/>
        <v>1.0226929817322983</v>
      </c>
    </row>
    <row r="898" spans="1:18" x14ac:dyDescent="0.25">
      <c r="A898" s="18">
        <f t="shared" ca="1" si="178"/>
        <v>44357</v>
      </c>
      <c r="B898" s="17">
        <f ca="1">+IFERROR(VLOOKUP(A898,BBG_UF!$A$2:$B$30,2,FALSE),B897)</f>
        <v>21</v>
      </c>
      <c r="C898" s="17">
        <f ca="1">+VLOOKUP(B898,BBG_UF!$B$2:$E$30,4,FALSE)</f>
        <v>2.9752755558097788E-4</v>
      </c>
      <c r="D898" s="17">
        <v>896</v>
      </c>
      <c r="E898" s="17">
        <f t="shared" ref="E898:E930" si="183">+IF(D898-$W$5&lt;0,NA(),D898-$W$5)</f>
        <v>866</v>
      </c>
      <c r="F898" s="17">
        <f t="shared" ca="1" si="173"/>
        <v>0.77671181549738244</v>
      </c>
      <c r="G898" s="2">
        <f t="shared" ref="G898:G930" ca="1" si="184">++IF(E898&gt;0,((1+F898*D898/36000)/(1+$X$2*$W$5/36000)-1)*(36000/(D898-$W$5)),NA())</f>
        <v>0.71630874533531885</v>
      </c>
      <c r="H898" s="28">
        <f t="shared" si="179"/>
        <v>44376</v>
      </c>
      <c r="I898" s="30">
        <v>896</v>
      </c>
      <c r="J898" s="17">
        <f t="shared" ref="J898:J930" si="185">+IF(I898-$W$5&lt;0,NA(),I898-$W$5)</f>
        <v>866</v>
      </c>
      <c r="K898" s="27">
        <f t="shared" ca="1" si="174"/>
        <v>0.75909220797530652</v>
      </c>
      <c r="L898" s="34">
        <f t="shared" ca="1" si="175"/>
        <v>0.64641233538303944</v>
      </c>
      <c r="M898" s="29">
        <f t="shared" si="180"/>
        <v>44391</v>
      </c>
      <c r="N898" s="27">
        <v>896</v>
      </c>
      <c r="O898" s="17">
        <f t="shared" si="176"/>
        <v>866</v>
      </c>
      <c r="P898" s="27" t="e">
        <f t="shared" ca="1" si="181"/>
        <v>#N/A</v>
      </c>
      <c r="Q898" s="34" t="e">
        <f t="shared" ca="1" si="177"/>
        <v>#N/A</v>
      </c>
      <c r="R898" s="17">
        <f t="shared" ca="1" si="182"/>
        <v>1.0232477163025777</v>
      </c>
    </row>
    <row r="899" spans="1:18" x14ac:dyDescent="0.25">
      <c r="A899" s="18">
        <f t="shared" ca="1" si="178"/>
        <v>44358</v>
      </c>
      <c r="B899" s="17">
        <f ca="1">+IFERROR(VLOOKUP(A899,BBG_UF!$A$2:$B$30,2,FALSE),B898)</f>
        <v>21</v>
      </c>
      <c r="C899" s="17">
        <f ca="1">+VLOOKUP(B899,BBG_UF!$B$2:$E$30,4,FALSE)</f>
        <v>2.9752755558097788E-4</v>
      </c>
      <c r="D899" s="17">
        <v>897</v>
      </c>
      <c r="E899" s="17">
        <f t="shared" si="183"/>
        <v>867</v>
      </c>
      <c r="F899" s="17">
        <f t="shared" ref="F899:F930" ca="1" si="186">+F898+C898*1</f>
        <v>0.77700934305296343</v>
      </c>
      <c r="G899" s="2">
        <f t="shared" ca="1" si="184"/>
        <v>0.71668375687664954</v>
      </c>
      <c r="H899" s="28">
        <f t="shared" si="179"/>
        <v>44377</v>
      </c>
      <c r="I899" s="30">
        <v>897</v>
      </c>
      <c r="J899" s="17">
        <f t="shared" si="185"/>
        <v>867</v>
      </c>
      <c r="K899" s="27">
        <f t="shared" ref="K899:K930" ca="1" si="187">+((1+VLOOKUP(H899,$A$2:$F$930,6,FALSE)*($Y$3+I899)/36000)/(1+$Z$3*$Y$3/36000)-1)*36000/I899</f>
        <v>0.75942083859370813</v>
      </c>
      <c r="L899" s="34">
        <f t="shared" ref="L899:L930" ca="1" si="188">++IF(J899&gt;0,((1+K899*I899/36000)/(1+$X$3*$W$5/36000)-1)*(36000/(I899-$W$5)),NA())</f>
        <v>0.64687831416672281</v>
      </c>
      <c r="M899" s="29">
        <f t="shared" si="180"/>
        <v>44392</v>
      </c>
      <c r="N899" s="27">
        <v>897</v>
      </c>
      <c r="O899" s="17">
        <f t="shared" ref="O899:O930" si="189">+IF(N899-$W$5&lt;0,NA(),N899-$W$5)</f>
        <v>867</v>
      </c>
      <c r="P899" s="27" t="e">
        <f t="shared" ca="1" si="181"/>
        <v>#N/A</v>
      </c>
      <c r="Q899" s="34" t="e">
        <f t="shared" ref="Q899:Q930" ca="1" si="190">++IF(O899&gt;0,((1+P899*N899/36000)/(1+$X$4*$W$5/36000)-1)*(36000/(N899-$W$5)),NA())</f>
        <v>#N/A</v>
      </c>
      <c r="R899" s="17">
        <f t="shared" ca="1" si="182"/>
        <v>1.0238024027753312</v>
      </c>
    </row>
    <row r="900" spans="1:18" x14ac:dyDescent="0.25">
      <c r="A900" s="18">
        <f t="shared" ref="A900:A930" ca="1" si="191">+A899+1</f>
        <v>44359</v>
      </c>
      <c r="B900" s="17">
        <f ca="1">+IFERROR(VLOOKUP(A900,BBG_UF!$A$2:$B$30,2,FALSE),B899)</f>
        <v>21</v>
      </c>
      <c r="C900" s="17">
        <f ca="1">+VLOOKUP(B900,BBG_UF!$B$2:$E$30,4,FALSE)</f>
        <v>2.9752755558097788E-4</v>
      </c>
      <c r="D900" s="17">
        <v>898</v>
      </c>
      <c r="E900" s="17">
        <f t="shared" si="183"/>
        <v>868</v>
      </c>
      <c r="F900" s="17">
        <f t="shared" ca="1" si="186"/>
        <v>0.77730687060854442</v>
      </c>
      <c r="G900" s="2">
        <f t="shared" ca="1" si="184"/>
        <v>0.71705858847090109</v>
      </c>
      <c r="H900" s="28">
        <f t="shared" ref="H900:H930" si="192">+H899+1</f>
        <v>44378</v>
      </c>
      <c r="I900" s="30">
        <v>898</v>
      </c>
      <c r="J900" s="17">
        <f t="shared" si="185"/>
        <v>868</v>
      </c>
      <c r="K900" s="27">
        <f t="shared" ca="1" si="187"/>
        <v>0.7597493992956369</v>
      </c>
      <c r="L900" s="34">
        <f t="shared" ca="1" si="188"/>
        <v>0.64734390189984092</v>
      </c>
      <c r="M900" s="29">
        <f t="shared" ref="M900:M930" si="193">+M899+1</f>
        <v>44393</v>
      </c>
      <c r="N900" s="27">
        <v>898</v>
      </c>
      <c r="O900" s="17">
        <f t="shared" si="189"/>
        <v>868</v>
      </c>
      <c r="P900" s="27" t="e">
        <f t="shared" ref="P900:P930" ca="1" si="194">+((1+VLOOKUP(M900,$A$2:$F$930,6,FALSE)*($Y$4+N900)/36000)/(1+$Z$4*$Y$4/36000)-1)*36000/N900</f>
        <v>#N/A</v>
      </c>
      <c r="Q900" s="34" t="e">
        <f t="shared" ca="1" si="190"/>
        <v>#N/A</v>
      </c>
      <c r="R900" s="17">
        <f t="shared" ref="R900:R930" ca="1" si="195">+((1+F900/100*D900/360)/(1+F899/100*D899/360)-1)*36000</f>
        <v>1.0243570410866099</v>
      </c>
    </row>
    <row r="901" spans="1:18" x14ac:dyDescent="0.25">
      <c r="A901" s="18">
        <f t="shared" ca="1" si="191"/>
        <v>44360</v>
      </c>
      <c r="B901" s="17">
        <f ca="1">+IFERROR(VLOOKUP(A901,BBG_UF!$A$2:$B$30,2,FALSE),B900)</f>
        <v>21</v>
      </c>
      <c r="C901" s="17">
        <f ca="1">+VLOOKUP(B901,BBG_UF!$B$2:$E$30,4,FALSE)</f>
        <v>2.9752755558097788E-4</v>
      </c>
      <c r="D901" s="17">
        <v>899</v>
      </c>
      <c r="E901" s="17">
        <f t="shared" si="183"/>
        <v>869</v>
      </c>
      <c r="F901" s="17">
        <f t="shared" ca="1" si="186"/>
        <v>0.77760439816412541</v>
      </c>
      <c r="G901" s="2">
        <f t="shared" ca="1" si="184"/>
        <v>0.71743324073931314</v>
      </c>
      <c r="H901" s="28">
        <f t="shared" si="192"/>
        <v>44379</v>
      </c>
      <c r="I901" s="30">
        <v>899</v>
      </c>
      <c r="J901" s="17">
        <f t="shared" si="185"/>
        <v>869</v>
      </c>
      <c r="K901" s="27">
        <f t="shared" ca="1" si="187"/>
        <v>0.76007789031438922</v>
      </c>
      <c r="L901" s="34">
        <f t="shared" ca="1" si="188"/>
        <v>0.64780909993235869</v>
      </c>
      <c r="M901" s="29">
        <f t="shared" si="193"/>
        <v>44394</v>
      </c>
      <c r="N901" s="27">
        <v>899</v>
      </c>
      <c r="O901" s="17">
        <f t="shared" si="189"/>
        <v>869</v>
      </c>
      <c r="P901" s="27" t="e">
        <f t="shared" ca="1" si="194"/>
        <v>#N/A</v>
      </c>
      <c r="Q901" s="34" t="e">
        <f t="shared" ca="1" si="190"/>
        <v>#N/A</v>
      </c>
      <c r="R901" s="17">
        <f t="shared" ca="1" si="195"/>
        <v>1.0249116312524009</v>
      </c>
    </row>
    <row r="902" spans="1:18" x14ac:dyDescent="0.25">
      <c r="A902" s="18">
        <f t="shared" ca="1" si="191"/>
        <v>44361</v>
      </c>
      <c r="B902" s="17">
        <f ca="1">+IFERROR(VLOOKUP(A902,BBG_UF!$A$2:$B$30,2,FALSE),B901)</f>
        <v>21</v>
      </c>
      <c r="C902" s="17">
        <f ca="1">+VLOOKUP(B902,BBG_UF!$B$2:$E$30,4,FALSE)</f>
        <v>2.9752755558097788E-4</v>
      </c>
      <c r="D902" s="17">
        <v>900</v>
      </c>
      <c r="E902" s="17">
        <f t="shared" si="183"/>
        <v>870</v>
      </c>
      <c r="F902" s="17">
        <f t="shared" ca="1" si="186"/>
        <v>0.7779019257197064</v>
      </c>
      <c r="G902" s="2">
        <f t="shared" ca="1" si="184"/>
        <v>0.71780771430024137</v>
      </c>
      <c r="H902" s="28">
        <f t="shared" si="192"/>
        <v>44380</v>
      </c>
      <c r="I902" s="30">
        <v>900</v>
      </c>
      <c r="J902" s="17">
        <f t="shared" si="185"/>
        <v>870</v>
      </c>
      <c r="K902" s="27">
        <f t="shared" ca="1" si="187"/>
        <v>0.76040631188226016</v>
      </c>
      <c r="L902" s="34">
        <f t="shared" ca="1" si="188"/>
        <v>0.64827390960811715</v>
      </c>
      <c r="M902" s="29">
        <f t="shared" si="193"/>
        <v>44395</v>
      </c>
      <c r="N902" s="27">
        <v>900</v>
      </c>
      <c r="O902" s="17">
        <f t="shared" si="189"/>
        <v>870</v>
      </c>
      <c r="P902" s="27" t="e">
        <f t="shared" ca="1" si="194"/>
        <v>#N/A</v>
      </c>
      <c r="Q902" s="34" t="e">
        <f t="shared" ca="1" si="190"/>
        <v>#N/A</v>
      </c>
      <c r="R902" s="17">
        <f t="shared" ca="1" si="195"/>
        <v>1.0254661732247428</v>
      </c>
    </row>
    <row r="903" spans="1:18" x14ac:dyDescent="0.25">
      <c r="A903" s="18">
        <f t="shared" ca="1" si="191"/>
        <v>44362</v>
      </c>
      <c r="B903" s="17">
        <f ca="1">+IFERROR(VLOOKUP(A903,BBG_UF!$A$2:$B$30,2,FALSE),B902)</f>
        <v>21</v>
      </c>
      <c r="C903" s="17">
        <f ca="1">+VLOOKUP(B903,BBG_UF!$B$2:$E$30,4,FALSE)</f>
        <v>2.9752755558097788E-4</v>
      </c>
      <c r="D903" s="17">
        <v>901</v>
      </c>
      <c r="E903" s="17">
        <f t="shared" si="183"/>
        <v>871</v>
      </c>
      <c r="F903" s="17">
        <f t="shared" ca="1" si="186"/>
        <v>0.77819945327528739</v>
      </c>
      <c r="G903" s="2">
        <f t="shared" ca="1" si="184"/>
        <v>0.71818200976920199</v>
      </c>
      <c r="H903" s="28">
        <f t="shared" si="192"/>
        <v>44381</v>
      </c>
      <c r="I903" s="30">
        <v>901</v>
      </c>
      <c r="J903" s="17">
        <f t="shared" si="185"/>
        <v>871</v>
      </c>
      <c r="K903" s="27">
        <f t="shared" ca="1" si="187"/>
        <v>0.76073466423050462</v>
      </c>
      <c r="L903" s="34">
        <f t="shared" ca="1" si="188"/>
        <v>0.64873833226472188</v>
      </c>
      <c r="M903" s="29">
        <f t="shared" si="193"/>
        <v>44396</v>
      </c>
      <c r="N903" s="27">
        <v>901</v>
      </c>
      <c r="O903" s="17">
        <f t="shared" si="189"/>
        <v>871</v>
      </c>
      <c r="P903" s="27" t="e">
        <f t="shared" ca="1" si="194"/>
        <v>#N/A</v>
      </c>
      <c r="Q903" s="34" t="e">
        <f t="shared" ca="1" si="190"/>
        <v>#N/A</v>
      </c>
      <c r="R903" s="17">
        <f t="shared" ca="1" si="195"/>
        <v>1.0260206669716609</v>
      </c>
    </row>
    <row r="904" spans="1:18" x14ac:dyDescent="0.25">
      <c r="A904" s="18">
        <f t="shared" ca="1" si="191"/>
        <v>44363</v>
      </c>
      <c r="B904" s="17">
        <f ca="1">+IFERROR(VLOOKUP(A904,BBG_UF!$A$2:$B$30,2,FALSE),B903)</f>
        <v>21</v>
      </c>
      <c r="C904" s="17">
        <f ca="1">+VLOOKUP(B904,BBG_UF!$B$2:$E$30,4,FALSE)</f>
        <v>2.9752755558097788E-4</v>
      </c>
      <c r="D904" s="17">
        <v>902</v>
      </c>
      <c r="E904" s="17">
        <f t="shared" si="183"/>
        <v>872</v>
      </c>
      <c r="F904" s="17">
        <f t="shared" ca="1" si="186"/>
        <v>0.77849698083086838</v>
      </c>
      <c r="G904" s="2">
        <f t="shared" ca="1" si="184"/>
        <v>0.71855612775891464</v>
      </c>
      <c r="H904" s="28">
        <f t="shared" si="192"/>
        <v>44382</v>
      </c>
      <c r="I904" s="30">
        <v>902</v>
      </c>
      <c r="J904" s="17">
        <f t="shared" si="185"/>
        <v>872</v>
      </c>
      <c r="K904" s="27">
        <f t="shared" ca="1" si="187"/>
        <v>0.76106294758932513</v>
      </c>
      <c r="L904" s="34">
        <f t="shared" ca="1" si="188"/>
        <v>0.64920236923366048</v>
      </c>
      <c r="M904" s="29">
        <f t="shared" si="193"/>
        <v>44397</v>
      </c>
      <c r="N904" s="27">
        <v>902</v>
      </c>
      <c r="O904" s="17">
        <f t="shared" si="189"/>
        <v>872</v>
      </c>
      <c r="P904" s="27" t="e">
        <f t="shared" ca="1" si="194"/>
        <v>#N/A</v>
      </c>
      <c r="Q904" s="34" t="e">
        <f t="shared" ca="1" si="190"/>
        <v>#N/A</v>
      </c>
      <c r="R904" s="17">
        <f t="shared" ca="1" si="195"/>
        <v>1.0265751125171363</v>
      </c>
    </row>
    <row r="905" spans="1:18" x14ac:dyDescent="0.25">
      <c r="A905" s="18">
        <f t="shared" ca="1" si="191"/>
        <v>44364</v>
      </c>
      <c r="B905" s="17">
        <f ca="1">+IFERROR(VLOOKUP(A905,BBG_UF!$A$2:$B$30,2,FALSE),B904)</f>
        <v>21</v>
      </c>
      <c r="C905" s="17">
        <f ca="1">+VLOOKUP(B905,BBG_UF!$B$2:$E$30,4,FALSE)</f>
        <v>2.9752755558097788E-4</v>
      </c>
      <c r="D905" s="17">
        <v>903</v>
      </c>
      <c r="E905" s="17">
        <f t="shared" si="183"/>
        <v>873</v>
      </c>
      <c r="F905" s="17">
        <f t="shared" ca="1" si="186"/>
        <v>0.77879450838644937</v>
      </c>
      <c r="G905" s="2">
        <f t="shared" ca="1" si="184"/>
        <v>0.71893006887925592</v>
      </c>
      <c r="H905" s="28">
        <f t="shared" si="192"/>
        <v>44383</v>
      </c>
      <c r="I905" s="30">
        <v>903</v>
      </c>
      <c r="J905" s="17">
        <f t="shared" si="185"/>
        <v>873</v>
      </c>
      <c r="K905" s="27">
        <f t="shared" ca="1" si="187"/>
        <v>0.76139116218792269</v>
      </c>
      <c r="L905" s="34">
        <f t="shared" ca="1" si="188"/>
        <v>0.64966602184031141</v>
      </c>
      <c r="M905" s="29">
        <f t="shared" si="193"/>
        <v>44398</v>
      </c>
      <c r="N905" s="27">
        <v>903</v>
      </c>
      <c r="O905" s="17">
        <f t="shared" si="189"/>
        <v>873</v>
      </c>
      <c r="P905" s="27" t="e">
        <f t="shared" ca="1" si="194"/>
        <v>#N/A</v>
      </c>
      <c r="Q905" s="34" t="e">
        <f t="shared" ca="1" si="190"/>
        <v>#N/A</v>
      </c>
      <c r="R905" s="17">
        <f t="shared" ca="1" si="195"/>
        <v>1.0271295097812327</v>
      </c>
    </row>
    <row r="906" spans="1:18" x14ac:dyDescent="0.25">
      <c r="A906" s="18">
        <f t="shared" ca="1" si="191"/>
        <v>44365</v>
      </c>
      <c r="B906" s="17">
        <f ca="1">+IFERROR(VLOOKUP(A906,BBG_UF!$A$2:$B$30,2,FALSE),B905)</f>
        <v>21</v>
      </c>
      <c r="C906" s="17">
        <f ca="1">+VLOOKUP(B906,BBG_UF!$B$2:$E$30,4,FALSE)</f>
        <v>2.9752755558097788E-4</v>
      </c>
      <c r="D906" s="17">
        <v>904</v>
      </c>
      <c r="E906" s="17">
        <f t="shared" si="183"/>
        <v>874</v>
      </c>
      <c r="F906" s="17">
        <f t="shared" ca="1" si="186"/>
        <v>0.77909203594203036</v>
      </c>
      <c r="G906" s="2">
        <f t="shared" ca="1" si="184"/>
        <v>0.71930383373733764</v>
      </c>
      <c r="H906" s="28">
        <f t="shared" si="192"/>
        <v>44384</v>
      </c>
      <c r="I906" s="30">
        <v>904</v>
      </c>
      <c r="J906" s="17">
        <f t="shared" si="185"/>
        <v>874</v>
      </c>
      <c r="K906" s="27">
        <f t="shared" ca="1" si="187"/>
        <v>0.76171930825449274</v>
      </c>
      <c r="L906" s="34">
        <f t="shared" ca="1" si="188"/>
        <v>0.65012929140400477</v>
      </c>
      <c r="M906" s="29">
        <f t="shared" si="193"/>
        <v>44399</v>
      </c>
      <c r="N906" s="27">
        <v>904</v>
      </c>
      <c r="O906" s="17">
        <f t="shared" si="189"/>
        <v>874</v>
      </c>
      <c r="P906" s="27" t="e">
        <f t="shared" ca="1" si="194"/>
        <v>#N/A</v>
      </c>
      <c r="Q906" s="34" t="e">
        <f t="shared" ca="1" si="190"/>
        <v>#N/A</v>
      </c>
      <c r="R906" s="17">
        <f t="shared" ca="1" si="195"/>
        <v>1.0276838587799375</v>
      </c>
    </row>
    <row r="907" spans="1:18" x14ac:dyDescent="0.25">
      <c r="A907" s="18">
        <f t="shared" ca="1" si="191"/>
        <v>44366</v>
      </c>
      <c r="B907" s="17">
        <f ca="1">+IFERROR(VLOOKUP(A907,BBG_UF!$A$2:$B$30,2,FALSE),B906)</f>
        <v>21</v>
      </c>
      <c r="C907" s="17">
        <f ca="1">+VLOOKUP(B907,BBG_UF!$B$2:$E$30,4,FALSE)</f>
        <v>2.9752755558097788E-4</v>
      </c>
      <c r="D907" s="17">
        <v>905</v>
      </c>
      <c r="E907" s="17">
        <f t="shared" si="183"/>
        <v>875</v>
      </c>
      <c r="F907" s="17">
        <f t="shared" ca="1" si="186"/>
        <v>0.77938956349761135</v>
      </c>
      <c r="G907" s="2">
        <f t="shared" ca="1" si="184"/>
        <v>0.71967742293748782</v>
      </c>
      <c r="H907" s="28">
        <f t="shared" si="192"/>
        <v>44385</v>
      </c>
      <c r="I907" s="30">
        <v>905</v>
      </c>
      <c r="J907" s="17">
        <f t="shared" si="185"/>
        <v>875</v>
      </c>
      <c r="K907" s="27">
        <f t="shared" ca="1" si="187"/>
        <v>0.76204738601620425</v>
      </c>
      <c r="L907" s="34">
        <f t="shared" ca="1" si="188"/>
        <v>0.65059217923803103</v>
      </c>
      <c r="M907" s="29">
        <f t="shared" si="193"/>
        <v>44400</v>
      </c>
      <c r="N907" s="27">
        <v>905</v>
      </c>
      <c r="O907" s="17">
        <f t="shared" si="189"/>
        <v>875</v>
      </c>
      <c r="P907" s="27" t="e">
        <f t="shared" ca="1" si="194"/>
        <v>#N/A</v>
      </c>
      <c r="Q907" s="34" t="e">
        <f t="shared" ca="1" si="190"/>
        <v>#N/A</v>
      </c>
      <c r="R907" s="17">
        <f t="shared" ca="1" si="195"/>
        <v>1.0282381594732826</v>
      </c>
    </row>
    <row r="908" spans="1:18" x14ac:dyDescent="0.25">
      <c r="A908" s="18">
        <f t="shared" ca="1" si="191"/>
        <v>44367</v>
      </c>
      <c r="B908" s="17">
        <f ca="1">+IFERROR(VLOOKUP(A908,BBG_UF!$A$2:$B$30,2,FALSE),B907)</f>
        <v>21</v>
      </c>
      <c r="C908" s="17">
        <f ca="1">+VLOOKUP(B908,BBG_UF!$B$2:$E$30,4,FALSE)</f>
        <v>2.9752755558097788E-4</v>
      </c>
      <c r="D908" s="17">
        <v>906</v>
      </c>
      <c r="E908" s="17">
        <f t="shared" si="183"/>
        <v>876</v>
      </c>
      <c r="F908" s="17">
        <f t="shared" ca="1" si="186"/>
        <v>0.77968709105319234</v>
      </c>
      <c r="G908" s="2">
        <f t="shared" ca="1" si="184"/>
        <v>0.72005083708127438</v>
      </c>
      <c r="H908" s="28">
        <f t="shared" si="192"/>
        <v>44386</v>
      </c>
      <c r="I908" s="30">
        <v>906</v>
      </c>
      <c r="J908" s="17">
        <f t="shared" si="185"/>
        <v>876</v>
      </c>
      <c r="K908" s="27">
        <f t="shared" ca="1" si="187"/>
        <v>0.76237539569924095</v>
      </c>
      <c r="L908" s="34">
        <f t="shared" ca="1" si="188"/>
        <v>0.65105468664968325</v>
      </c>
      <c r="M908" s="29">
        <f t="shared" si="193"/>
        <v>44401</v>
      </c>
      <c r="N908" s="27">
        <v>906</v>
      </c>
      <c r="O908" s="17">
        <f t="shared" si="189"/>
        <v>876</v>
      </c>
      <c r="P908" s="27" t="e">
        <f t="shared" ca="1" si="194"/>
        <v>#N/A</v>
      </c>
      <c r="Q908" s="34" t="e">
        <f t="shared" ca="1" si="190"/>
        <v>#N/A</v>
      </c>
      <c r="R908" s="17">
        <f t="shared" ca="1" si="195"/>
        <v>1.0287924118452807</v>
      </c>
    </row>
    <row r="909" spans="1:18" x14ac:dyDescent="0.25">
      <c r="A909" s="18">
        <f t="shared" ca="1" si="191"/>
        <v>44368</v>
      </c>
      <c r="B909" s="17">
        <f ca="1">+IFERROR(VLOOKUP(A909,BBG_UF!$A$2:$B$30,2,FALSE),B908)</f>
        <v>21</v>
      </c>
      <c r="C909" s="17">
        <f ca="1">+VLOOKUP(B909,BBG_UF!$B$2:$E$30,4,FALSE)</f>
        <v>2.9752755558097788E-4</v>
      </c>
      <c r="D909" s="17">
        <v>907</v>
      </c>
      <c r="E909" s="17">
        <f t="shared" si="183"/>
        <v>877</v>
      </c>
      <c r="F909" s="17">
        <f t="shared" ca="1" si="186"/>
        <v>0.77998461860877333</v>
      </c>
      <c r="G909" s="2">
        <f t="shared" ca="1" si="184"/>
        <v>0.72042407676752207</v>
      </c>
      <c r="H909" s="28">
        <f t="shared" si="192"/>
        <v>44387</v>
      </c>
      <c r="I909" s="30">
        <v>907</v>
      </c>
      <c r="J909" s="17">
        <f t="shared" si="185"/>
        <v>877</v>
      </c>
      <c r="K909" s="27">
        <f t="shared" ca="1" si="187"/>
        <v>0.76270333752878972</v>
      </c>
      <c r="L909" s="34">
        <f t="shared" ca="1" si="188"/>
        <v>0.65151681494030156</v>
      </c>
      <c r="M909" s="29">
        <f t="shared" si="193"/>
        <v>44402</v>
      </c>
      <c r="N909" s="27">
        <v>907</v>
      </c>
      <c r="O909" s="17">
        <f t="shared" si="189"/>
        <v>877</v>
      </c>
      <c r="P909" s="27" t="e">
        <f t="shared" ca="1" si="194"/>
        <v>#N/A</v>
      </c>
      <c r="Q909" s="34" t="e">
        <f t="shared" ca="1" si="190"/>
        <v>#N/A</v>
      </c>
      <c r="R909" s="17">
        <f t="shared" ca="1" si="195"/>
        <v>1.0293466158719511</v>
      </c>
    </row>
    <row r="910" spans="1:18" x14ac:dyDescent="0.25">
      <c r="A910" s="18">
        <f t="shared" ca="1" si="191"/>
        <v>44369</v>
      </c>
      <c r="B910" s="17">
        <f ca="1">+IFERROR(VLOOKUP(A910,BBG_UF!$A$2:$B$30,2,FALSE),B909)</f>
        <v>21</v>
      </c>
      <c r="C910" s="17">
        <f ca="1">+VLOOKUP(B910,BBG_UF!$B$2:$E$30,4,FALSE)</f>
        <v>2.9752755558097788E-4</v>
      </c>
      <c r="D910" s="17">
        <v>908</v>
      </c>
      <c r="E910" s="17">
        <f t="shared" si="183"/>
        <v>878</v>
      </c>
      <c r="F910" s="17">
        <f t="shared" ca="1" si="186"/>
        <v>0.78028214616435432</v>
      </c>
      <c r="G910" s="2">
        <f t="shared" ca="1" si="184"/>
        <v>0.72079714259232741</v>
      </c>
      <c r="H910" s="28">
        <f t="shared" si="192"/>
        <v>44388</v>
      </c>
      <c r="I910" s="30">
        <v>908</v>
      </c>
      <c r="J910" s="17">
        <f t="shared" si="185"/>
        <v>878</v>
      </c>
      <c r="K910" s="27">
        <f t="shared" ca="1" si="187"/>
        <v>0.76303121172900923</v>
      </c>
      <c r="L910" s="34">
        <f t="shared" ca="1" si="188"/>
        <v>0.65197856540526999</v>
      </c>
      <c r="M910" s="29">
        <f t="shared" si="193"/>
        <v>44403</v>
      </c>
      <c r="N910" s="27">
        <v>908</v>
      </c>
      <c r="O910" s="17">
        <f t="shared" si="189"/>
        <v>878</v>
      </c>
      <c r="P910" s="27" t="e">
        <f t="shared" ca="1" si="194"/>
        <v>#N/A</v>
      </c>
      <c r="Q910" s="34" t="e">
        <f t="shared" ca="1" si="190"/>
        <v>#N/A</v>
      </c>
      <c r="R910" s="17">
        <f t="shared" ca="1" si="195"/>
        <v>1.0299007715293129</v>
      </c>
    </row>
    <row r="911" spans="1:18" x14ac:dyDescent="0.25">
      <c r="A911" s="18">
        <f t="shared" ca="1" si="191"/>
        <v>44370</v>
      </c>
      <c r="B911" s="17">
        <f ca="1">+IFERROR(VLOOKUP(A911,BBG_UF!$A$2:$B$30,2,FALSE),B910)</f>
        <v>21</v>
      </c>
      <c r="C911" s="17">
        <f ca="1">+VLOOKUP(B911,BBG_UF!$B$2:$E$30,4,FALSE)</f>
        <v>2.9752755558097788E-4</v>
      </c>
      <c r="D911" s="17">
        <v>909</v>
      </c>
      <c r="E911" s="17">
        <f t="shared" si="183"/>
        <v>879</v>
      </c>
      <c r="F911" s="17">
        <f t="shared" ca="1" si="186"/>
        <v>0.78057967371993531</v>
      </c>
      <c r="G911" s="2">
        <f t="shared" ca="1" si="184"/>
        <v>0.72117003514907385</v>
      </c>
      <c r="H911" s="28">
        <f t="shared" si="192"/>
        <v>44389</v>
      </c>
      <c r="I911" s="30">
        <v>909</v>
      </c>
      <c r="J911" s="17">
        <f t="shared" si="185"/>
        <v>879</v>
      </c>
      <c r="K911" s="27">
        <f t="shared" ca="1" si="187"/>
        <v>0.76335901852310739</v>
      </c>
      <c r="L911" s="34">
        <f t="shared" ca="1" si="188"/>
        <v>0.6524399393340865</v>
      </c>
      <c r="M911" s="29">
        <f t="shared" si="193"/>
        <v>44404</v>
      </c>
      <c r="N911" s="27">
        <v>909</v>
      </c>
      <c r="O911" s="17">
        <f t="shared" si="189"/>
        <v>879</v>
      </c>
      <c r="P911" s="27" t="e">
        <f t="shared" ca="1" si="194"/>
        <v>#N/A</v>
      </c>
      <c r="Q911" s="34" t="e">
        <f t="shared" ca="1" si="190"/>
        <v>#N/A</v>
      </c>
      <c r="R911" s="17">
        <f t="shared" ca="1" si="195"/>
        <v>1.0304548787933854</v>
      </c>
    </row>
    <row r="912" spans="1:18" x14ac:dyDescent="0.25">
      <c r="A912" s="18">
        <f t="shared" ca="1" si="191"/>
        <v>44371</v>
      </c>
      <c r="B912" s="17">
        <f ca="1">+IFERROR(VLOOKUP(A912,BBG_UF!$A$2:$B$30,2,FALSE),B911)</f>
        <v>21</v>
      </c>
      <c r="C912" s="17">
        <f ca="1">+VLOOKUP(B912,BBG_UF!$B$2:$E$30,4,FALSE)</f>
        <v>2.9752755558097788E-4</v>
      </c>
      <c r="D912" s="17">
        <v>910</v>
      </c>
      <c r="E912" s="17">
        <f t="shared" si="183"/>
        <v>880</v>
      </c>
      <c r="F912" s="17">
        <f t="shared" ca="1" si="186"/>
        <v>0.7808772012755163</v>
      </c>
      <c r="G912" s="2">
        <f t="shared" ca="1" si="184"/>
        <v>0.72154275502844811</v>
      </c>
      <c r="H912" s="28">
        <f t="shared" si="192"/>
        <v>44390</v>
      </c>
      <c r="I912" s="30">
        <v>910</v>
      </c>
      <c r="J912" s="17">
        <f t="shared" si="185"/>
        <v>880</v>
      </c>
      <c r="K912" s="27" t="e">
        <f t="shared" ca="1" si="187"/>
        <v>#N/A</v>
      </c>
      <c r="L912" s="34" t="e">
        <f t="shared" ca="1" si="188"/>
        <v>#N/A</v>
      </c>
      <c r="M912" s="29">
        <f t="shared" si="193"/>
        <v>44405</v>
      </c>
      <c r="N912" s="27">
        <v>910</v>
      </c>
      <c r="O912" s="17">
        <f t="shared" si="189"/>
        <v>880</v>
      </c>
      <c r="P912" s="27" t="e">
        <f t="shared" ca="1" si="194"/>
        <v>#N/A</v>
      </c>
      <c r="Q912" s="34" t="e">
        <f t="shared" ca="1" si="190"/>
        <v>#N/A</v>
      </c>
      <c r="R912" s="17">
        <f t="shared" ca="1" si="195"/>
        <v>1.0310089376401876</v>
      </c>
    </row>
    <row r="913" spans="1:18" x14ac:dyDescent="0.25">
      <c r="A913" s="18">
        <f t="shared" ca="1" si="191"/>
        <v>44372</v>
      </c>
      <c r="B913" s="17">
        <f ca="1">+IFERROR(VLOOKUP(A913,BBG_UF!$A$2:$B$30,2,FALSE),B912)</f>
        <v>21</v>
      </c>
      <c r="C913" s="17">
        <f ca="1">+VLOOKUP(B913,BBG_UF!$B$2:$E$30,4,FALSE)</f>
        <v>2.9752755558097788E-4</v>
      </c>
      <c r="D913" s="17">
        <v>911</v>
      </c>
      <c r="E913" s="17">
        <f t="shared" si="183"/>
        <v>881</v>
      </c>
      <c r="F913" s="17">
        <f t="shared" ca="1" si="186"/>
        <v>0.78117472883109729</v>
      </c>
      <c r="G913" s="2">
        <f t="shared" ca="1" si="184"/>
        <v>0.72191530281844585</v>
      </c>
      <c r="H913" s="28">
        <f t="shared" si="192"/>
        <v>44391</v>
      </c>
      <c r="I913" s="30">
        <v>911</v>
      </c>
      <c r="J913" s="17">
        <f t="shared" si="185"/>
        <v>881</v>
      </c>
      <c r="K913" s="27" t="e">
        <f t="shared" ca="1" si="187"/>
        <v>#N/A</v>
      </c>
      <c r="L913" s="34" t="e">
        <f t="shared" ca="1" si="188"/>
        <v>#N/A</v>
      </c>
      <c r="M913" s="29">
        <f t="shared" si="193"/>
        <v>44406</v>
      </c>
      <c r="N913" s="27">
        <v>911</v>
      </c>
      <c r="O913" s="17">
        <f t="shared" si="189"/>
        <v>881</v>
      </c>
      <c r="P913" s="27" t="e">
        <f t="shared" ca="1" si="194"/>
        <v>#N/A</v>
      </c>
      <c r="Q913" s="34" t="e">
        <f t="shared" ca="1" si="190"/>
        <v>#N/A</v>
      </c>
      <c r="R913" s="17">
        <f t="shared" ca="1" si="195"/>
        <v>1.0315629480457389</v>
      </c>
    </row>
    <row r="914" spans="1:18" x14ac:dyDescent="0.25">
      <c r="A914" s="18">
        <f t="shared" ca="1" si="191"/>
        <v>44373</v>
      </c>
      <c r="B914" s="17">
        <f ca="1">+IFERROR(VLOOKUP(A914,BBG_UF!$A$2:$B$30,2,FALSE),B913)</f>
        <v>21</v>
      </c>
      <c r="C914" s="17">
        <f ca="1">+VLOOKUP(B914,BBG_UF!$B$2:$E$30,4,FALSE)</f>
        <v>2.9752755558097788E-4</v>
      </c>
      <c r="D914" s="17">
        <v>912</v>
      </c>
      <c r="E914" s="17">
        <f t="shared" si="183"/>
        <v>882</v>
      </c>
      <c r="F914" s="17">
        <f t="shared" ca="1" si="186"/>
        <v>0.78147225638667828</v>
      </c>
      <c r="G914" s="2">
        <f t="shared" ca="1" si="184"/>
        <v>0.72228767910442293</v>
      </c>
      <c r="H914" s="28">
        <f t="shared" si="192"/>
        <v>44392</v>
      </c>
      <c r="I914" s="30">
        <v>912</v>
      </c>
      <c r="J914" s="17">
        <f t="shared" si="185"/>
        <v>882</v>
      </c>
      <c r="K914" s="27" t="e">
        <f t="shared" ca="1" si="187"/>
        <v>#N/A</v>
      </c>
      <c r="L914" s="34" t="e">
        <f t="shared" ca="1" si="188"/>
        <v>#N/A</v>
      </c>
      <c r="M914" s="29">
        <f t="shared" si="193"/>
        <v>44407</v>
      </c>
      <c r="N914" s="27">
        <v>912</v>
      </c>
      <c r="O914" s="17">
        <f t="shared" si="189"/>
        <v>882</v>
      </c>
      <c r="P914" s="27" t="e">
        <f t="shared" ca="1" si="194"/>
        <v>#N/A</v>
      </c>
      <c r="Q914" s="34" t="e">
        <f t="shared" ca="1" si="190"/>
        <v>#N/A</v>
      </c>
      <c r="R914" s="17">
        <f t="shared" ca="1" si="195"/>
        <v>1.0321169100020455</v>
      </c>
    </row>
    <row r="915" spans="1:18" x14ac:dyDescent="0.25">
      <c r="A915" s="18">
        <f t="shared" ca="1" si="191"/>
        <v>44374</v>
      </c>
      <c r="B915" s="17">
        <f ca="1">+IFERROR(VLOOKUP(A915,BBG_UF!$A$2:$B$30,2,FALSE),B914)</f>
        <v>21</v>
      </c>
      <c r="C915" s="17">
        <f ca="1">+VLOOKUP(B915,BBG_UF!$B$2:$E$30,4,FALSE)</f>
        <v>2.9752755558097788E-4</v>
      </c>
      <c r="D915" s="17">
        <v>913</v>
      </c>
      <c r="E915" s="17">
        <f t="shared" si="183"/>
        <v>883</v>
      </c>
      <c r="F915" s="17">
        <f t="shared" ca="1" si="186"/>
        <v>0.78176978394225927</v>
      </c>
      <c r="G915" s="2">
        <f t="shared" ca="1" si="184"/>
        <v>0.72265988446904794</v>
      </c>
      <c r="H915" s="28">
        <f t="shared" si="192"/>
        <v>44393</v>
      </c>
      <c r="I915" s="30">
        <v>913</v>
      </c>
      <c r="J915" s="17">
        <f t="shared" si="185"/>
        <v>883</v>
      </c>
      <c r="K915" s="27" t="e">
        <f t="shared" ca="1" si="187"/>
        <v>#N/A</v>
      </c>
      <c r="L915" s="34" t="e">
        <f t="shared" ca="1" si="188"/>
        <v>#N/A</v>
      </c>
      <c r="M915" s="29">
        <f t="shared" si="193"/>
        <v>44408</v>
      </c>
      <c r="N915" s="27">
        <v>913</v>
      </c>
      <c r="O915" s="17">
        <f t="shared" si="189"/>
        <v>883</v>
      </c>
      <c r="P915" s="27" t="e">
        <f t="shared" ca="1" si="194"/>
        <v>#N/A</v>
      </c>
      <c r="Q915" s="34" t="e">
        <f t="shared" ca="1" si="190"/>
        <v>#N/A</v>
      </c>
      <c r="R915" s="17">
        <f t="shared" ca="1" si="195"/>
        <v>1.0326708234691395</v>
      </c>
    </row>
    <row r="916" spans="1:18" x14ac:dyDescent="0.25">
      <c r="A916" s="18">
        <f t="shared" ca="1" si="191"/>
        <v>44375</v>
      </c>
      <c r="B916" s="17">
        <f ca="1">+IFERROR(VLOOKUP(A916,BBG_UF!$A$2:$B$30,2,FALSE),B915)</f>
        <v>21</v>
      </c>
      <c r="C916" s="17">
        <f ca="1">+VLOOKUP(B916,BBG_UF!$B$2:$E$30,4,FALSE)</f>
        <v>2.9752755558097788E-4</v>
      </c>
      <c r="D916" s="17">
        <v>914</v>
      </c>
      <c r="E916" s="17">
        <f t="shared" si="183"/>
        <v>884</v>
      </c>
      <c r="F916" s="17">
        <f t="shared" ca="1" si="186"/>
        <v>0.78206731149784026</v>
      </c>
      <c r="G916" s="2">
        <f t="shared" ca="1" si="184"/>
        <v>0.72303191949238854</v>
      </c>
      <c r="H916" s="28">
        <f t="shared" si="192"/>
        <v>44394</v>
      </c>
      <c r="I916" s="30">
        <v>914</v>
      </c>
      <c r="J916" s="17">
        <f t="shared" si="185"/>
        <v>884</v>
      </c>
      <c r="K916" s="27" t="e">
        <f t="shared" ca="1" si="187"/>
        <v>#N/A</v>
      </c>
      <c r="L916" s="34" t="e">
        <f t="shared" ca="1" si="188"/>
        <v>#N/A</v>
      </c>
      <c r="M916" s="29">
        <f t="shared" si="193"/>
        <v>44409</v>
      </c>
      <c r="N916" s="27">
        <v>914</v>
      </c>
      <c r="O916" s="17">
        <f t="shared" si="189"/>
        <v>884</v>
      </c>
      <c r="P916" s="27" t="e">
        <f t="shared" ca="1" si="194"/>
        <v>#N/A</v>
      </c>
      <c r="Q916" s="34" t="e">
        <f t="shared" ca="1" si="190"/>
        <v>#N/A</v>
      </c>
      <c r="R916" s="17">
        <f t="shared" ca="1" si="195"/>
        <v>1.0332246884310337</v>
      </c>
    </row>
    <row r="917" spans="1:18" x14ac:dyDescent="0.25">
      <c r="A917" s="18">
        <f t="shared" ca="1" si="191"/>
        <v>44376</v>
      </c>
      <c r="B917" s="17">
        <f ca="1">+IFERROR(VLOOKUP(A917,BBG_UF!$A$2:$B$30,2,FALSE),B916)</f>
        <v>21</v>
      </c>
      <c r="C917" s="17">
        <f ca="1">+VLOOKUP(B917,BBG_UF!$B$2:$E$30,4,FALSE)</f>
        <v>2.9752755558097788E-4</v>
      </c>
      <c r="D917" s="17">
        <v>915</v>
      </c>
      <c r="E917" s="17">
        <f t="shared" si="183"/>
        <v>885</v>
      </c>
      <c r="F917" s="17">
        <f t="shared" ca="1" si="186"/>
        <v>0.78236483905342125</v>
      </c>
      <c r="G917" s="2">
        <f t="shared" ca="1" si="184"/>
        <v>0.72340378475185507</v>
      </c>
      <c r="H917" s="28">
        <f t="shared" si="192"/>
        <v>44395</v>
      </c>
      <c r="I917" s="30">
        <v>915</v>
      </c>
      <c r="J917" s="17">
        <f t="shared" si="185"/>
        <v>885</v>
      </c>
      <c r="K917" s="27" t="e">
        <f t="shared" ca="1" si="187"/>
        <v>#N/A</v>
      </c>
      <c r="L917" s="34" t="e">
        <f t="shared" ca="1" si="188"/>
        <v>#N/A</v>
      </c>
      <c r="M917" s="29">
        <f t="shared" si="193"/>
        <v>44410</v>
      </c>
      <c r="N917" s="27">
        <v>915</v>
      </c>
      <c r="O917" s="17">
        <f t="shared" si="189"/>
        <v>885</v>
      </c>
      <c r="P917" s="27" t="e">
        <f t="shared" ca="1" si="194"/>
        <v>#N/A</v>
      </c>
      <c r="Q917" s="34" t="e">
        <f t="shared" ca="1" si="190"/>
        <v>#N/A</v>
      </c>
      <c r="R917" s="17">
        <f t="shared" ca="1" si="195"/>
        <v>1.0337785048637471</v>
      </c>
    </row>
    <row r="918" spans="1:18" x14ac:dyDescent="0.25">
      <c r="A918" s="18">
        <f t="shared" ca="1" si="191"/>
        <v>44377</v>
      </c>
      <c r="B918" s="17">
        <f ca="1">+IFERROR(VLOOKUP(A918,BBG_UF!$A$2:$B$30,2,FALSE),B917)</f>
        <v>21</v>
      </c>
      <c r="C918" s="17">
        <f ca="1">+VLOOKUP(B918,BBG_UF!$B$2:$E$30,4,FALSE)</f>
        <v>2.9752755558097788E-4</v>
      </c>
      <c r="D918" s="17">
        <v>916</v>
      </c>
      <c r="E918" s="17">
        <f t="shared" si="183"/>
        <v>886</v>
      </c>
      <c r="F918" s="17">
        <f t="shared" ca="1" si="186"/>
        <v>0.78266236660900224</v>
      </c>
      <c r="G918" s="2">
        <f t="shared" ca="1" si="184"/>
        <v>0.72377548082227761</v>
      </c>
      <c r="H918" s="28">
        <f t="shared" si="192"/>
        <v>44396</v>
      </c>
      <c r="I918" s="30">
        <v>916</v>
      </c>
      <c r="J918" s="17">
        <f t="shared" si="185"/>
        <v>886</v>
      </c>
      <c r="K918" s="27" t="e">
        <f t="shared" ca="1" si="187"/>
        <v>#N/A</v>
      </c>
      <c r="L918" s="34" t="e">
        <f t="shared" ca="1" si="188"/>
        <v>#N/A</v>
      </c>
      <c r="M918" s="29">
        <f t="shared" si="193"/>
        <v>44411</v>
      </c>
      <c r="N918" s="27">
        <v>916</v>
      </c>
      <c r="O918" s="17">
        <f t="shared" si="189"/>
        <v>886</v>
      </c>
      <c r="P918" s="27" t="e">
        <f t="shared" ca="1" si="194"/>
        <v>#N/A</v>
      </c>
      <c r="Q918" s="34" t="e">
        <f t="shared" ca="1" si="190"/>
        <v>#N/A</v>
      </c>
      <c r="R918" s="17">
        <f t="shared" ca="1" si="195"/>
        <v>1.0343322727512927</v>
      </c>
    </row>
    <row r="919" spans="1:18" x14ac:dyDescent="0.25">
      <c r="A919" s="18">
        <f t="shared" ca="1" si="191"/>
        <v>44378</v>
      </c>
      <c r="B919" s="17">
        <f ca="1">+IFERROR(VLOOKUP(A919,BBG_UF!$A$2:$B$30,2,FALSE),B918)</f>
        <v>21</v>
      </c>
      <c r="C919" s="17">
        <f ca="1">+VLOOKUP(B919,BBG_UF!$B$2:$E$30,4,FALSE)</f>
        <v>2.9752755558097788E-4</v>
      </c>
      <c r="D919" s="17">
        <v>917</v>
      </c>
      <c r="E919" s="17">
        <f t="shared" si="183"/>
        <v>887</v>
      </c>
      <c r="F919" s="17">
        <f t="shared" ca="1" si="186"/>
        <v>0.78295989416458323</v>
      </c>
      <c r="G919" s="2">
        <f t="shared" ca="1" si="184"/>
        <v>0.72414700827589407</v>
      </c>
      <c r="H919" s="28">
        <f t="shared" si="192"/>
        <v>44397</v>
      </c>
      <c r="I919" s="30">
        <v>917</v>
      </c>
      <c r="J919" s="17">
        <f t="shared" si="185"/>
        <v>887</v>
      </c>
      <c r="K919" s="27" t="e">
        <f t="shared" ca="1" si="187"/>
        <v>#N/A</v>
      </c>
      <c r="L919" s="34" t="e">
        <f t="shared" ca="1" si="188"/>
        <v>#N/A</v>
      </c>
      <c r="M919" s="29">
        <f t="shared" si="193"/>
        <v>44412</v>
      </c>
      <c r="N919" s="27">
        <v>917</v>
      </c>
      <c r="O919" s="17">
        <f t="shared" si="189"/>
        <v>887</v>
      </c>
      <c r="P919" s="27" t="e">
        <f t="shared" ca="1" si="194"/>
        <v>#N/A</v>
      </c>
      <c r="Q919" s="34" t="e">
        <f t="shared" ca="1" si="190"/>
        <v>#N/A</v>
      </c>
      <c r="R919" s="17">
        <f t="shared" ca="1" si="195"/>
        <v>1.0348859920537024</v>
      </c>
    </row>
    <row r="920" spans="1:18" x14ac:dyDescent="0.25">
      <c r="A920" s="18">
        <f t="shared" ca="1" si="191"/>
        <v>44379</v>
      </c>
      <c r="B920" s="17">
        <f ca="1">+IFERROR(VLOOKUP(A920,BBG_UF!$A$2:$B$30,2,FALSE),B919)</f>
        <v>21</v>
      </c>
      <c r="C920" s="17">
        <f ca="1">+VLOOKUP(B920,BBG_UF!$B$2:$E$30,4,FALSE)</f>
        <v>2.9752755558097788E-4</v>
      </c>
      <c r="D920" s="17">
        <v>918</v>
      </c>
      <c r="E920" s="17">
        <f t="shared" si="183"/>
        <v>888</v>
      </c>
      <c r="F920" s="17">
        <f t="shared" ca="1" si="186"/>
        <v>0.78325742172016422</v>
      </c>
      <c r="G920" s="2">
        <f t="shared" ca="1" si="184"/>
        <v>0.72451836768233779</v>
      </c>
      <c r="H920" s="28">
        <f t="shared" si="192"/>
        <v>44398</v>
      </c>
      <c r="I920" s="30">
        <v>918</v>
      </c>
      <c r="J920" s="17">
        <f t="shared" si="185"/>
        <v>888</v>
      </c>
      <c r="K920" s="27" t="e">
        <f t="shared" ca="1" si="187"/>
        <v>#N/A</v>
      </c>
      <c r="L920" s="34" t="e">
        <f t="shared" ca="1" si="188"/>
        <v>#N/A</v>
      </c>
      <c r="M920" s="29">
        <f t="shared" si="193"/>
        <v>44413</v>
      </c>
      <c r="N920" s="27">
        <v>918</v>
      </c>
      <c r="O920" s="17">
        <f t="shared" si="189"/>
        <v>888</v>
      </c>
      <c r="P920" s="27" t="e">
        <f t="shared" ca="1" si="194"/>
        <v>#N/A</v>
      </c>
      <c r="Q920" s="34" t="e">
        <f t="shared" ca="1" si="190"/>
        <v>#N/A</v>
      </c>
      <c r="R920" s="17">
        <f t="shared" ca="1" si="195"/>
        <v>1.0354396627629825</v>
      </c>
    </row>
    <row r="921" spans="1:18" x14ac:dyDescent="0.25">
      <c r="A921" s="18">
        <f t="shared" ca="1" si="191"/>
        <v>44380</v>
      </c>
      <c r="B921" s="17">
        <f ca="1">+IFERROR(VLOOKUP(A921,BBG_UF!$A$2:$B$30,2,FALSE),B920)</f>
        <v>21</v>
      </c>
      <c r="C921" s="17">
        <f ca="1">+VLOOKUP(B921,BBG_UF!$B$2:$E$30,4,FALSE)</f>
        <v>2.9752755558097788E-4</v>
      </c>
      <c r="D921" s="17">
        <v>919</v>
      </c>
      <c r="E921" s="17">
        <f t="shared" si="183"/>
        <v>889</v>
      </c>
      <c r="F921" s="17">
        <f t="shared" ca="1" si="186"/>
        <v>0.78355494927574521</v>
      </c>
      <c r="G921" s="2">
        <f t="shared" ca="1" si="184"/>
        <v>0.72488955960870649</v>
      </c>
      <c r="H921" s="28">
        <f t="shared" si="192"/>
        <v>44399</v>
      </c>
      <c r="I921" s="30">
        <v>919</v>
      </c>
      <c r="J921" s="17">
        <f t="shared" si="185"/>
        <v>889</v>
      </c>
      <c r="K921" s="27" t="e">
        <f t="shared" ca="1" si="187"/>
        <v>#N/A</v>
      </c>
      <c r="L921" s="34" t="e">
        <f t="shared" ca="1" si="188"/>
        <v>#N/A</v>
      </c>
      <c r="M921" s="29">
        <f t="shared" si="193"/>
        <v>44414</v>
      </c>
      <c r="N921" s="27">
        <v>919</v>
      </c>
      <c r="O921" s="17">
        <f t="shared" si="189"/>
        <v>889</v>
      </c>
      <c r="P921" s="27" t="e">
        <f t="shared" ca="1" si="194"/>
        <v>#N/A</v>
      </c>
      <c r="Q921" s="34" t="e">
        <f t="shared" ca="1" si="190"/>
        <v>#N/A</v>
      </c>
      <c r="R921" s="17">
        <f t="shared" ca="1" si="195"/>
        <v>1.0359932848551523</v>
      </c>
    </row>
    <row r="922" spans="1:18" x14ac:dyDescent="0.25">
      <c r="A922" s="18">
        <f t="shared" ca="1" si="191"/>
        <v>44381</v>
      </c>
      <c r="B922" s="17">
        <f ca="1">+IFERROR(VLOOKUP(A922,BBG_UF!$A$2:$B$30,2,FALSE),B921)</f>
        <v>21</v>
      </c>
      <c r="C922" s="17">
        <f ca="1">+VLOOKUP(B922,BBG_UF!$B$2:$E$30,4,FALSE)</f>
        <v>2.9752755558097788E-4</v>
      </c>
      <c r="D922" s="17">
        <v>920</v>
      </c>
      <c r="E922" s="17">
        <f t="shared" si="183"/>
        <v>890</v>
      </c>
      <c r="F922" s="17">
        <f t="shared" ca="1" si="186"/>
        <v>0.78385247683132619</v>
      </c>
      <c r="G922" s="2">
        <f t="shared" ca="1" si="184"/>
        <v>0.72526058461953935</v>
      </c>
      <c r="H922" s="28">
        <f t="shared" si="192"/>
        <v>44400</v>
      </c>
      <c r="I922" s="30">
        <v>920</v>
      </c>
      <c r="J922" s="17">
        <f t="shared" si="185"/>
        <v>890</v>
      </c>
      <c r="K922" s="27" t="e">
        <f t="shared" ca="1" si="187"/>
        <v>#N/A</v>
      </c>
      <c r="L922" s="34" t="e">
        <f t="shared" ca="1" si="188"/>
        <v>#N/A</v>
      </c>
      <c r="M922" s="29">
        <f t="shared" si="193"/>
        <v>44415</v>
      </c>
      <c r="N922" s="27">
        <v>920</v>
      </c>
      <c r="O922" s="17">
        <f t="shared" si="189"/>
        <v>890</v>
      </c>
      <c r="P922" s="27" t="e">
        <f t="shared" ca="1" si="194"/>
        <v>#N/A</v>
      </c>
      <c r="Q922" s="34" t="e">
        <f t="shared" ca="1" si="190"/>
        <v>#N/A</v>
      </c>
      <c r="R922" s="17">
        <f t="shared" ca="1" si="195"/>
        <v>1.0365468583062309</v>
      </c>
    </row>
    <row r="923" spans="1:18" x14ac:dyDescent="0.25">
      <c r="A923" s="18">
        <f t="shared" ca="1" si="191"/>
        <v>44382</v>
      </c>
      <c r="B923" s="17">
        <f ca="1">+IFERROR(VLOOKUP(A923,BBG_UF!$A$2:$B$30,2,FALSE),B922)</f>
        <v>21</v>
      </c>
      <c r="C923" s="17">
        <f ca="1">+VLOOKUP(B923,BBG_UF!$B$2:$E$30,4,FALSE)</f>
        <v>2.9752755558097788E-4</v>
      </c>
      <c r="D923" s="17">
        <v>921</v>
      </c>
      <c r="E923" s="17">
        <f t="shared" si="183"/>
        <v>891</v>
      </c>
      <c r="F923" s="17">
        <f t="shared" ca="1" si="186"/>
        <v>0.78415000438690718</v>
      </c>
      <c r="G923" s="2">
        <f t="shared" ca="1" si="184"/>
        <v>0.72563144327684159</v>
      </c>
      <c r="H923" s="28">
        <f t="shared" si="192"/>
        <v>44401</v>
      </c>
      <c r="I923" s="30">
        <v>921</v>
      </c>
      <c r="J923" s="17">
        <f t="shared" si="185"/>
        <v>891</v>
      </c>
      <c r="K923" s="27" t="e">
        <f t="shared" ca="1" si="187"/>
        <v>#N/A</v>
      </c>
      <c r="L923" s="34" t="e">
        <f t="shared" ca="1" si="188"/>
        <v>#N/A</v>
      </c>
      <c r="M923" s="29">
        <f t="shared" si="193"/>
        <v>44416</v>
      </c>
      <c r="N923" s="27">
        <v>921</v>
      </c>
      <c r="O923" s="17">
        <f t="shared" si="189"/>
        <v>891</v>
      </c>
      <c r="P923" s="27" t="e">
        <f t="shared" ca="1" si="194"/>
        <v>#N/A</v>
      </c>
      <c r="Q923" s="34" t="e">
        <f t="shared" ca="1" si="190"/>
        <v>#N/A</v>
      </c>
      <c r="R923" s="17">
        <f t="shared" ca="1" si="195"/>
        <v>1.037100383084244</v>
      </c>
    </row>
    <row r="924" spans="1:18" x14ac:dyDescent="0.25">
      <c r="A924" s="18">
        <f t="shared" ca="1" si="191"/>
        <v>44383</v>
      </c>
      <c r="B924" s="17">
        <f ca="1">+IFERROR(VLOOKUP(A924,BBG_UF!$A$2:$B$30,2,FALSE),B923)</f>
        <v>21</v>
      </c>
      <c r="C924" s="17">
        <f ca="1">+VLOOKUP(B924,BBG_UF!$B$2:$E$30,4,FALSE)</f>
        <v>2.9752755558097788E-4</v>
      </c>
      <c r="D924" s="17">
        <v>922</v>
      </c>
      <c r="E924" s="17">
        <f t="shared" si="183"/>
        <v>892</v>
      </c>
      <c r="F924" s="17">
        <f t="shared" ca="1" si="186"/>
        <v>0.78444753194248817</v>
      </c>
      <c r="G924" s="2">
        <f t="shared" ca="1" si="184"/>
        <v>0.72600213614009823</v>
      </c>
      <c r="H924" s="28">
        <f t="shared" si="192"/>
        <v>44402</v>
      </c>
      <c r="I924" s="30">
        <v>922</v>
      </c>
      <c r="J924" s="17">
        <f t="shared" si="185"/>
        <v>892</v>
      </c>
      <c r="K924" s="27" t="e">
        <f t="shared" ca="1" si="187"/>
        <v>#N/A</v>
      </c>
      <c r="L924" s="34" t="e">
        <f t="shared" ca="1" si="188"/>
        <v>#N/A</v>
      </c>
      <c r="M924" s="29">
        <f t="shared" si="193"/>
        <v>44417</v>
      </c>
      <c r="N924" s="27">
        <v>922</v>
      </c>
      <c r="O924" s="17">
        <f t="shared" si="189"/>
        <v>892</v>
      </c>
      <c r="P924" s="27" t="e">
        <f t="shared" ca="1" si="194"/>
        <v>#N/A</v>
      </c>
      <c r="Q924" s="34" t="e">
        <f t="shared" ca="1" si="190"/>
        <v>#N/A</v>
      </c>
      <c r="R924" s="17">
        <f t="shared" ca="1" si="195"/>
        <v>1.0376538591811979</v>
      </c>
    </row>
    <row r="925" spans="1:18" x14ac:dyDescent="0.25">
      <c r="A925" s="18">
        <f t="shared" ca="1" si="191"/>
        <v>44384</v>
      </c>
      <c r="B925" s="17">
        <f ca="1">+IFERROR(VLOOKUP(A925,BBG_UF!$A$2:$B$30,2,FALSE),B924)</f>
        <v>21</v>
      </c>
      <c r="C925" s="17">
        <f ca="1">+VLOOKUP(B925,BBG_UF!$B$2:$E$30,4,FALSE)</f>
        <v>2.9752755558097788E-4</v>
      </c>
      <c r="D925" s="17">
        <v>923</v>
      </c>
      <c r="E925" s="17">
        <f t="shared" si="183"/>
        <v>893</v>
      </c>
      <c r="F925" s="17">
        <f t="shared" ca="1" si="186"/>
        <v>0.78474505949806916</v>
      </c>
      <c r="G925" s="2">
        <f t="shared" ca="1" si="184"/>
        <v>0.7263726637662794</v>
      </c>
      <c r="H925" s="28">
        <f t="shared" si="192"/>
        <v>44403</v>
      </c>
      <c r="I925" s="30">
        <v>923</v>
      </c>
      <c r="J925" s="17">
        <f t="shared" si="185"/>
        <v>893</v>
      </c>
      <c r="K925" s="27" t="e">
        <f t="shared" ca="1" si="187"/>
        <v>#N/A</v>
      </c>
      <c r="L925" s="34" t="e">
        <f t="shared" ca="1" si="188"/>
        <v>#N/A</v>
      </c>
      <c r="M925" s="29">
        <f t="shared" si="193"/>
        <v>44418</v>
      </c>
      <c r="N925" s="27">
        <v>923</v>
      </c>
      <c r="O925" s="17">
        <f t="shared" si="189"/>
        <v>893</v>
      </c>
      <c r="P925" s="27" t="e">
        <f t="shared" ca="1" si="194"/>
        <v>#N/A</v>
      </c>
      <c r="Q925" s="34" t="e">
        <f t="shared" ca="1" si="190"/>
        <v>#N/A</v>
      </c>
      <c r="R925" s="17">
        <f t="shared" ca="1" si="195"/>
        <v>1.0382072865651182</v>
      </c>
    </row>
    <row r="926" spans="1:18" x14ac:dyDescent="0.25">
      <c r="A926" s="18">
        <f t="shared" ca="1" si="191"/>
        <v>44385</v>
      </c>
      <c r="B926" s="17">
        <f ca="1">+IFERROR(VLOOKUP(A926,BBG_UF!$A$2:$B$30,2,FALSE),B925)</f>
        <v>21</v>
      </c>
      <c r="C926" s="17">
        <f ca="1">+VLOOKUP(B926,BBG_UF!$B$2:$E$30,4,FALSE)</f>
        <v>2.9752755558097788E-4</v>
      </c>
      <c r="D926" s="17">
        <v>924</v>
      </c>
      <c r="E926" s="17">
        <f t="shared" si="183"/>
        <v>894</v>
      </c>
      <c r="F926" s="17">
        <f t="shared" ca="1" si="186"/>
        <v>0.78504258705365015</v>
      </c>
      <c r="G926" s="2">
        <f t="shared" ca="1" si="184"/>
        <v>0.72674302670988955</v>
      </c>
      <c r="H926" s="28">
        <f t="shared" si="192"/>
        <v>44404</v>
      </c>
      <c r="I926" s="30">
        <v>924</v>
      </c>
      <c r="J926" s="17">
        <f t="shared" si="185"/>
        <v>894</v>
      </c>
      <c r="K926" s="27" t="e">
        <f t="shared" ca="1" si="187"/>
        <v>#N/A</v>
      </c>
      <c r="L926" s="34" t="e">
        <f t="shared" ca="1" si="188"/>
        <v>#N/A</v>
      </c>
      <c r="M926" s="29">
        <f t="shared" si="193"/>
        <v>44419</v>
      </c>
      <c r="N926" s="27">
        <v>924</v>
      </c>
      <c r="O926" s="17">
        <f t="shared" si="189"/>
        <v>894</v>
      </c>
      <c r="P926" s="27" t="e">
        <f t="shared" ca="1" si="194"/>
        <v>#N/A</v>
      </c>
      <c r="Q926" s="34" t="e">
        <f t="shared" ca="1" si="190"/>
        <v>#N/A</v>
      </c>
      <c r="R926" s="17">
        <f t="shared" ca="1" si="195"/>
        <v>1.0387606652200176</v>
      </c>
    </row>
    <row r="927" spans="1:18" x14ac:dyDescent="0.25">
      <c r="A927" s="18">
        <f t="shared" ca="1" si="191"/>
        <v>44386</v>
      </c>
      <c r="B927" s="17">
        <f ca="1">+IFERROR(VLOOKUP(A927,BBG_UF!$A$2:$B$30,2,FALSE),B926)</f>
        <v>21</v>
      </c>
      <c r="C927" s="17">
        <f ca="1">+VLOOKUP(B927,BBG_UF!$B$2:$E$30,4,FALSE)</f>
        <v>2.9752755558097788E-4</v>
      </c>
      <c r="D927" s="17">
        <v>925</v>
      </c>
      <c r="E927" s="17">
        <f t="shared" si="183"/>
        <v>895</v>
      </c>
      <c r="F927" s="17">
        <f t="shared" ca="1" si="186"/>
        <v>0.78534011460923114</v>
      </c>
      <c r="G927" s="2">
        <f t="shared" ca="1" si="184"/>
        <v>0.72711322552291957</v>
      </c>
      <c r="H927" s="28">
        <f t="shared" si="192"/>
        <v>44405</v>
      </c>
      <c r="I927" s="30">
        <v>925</v>
      </c>
      <c r="J927" s="17">
        <f t="shared" si="185"/>
        <v>895</v>
      </c>
      <c r="K927" s="27" t="e">
        <f t="shared" ca="1" si="187"/>
        <v>#N/A</v>
      </c>
      <c r="L927" s="34" t="e">
        <f t="shared" ca="1" si="188"/>
        <v>#N/A</v>
      </c>
      <c r="M927" s="29">
        <f t="shared" si="193"/>
        <v>44420</v>
      </c>
      <c r="N927" s="27">
        <v>925</v>
      </c>
      <c r="O927" s="17">
        <f t="shared" si="189"/>
        <v>895</v>
      </c>
      <c r="P927" s="27" t="e">
        <f t="shared" ca="1" si="194"/>
        <v>#N/A</v>
      </c>
      <c r="Q927" s="34" t="e">
        <f t="shared" ca="1" si="190"/>
        <v>#N/A</v>
      </c>
      <c r="R927" s="17">
        <f t="shared" ca="1" si="195"/>
        <v>1.0393139951059283</v>
      </c>
    </row>
    <row r="928" spans="1:18" x14ac:dyDescent="0.25">
      <c r="A928" s="18">
        <f t="shared" ca="1" si="191"/>
        <v>44387</v>
      </c>
      <c r="B928" s="17">
        <f ca="1">+IFERROR(VLOOKUP(A928,BBG_UF!$A$2:$B$30,2,FALSE),B927)</f>
        <v>21</v>
      </c>
      <c r="C928" s="17">
        <f ca="1">+VLOOKUP(B928,BBG_UF!$B$2:$E$30,4,FALSE)</f>
        <v>2.9752755558097788E-4</v>
      </c>
      <c r="D928" s="17">
        <v>926</v>
      </c>
      <c r="E928" s="17">
        <f t="shared" si="183"/>
        <v>896</v>
      </c>
      <c r="F928" s="17">
        <f t="shared" ca="1" si="186"/>
        <v>0.78563764216481213</v>
      </c>
      <c r="G928" s="2">
        <f t="shared" ca="1" si="184"/>
        <v>0.72748326075494052</v>
      </c>
      <c r="H928" s="28">
        <f t="shared" si="192"/>
        <v>44406</v>
      </c>
      <c r="I928" s="30">
        <v>926</v>
      </c>
      <c r="J928" s="17">
        <f t="shared" si="185"/>
        <v>896</v>
      </c>
      <c r="K928" s="27" t="e">
        <f t="shared" ca="1" si="187"/>
        <v>#N/A</v>
      </c>
      <c r="L928" s="34" t="e">
        <f t="shared" ca="1" si="188"/>
        <v>#N/A</v>
      </c>
      <c r="M928" s="29">
        <f t="shared" si="193"/>
        <v>44421</v>
      </c>
      <c r="N928" s="27">
        <v>926</v>
      </c>
      <c r="O928" s="17">
        <f t="shared" si="189"/>
        <v>896</v>
      </c>
      <c r="P928" s="27" t="e">
        <f t="shared" ca="1" si="194"/>
        <v>#N/A</v>
      </c>
      <c r="Q928" s="34" t="e">
        <f t="shared" ca="1" si="190"/>
        <v>#N/A</v>
      </c>
      <c r="R928" s="17">
        <f t="shared" ca="1" si="195"/>
        <v>1.0398672762388372</v>
      </c>
    </row>
    <row r="929" spans="1:18" x14ac:dyDescent="0.25">
      <c r="A929" s="18">
        <f t="shared" ca="1" si="191"/>
        <v>44388</v>
      </c>
      <c r="B929" s="17">
        <f ca="1">+IFERROR(VLOOKUP(A929,BBG_UF!$A$2:$B$30,2,FALSE),B928)</f>
        <v>21</v>
      </c>
      <c r="C929" s="17">
        <f ca="1">+VLOOKUP(B929,BBG_UF!$B$2:$E$30,4,FALSE)</f>
        <v>2.9752755558097788E-4</v>
      </c>
      <c r="D929" s="17">
        <v>927</v>
      </c>
      <c r="E929" s="17">
        <f t="shared" si="183"/>
        <v>897</v>
      </c>
      <c r="F929" s="17">
        <f t="shared" ca="1" si="186"/>
        <v>0.78593516972039312</v>
      </c>
      <c r="G929" s="2">
        <f t="shared" ca="1" si="184"/>
        <v>0.72785313295301035</v>
      </c>
      <c r="H929" s="28">
        <f t="shared" si="192"/>
        <v>44407</v>
      </c>
      <c r="I929" s="30">
        <v>927</v>
      </c>
      <c r="J929" s="17">
        <f t="shared" si="185"/>
        <v>897</v>
      </c>
      <c r="K929" s="27" t="e">
        <f t="shared" ca="1" si="187"/>
        <v>#N/A</v>
      </c>
      <c r="L929" s="34" t="e">
        <f t="shared" ca="1" si="188"/>
        <v>#N/A</v>
      </c>
      <c r="M929" s="29">
        <f t="shared" si="193"/>
        <v>44422</v>
      </c>
      <c r="N929" s="27">
        <v>927</v>
      </c>
      <c r="O929" s="17">
        <f t="shared" si="189"/>
        <v>897</v>
      </c>
      <c r="P929" s="27" t="e">
        <f t="shared" ca="1" si="194"/>
        <v>#N/A</v>
      </c>
      <c r="Q929" s="34" t="e">
        <f t="shared" ca="1" si="190"/>
        <v>#N/A</v>
      </c>
      <c r="R929" s="17">
        <f t="shared" ca="1" si="195"/>
        <v>1.0404205085468021</v>
      </c>
    </row>
    <row r="930" spans="1:18" x14ac:dyDescent="0.25">
      <c r="A930" s="18">
        <f t="shared" ca="1" si="191"/>
        <v>44389</v>
      </c>
      <c r="B930" s="17">
        <f ca="1">+IFERROR(VLOOKUP(A930,BBG_UF!$A$2:$B$30,2,FALSE),B929)</f>
        <v>21</v>
      </c>
      <c r="C930" s="17">
        <f ca="1">+VLOOKUP(B930,BBG_UF!$B$2:$E$30,4,FALSE)</f>
        <v>2.9752755558097788E-4</v>
      </c>
      <c r="D930" s="17">
        <v>928</v>
      </c>
      <c r="E930" s="17">
        <f t="shared" si="183"/>
        <v>898</v>
      </c>
      <c r="F930" s="17">
        <f t="shared" ca="1" si="186"/>
        <v>0.78623269727597411</v>
      </c>
      <c r="G930" s="2">
        <f t="shared" ca="1" si="184"/>
        <v>0.72822284266180382</v>
      </c>
      <c r="H930" s="28">
        <f t="shared" si="192"/>
        <v>44408</v>
      </c>
      <c r="I930" s="30">
        <v>928</v>
      </c>
      <c r="J930" s="17">
        <f t="shared" si="185"/>
        <v>898</v>
      </c>
      <c r="K930" s="27" t="e">
        <f t="shared" ca="1" si="187"/>
        <v>#N/A</v>
      </c>
      <c r="L930" s="34" t="e">
        <f t="shared" ca="1" si="188"/>
        <v>#N/A</v>
      </c>
      <c r="M930" s="29">
        <f t="shared" si="193"/>
        <v>44423</v>
      </c>
      <c r="N930" s="27">
        <v>928</v>
      </c>
      <c r="O930" s="17">
        <f t="shared" si="189"/>
        <v>898</v>
      </c>
      <c r="P930" s="27" t="e">
        <f t="shared" ca="1" si="194"/>
        <v>#N/A</v>
      </c>
      <c r="Q930" s="34" t="e">
        <f t="shared" ca="1" si="190"/>
        <v>#N/A</v>
      </c>
      <c r="R930" s="17">
        <f t="shared" ca="1" si="195"/>
        <v>1.0409736920378165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24B3-58DF-4403-8BA5-CE26125ECF7B}">
  <dimension ref="A1:AC930"/>
  <sheetViews>
    <sheetView topLeftCell="K1" workbookViewId="0">
      <selection activeCell="Z12" sqref="Z12"/>
    </sheetView>
  </sheetViews>
  <sheetFormatPr baseColWidth="10" defaultRowHeight="15" x14ac:dyDescent="0.25"/>
  <cols>
    <col min="1" max="1" width="11.42578125" style="17"/>
    <col min="2" max="2" width="3" style="17" bestFit="1" customWidth="1"/>
    <col min="3" max="6" width="11.42578125" style="17"/>
    <col min="7" max="7" width="13" style="46" bestFit="1" customWidth="1"/>
    <col min="8" max="8" width="11.42578125" style="26"/>
    <col min="9" max="10" width="11.42578125" style="27"/>
    <col min="11" max="11" width="12" style="27" bestFit="1" customWidth="1"/>
    <col min="12" max="12" width="15.140625" style="35" bestFit="1" customWidth="1"/>
    <col min="13" max="16" width="11.42578125" style="27"/>
    <col min="17" max="17" width="15.140625" style="35" bestFit="1" customWidth="1"/>
    <col min="18" max="18" width="16.28515625" style="17" bestFit="1" customWidth="1"/>
    <col min="19" max="21" width="11.42578125" style="27"/>
    <col min="22" max="22" width="13.140625" style="46" bestFit="1" customWidth="1"/>
    <col min="23" max="23" width="11.42578125" style="46"/>
    <col min="24" max="24" width="13" style="46" bestFit="1" customWidth="1"/>
    <col min="25" max="25" width="12.28515625" style="46" bestFit="1" customWidth="1"/>
    <col min="26" max="26" width="12" style="46" bestFit="1" customWidth="1"/>
    <col min="27" max="16384" width="11.42578125" style="46"/>
  </cols>
  <sheetData>
    <row r="1" spans="1:29" x14ac:dyDescent="0.25">
      <c r="A1" s="17" t="s">
        <v>12</v>
      </c>
      <c r="B1" s="17" t="s">
        <v>11</v>
      </c>
      <c r="C1" s="17" t="s">
        <v>9</v>
      </c>
      <c r="D1" s="17" t="s">
        <v>15</v>
      </c>
      <c r="E1" s="17" t="s">
        <v>16</v>
      </c>
      <c r="F1" s="17" t="s">
        <v>13</v>
      </c>
      <c r="G1" s="17" t="s">
        <v>31</v>
      </c>
      <c r="H1" s="26" t="s">
        <v>12</v>
      </c>
      <c r="I1" s="31" t="s">
        <v>22</v>
      </c>
      <c r="J1" s="31" t="s">
        <v>16</v>
      </c>
      <c r="K1" s="31" t="s">
        <v>13</v>
      </c>
      <c r="L1" s="33" t="s">
        <v>32</v>
      </c>
      <c r="M1" s="26" t="s">
        <v>12</v>
      </c>
      <c r="N1" s="31" t="s">
        <v>22</v>
      </c>
      <c r="O1" s="31" t="s">
        <v>16</v>
      </c>
      <c r="P1" s="31" t="s">
        <v>13</v>
      </c>
      <c r="Q1" s="33" t="s">
        <v>33</v>
      </c>
      <c r="R1" s="17" t="s">
        <v>23</v>
      </c>
      <c r="W1" s="46" t="s">
        <v>27</v>
      </c>
      <c r="X1" s="46" t="s">
        <v>30</v>
      </c>
      <c r="Y1" s="46" t="s">
        <v>28</v>
      </c>
      <c r="Z1" s="46" t="s">
        <v>29</v>
      </c>
    </row>
    <row r="2" spans="1:29" x14ac:dyDescent="0.25">
      <c r="A2" s="18">
        <f ca="1">+BBG_UF!A2</f>
        <v>43461</v>
      </c>
      <c r="B2" s="17">
        <f ca="1">+IFERROR(VLOOKUP(A2,BBG_CLP!$A$2:$B$30,2,FALSE),B1)</f>
        <v>1</v>
      </c>
      <c r="C2" s="17">
        <f ca="1">+VLOOKUP(B2,BBG_CLP!$B$2:$E$30,4,FALSE)</f>
        <v>7.6354046662645747E-4</v>
      </c>
      <c r="D2" s="17">
        <v>0</v>
      </c>
      <c r="E2" s="17" t="e">
        <f t="shared" ref="E2:E65" si="0">+IF(D2-$W$5&lt;0,NA(),D2-$W$5)</f>
        <v>#N/A</v>
      </c>
      <c r="F2" s="38">
        <f>+BBG_CLP!D2</f>
        <v>2.75</v>
      </c>
      <c r="G2" s="2" t="e">
        <f t="shared" ref="G2:G65" si="1">++IF(E2&gt;0,((1+F2*D2/36000)/(1+$X$2*$W$5/36000)-1)*(36000/(D2-$W$5)),NA())</f>
        <v>#N/A</v>
      </c>
      <c r="H2" s="28">
        <f>+W3</f>
        <v>43480</v>
      </c>
      <c r="I2" s="30"/>
      <c r="J2" s="17" t="e">
        <f t="shared" ref="J2:J65" si="2">+IF(I2-$W$5&lt;0,NA(),I2-$W$5)</f>
        <v>#N/A</v>
      </c>
      <c r="L2" s="34" t="e">
        <f>++IF(J2&gt;0,((1+K2*I2/36000)/(1+$X$3*$W$5/36000)-1)*(36000/(I2-$W$5)),NA())</f>
        <v>#N/A</v>
      </c>
      <c r="M2" s="28">
        <f>+W4</f>
        <v>43495</v>
      </c>
      <c r="N2" s="30"/>
      <c r="O2" s="17" t="e">
        <f>+IF(N2-$W$5&lt;0,NA(),N2-$W$5)</f>
        <v>#N/A</v>
      </c>
      <c r="Q2" s="34" t="e">
        <f>++IF(O2&gt;0,((1+P2*N2/36000)/(1+$X$4*$W$5/36000)-1)*(36000/(N2-$W$5)),NA())</f>
        <v>#N/A</v>
      </c>
      <c r="V2" s="46" t="s">
        <v>24</v>
      </c>
      <c r="W2" s="1">
        <f ca="1">+A2</f>
        <v>43461</v>
      </c>
      <c r="X2" s="19">
        <f ca="1">+VLOOKUP($W$5,$D$2:$G$930,3,FALSE)</f>
        <v>2.772906213998799</v>
      </c>
    </row>
    <row r="3" spans="1:29" x14ac:dyDescent="0.25">
      <c r="A3" s="18">
        <f ca="1">+A2+1</f>
        <v>43462</v>
      </c>
      <c r="B3" s="17">
        <f ca="1">+IFERROR(VLOOKUP(A3,BBG_CLP!$A$2:$B$30,2,FALSE),B2)</f>
        <v>1</v>
      </c>
      <c r="C3" s="17">
        <f ca="1">+VLOOKUP(B3,BBG_CLP!$B$2:$E$30,4,FALSE)</f>
        <v>7.6354046662645747E-4</v>
      </c>
      <c r="D3" s="17">
        <v>1</v>
      </c>
      <c r="E3" s="17" t="e">
        <f t="shared" si="0"/>
        <v>#N/A</v>
      </c>
      <c r="F3" s="17">
        <f t="shared" ref="F3:F66" ca="1" si="3">+F2+C2*1</f>
        <v>2.7507635404666266</v>
      </c>
      <c r="G3" s="2" t="e">
        <f t="shared" si="1"/>
        <v>#N/A</v>
      </c>
      <c r="H3" s="28">
        <f>+H2+1</f>
        <v>43481</v>
      </c>
      <c r="I3" s="30">
        <v>1</v>
      </c>
      <c r="J3" s="17" t="e">
        <f t="shared" si="2"/>
        <v>#N/A</v>
      </c>
      <c r="K3" s="27">
        <f t="shared" ref="K3:K66" ca="1" si="4">+((1+VLOOKUP(H3,$A$2:$F$930,6,FALSE)*($Y$3+I3)/36000)/(1+$Z$3*$Y$3/36000)-1)*36000/I3</f>
        <v>2.7757281645088838</v>
      </c>
      <c r="L3" s="34" t="e">
        <f t="shared" ref="L3:L66" si="5">++IF(J3&gt;0,((1+K3*I3/36000)/(1+$X$3*$W$5/36000)-1)*(36000/(I3-$W$5)),NA())</f>
        <v>#N/A</v>
      </c>
      <c r="M3" s="29">
        <f>+M2+1</f>
        <v>43496</v>
      </c>
      <c r="N3" s="27">
        <v>1</v>
      </c>
      <c r="O3" s="17" t="e">
        <f>+IF(N3-$W$5&lt;0,NA(),N3-$W$5)</f>
        <v>#N/A</v>
      </c>
      <c r="P3" s="27">
        <f ca="1">+((1+VLOOKUP(M3,$A$2:$F$930,6,FALSE)*($Y$4+N3)/36000)/(1+$Z$4*$Y$4/36000)-1)*36000/N3</f>
        <v>2.7953555956212739</v>
      </c>
      <c r="Q3" s="34" t="e">
        <f t="shared" ref="Q3:Q66" si="6">++IF(O3&gt;0,((1+P3*N3/36000)/(1+$X$4*$W$5/36000)-1)*(36000/(N3-$W$5)),NA())</f>
        <v>#N/A</v>
      </c>
      <c r="V3" s="46" t="s">
        <v>25</v>
      </c>
      <c r="W3" s="1">
        <v>43480</v>
      </c>
      <c r="X3" s="19">
        <f ca="1">+VLOOKUP($W$5,$I$2:$L$930,3,FALSE)</f>
        <v>2.7978385779354298</v>
      </c>
      <c r="Y3" s="32">
        <f ca="1">+W3-$A$2</f>
        <v>19</v>
      </c>
      <c r="Z3" s="46">
        <f ca="1">+VLOOKUP(W3,$A$2:$G$930,6,FALSE)</f>
        <v>2.764507268865906</v>
      </c>
    </row>
    <row r="4" spans="1:29" x14ac:dyDescent="0.25">
      <c r="A4" s="18">
        <f t="shared" ref="A4:A67" ca="1" si="7">+A3+1</f>
        <v>43463</v>
      </c>
      <c r="B4" s="17">
        <f ca="1">+IFERROR(VLOOKUP(A4,BBG_CLP!$A$2:$B$30,2,FALSE),B3)</f>
        <v>1</v>
      </c>
      <c r="C4" s="17">
        <f ca="1">+VLOOKUP(B4,BBG_CLP!$B$2:$E$30,4,FALSE)</f>
        <v>7.6354046662645747E-4</v>
      </c>
      <c r="D4" s="17">
        <v>2</v>
      </c>
      <c r="E4" s="17" t="e">
        <f t="shared" si="0"/>
        <v>#N/A</v>
      </c>
      <c r="F4" s="17">
        <f t="shared" ca="1" si="3"/>
        <v>2.7515270809332533</v>
      </c>
      <c r="G4" s="2" t="e">
        <f t="shared" si="1"/>
        <v>#N/A</v>
      </c>
      <c r="H4" s="28">
        <f t="shared" ref="H4:H67" si="8">+H3+1</f>
        <v>43482</v>
      </c>
      <c r="I4" s="30">
        <v>2</v>
      </c>
      <c r="J4" s="17" t="e">
        <f t="shared" si="2"/>
        <v>#N/A</v>
      </c>
      <c r="K4" s="27">
        <f t="shared" ca="1" si="4"/>
        <v>2.7764905925495853</v>
      </c>
      <c r="L4" s="34" t="e">
        <f t="shared" si="5"/>
        <v>#N/A</v>
      </c>
      <c r="M4" s="29">
        <f t="shared" ref="M4:M67" si="9">+M3+1</f>
        <v>43497</v>
      </c>
      <c r="N4" s="27">
        <v>2</v>
      </c>
      <c r="O4" s="17" t="e">
        <f t="shared" ref="O4:O67" si="10">+IF(N4-$W$5&lt;0,NA(),N4-$W$5)</f>
        <v>#N/A</v>
      </c>
      <c r="P4" s="27">
        <f t="shared" ref="P4:P67" ca="1" si="11">+((1+VLOOKUP(M4,$A$2:$F$930,6,FALSE)*($Y$4+N4)/36000)/(1+$Z$4*$Y$4/36000)-1)*36000/N4</f>
        <v>2.7961171395212148</v>
      </c>
      <c r="Q4" s="34" t="e">
        <f t="shared" si="6"/>
        <v>#N/A</v>
      </c>
      <c r="R4" s="17">
        <f t="shared" ref="R4:R67" ca="1" si="12">+((1+F4/100*D4/360)/(1+F3/100*D3/360)-1)*36000</f>
        <v>2.7520803346625655</v>
      </c>
      <c r="V4" s="46" t="s">
        <v>26</v>
      </c>
      <c r="W4" s="1">
        <v>43495</v>
      </c>
      <c r="X4" s="19">
        <f ca="1">+VLOOKUP($W$5,$N$2:$Q$930,3,FALSE)</f>
        <v>2.8174403686172411</v>
      </c>
      <c r="Y4" s="32">
        <f ca="1">+W4-$A$2</f>
        <v>34</v>
      </c>
      <c r="Z4" s="46">
        <f ca="1">+VLOOKUP(W4,$A$2:$G$930,6,FALSE)</f>
        <v>2.7759603758653055</v>
      </c>
    </row>
    <row r="5" spans="1:29" x14ac:dyDescent="0.25">
      <c r="A5" s="18">
        <f t="shared" ca="1" si="7"/>
        <v>43464</v>
      </c>
      <c r="B5" s="17">
        <f ca="1">+IFERROR(VLOOKUP(A5,BBG_CLP!$A$2:$B$30,2,FALSE),B4)</f>
        <v>1</v>
      </c>
      <c r="C5" s="17">
        <f ca="1">+VLOOKUP(B5,BBG_CLP!$B$2:$E$30,4,FALSE)</f>
        <v>7.6354046662645747E-4</v>
      </c>
      <c r="D5" s="17">
        <v>3</v>
      </c>
      <c r="E5" s="17" t="e">
        <f t="shared" si="0"/>
        <v>#N/A</v>
      </c>
      <c r="F5" s="17">
        <f t="shared" ca="1" si="3"/>
        <v>2.7522906213998799</v>
      </c>
      <c r="G5" s="2" t="e">
        <f t="shared" si="1"/>
        <v>#N/A</v>
      </c>
      <c r="H5" s="28">
        <f t="shared" si="8"/>
        <v>43483</v>
      </c>
      <c r="I5" s="30">
        <v>3</v>
      </c>
      <c r="J5" s="17" t="e">
        <f t="shared" si="2"/>
        <v>#N/A</v>
      </c>
      <c r="K5" s="27">
        <f t="shared" ca="1" si="4"/>
        <v>2.7772530206009449</v>
      </c>
      <c r="L5" s="34" t="e">
        <f t="shared" si="5"/>
        <v>#N/A</v>
      </c>
      <c r="M5" s="29">
        <f t="shared" si="9"/>
        <v>43498</v>
      </c>
      <c r="N5" s="27">
        <v>3</v>
      </c>
      <c r="O5" s="17" t="e">
        <f t="shared" si="10"/>
        <v>#N/A</v>
      </c>
      <c r="P5" s="27">
        <f t="shared" ca="1" si="11"/>
        <v>2.7968786834184911</v>
      </c>
      <c r="Q5" s="34" t="e">
        <f t="shared" si="6"/>
        <v>#N/A</v>
      </c>
      <c r="R5" s="17">
        <f t="shared" ca="1" si="12"/>
        <v>2.7533968108945928</v>
      </c>
      <c r="V5" s="46" t="s">
        <v>14</v>
      </c>
      <c r="W5" s="46">
        <v>30</v>
      </c>
    </row>
    <row r="6" spans="1:29" x14ac:dyDescent="0.25">
      <c r="A6" s="18">
        <f t="shared" ca="1" si="7"/>
        <v>43465</v>
      </c>
      <c r="B6" s="17">
        <f ca="1">+IFERROR(VLOOKUP(A6,BBG_CLP!$A$2:$B$30,2,FALSE),B5)</f>
        <v>1</v>
      </c>
      <c r="C6" s="17">
        <f ca="1">+VLOOKUP(B6,BBG_CLP!$B$2:$E$30,4,FALSE)</f>
        <v>7.6354046662645747E-4</v>
      </c>
      <c r="D6" s="17">
        <v>4</v>
      </c>
      <c r="E6" s="17" t="e">
        <f t="shared" si="0"/>
        <v>#N/A</v>
      </c>
      <c r="F6" s="17">
        <f t="shared" ca="1" si="3"/>
        <v>2.7530541618665065</v>
      </c>
      <c r="G6" s="2" t="e">
        <f t="shared" si="1"/>
        <v>#N/A</v>
      </c>
      <c r="H6" s="28">
        <f t="shared" si="8"/>
        <v>43484</v>
      </c>
      <c r="I6" s="30">
        <v>4</v>
      </c>
      <c r="J6" s="17" t="e">
        <f t="shared" si="2"/>
        <v>#N/A</v>
      </c>
      <c r="K6" s="27">
        <f t="shared" ca="1" si="4"/>
        <v>2.7780154486509723</v>
      </c>
      <c r="L6" s="34" t="e">
        <f t="shared" si="5"/>
        <v>#N/A</v>
      </c>
      <c r="M6" s="29">
        <f t="shared" si="9"/>
        <v>43499</v>
      </c>
      <c r="N6" s="27">
        <v>4</v>
      </c>
      <c r="O6" s="17" t="e">
        <f t="shared" si="10"/>
        <v>#N/A</v>
      </c>
      <c r="P6" s="27">
        <f t="shared" ca="1" si="11"/>
        <v>2.7976402273151013</v>
      </c>
      <c r="Q6" s="34" t="e">
        <f t="shared" si="6"/>
        <v>#N/A</v>
      </c>
      <c r="R6" s="17">
        <f t="shared" ca="1" si="12"/>
        <v>2.7547129690450589</v>
      </c>
    </row>
    <row r="7" spans="1:29" x14ac:dyDescent="0.25">
      <c r="A7" s="18">
        <f t="shared" ca="1" si="7"/>
        <v>43466</v>
      </c>
      <c r="B7" s="17">
        <f ca="1">+IFERROR(VLOOKUP(A7,BBG_CLP!$A$2:$B$30,2,FALSE),B6)</f>
        <v>1</v>
      </c>
      <c r="C7" s="17">
        <f ca="1">+VLOOKUP(B7,BBG_CLP!$B$2:$E$30,4,FALSE)</f>
        <v>7.6354046662645747E-4</v>
      </c>
      <c r="D7" s="17">
        <v>5</v>
      </c>
      <c r="E7" s="17" t="e">
        <f t="shared" si="0"/>
        <v>#N/A</v>
      </c>
      <c r="F7" s="17">
        <f t="shared" ca="1" si="3"/>
        <v>2.7538177023331332</v>
      </c>
      <c r="G7" s="2" t="e">
        <f t="shared" si="1"/>
        <v>#N/A</v>
      </c>
      <c r="H7" s="28">
        <f t="shared" si="8"/>
        <v>43485</v>
      </c>
      <c r="I7" s="30">
        <v>5</v>
      </c>
      <c r="J7" s="17" t="e">
        <f t="shared" si="2"/>
        <v>#N/A</v>
      </c>
      <c r="K7" s="27">
        <f t="shared" ca="1" si="4"/>
        <v>2.7787778767004667</v>
      </c>
      <c r="L7" s="34" t="e">
        <f t="shared" si="5"/>
        <v>#N/A</v>
      </c>
      <c r="M7" s="29">
        <f t="shared" si="9"/>
        <v>43500</v>
      </c>
      <c r="N7" s="27">
        <v>5</v>
      </c>
      <c r="O7" s="17" t="e">
        <f t="shared" si="10"/>
        <v>#N/A</v>
      </c>
      <c r="P7" s="27">
        <f t="shared" ca="1" si="11"/>
        <v>2.7984017712098463</v>
      </c>
      <c r="Q7" s="34" t="e">
        <f t="shared" si="6"/>
        <v>#N/A</v>
      </c>
      <c r="R7" s="17">
        <f t="shared" ca="1" si="12"/>
        <v>2.7560288090180407</v>
      </c>
      <c r="W7" s="17"/>
      <c r="X7" s="17" t="s">
        <v>17</v>
      </c>
      <c r="Y7" s="17" t="s">
        <v>19</v>
      </c>
      <c r="Z7" s="17" t="s">
        <v>17</v>
      </c>
      <c r="AA7" s="17" t="s">
        <v>19</v>
      </c>
      <c r="AB7" s="17" t="s">
        <v>17</v>
      </c>
      <c r="AC7" s="17" t="s">
        <v>19</v>
      </c>
    </row>
    <row r="8" spans="1:29" x14ac:dyDescent="0.25">
      <c r="A8" s="18">
        <f t="shared" ca="1" si="7"/>
        <v>43467</v>
      </c>
      <c r="B8" s="17">
        <f ca="1">+IFERROR(VLOOKUP(A8,BBG_CLP!$A$2:$B$30,2,FALSE),B7)</f>
        <v>1</v>
      </c>
      <c r="C8" s="17">
        <f ca="1">+VLOOKUP(B8,BBG_CLP!$B$2:$E$30,4,FALSE)</f>
        <v>7.6354046662645747E-4</v>
      </c>
      <c r="D8" s="17">
        <v>6</v>
      </c>
      <c r="E8" s="17" t="e">
        <f t="shared" si="0"/>
        <v>#N/A</v>
      </c>
      <c r="F8" s="17">
        <f t="shared" ca="1" si="3"/>
        <v>2.7545812427997598</v>
      </c>
      <c r="G8" s="2" t="e">
        <f t="shared" si="1"/>
        <v>#N/A</v>
      </c>
      <c r="H8" s="28">
        <f t="shared" si="8"/>
        <v>43486</v>
      </c>
      <c r="I8" s="30">
        <v>6</v>
      </c>
      <c r="J8" s="17" t="e">
        <f t="shared" si="2"/>
        <v>#N/A</v>
      </c>
      <c r="K8" s="27">
        <f t="shared" ca="1" si="4"/>
        <v>2.7795403047496947</v>
      </c>
      <c r="L8" s="34" t="e">
        <f t="shared" si="5"/>
        <v>#N/A</v>
      </c>
      <c r="M8" s="29">
        <f t="shared" si="9"/>
        <v>43501</v>
      </c>
      <c r="N8" s="27">
        <v>6</v>
      </c>
      <c r="O8" s="17" t="e">
        <f t="shared" si="10"/>
        <v>#N/A</v>
      </c>
      <c r="P8" s="27">
        <f t="shared" ca="1" si="11"/>
        <v>2.7991633151076556</v>
      </c>
      <c r="Q8" s="34" t="e">
        <f t="shared" si="6"/>
        <v>#N/A</v>
      </c>
      <c r="R8" s="17">
        <f t="shared" ca="1" si="12"/>
        <v>2.7573443307336021</v>
      </c>
      <c r="W8" s="17">
        <v>720</v>
      </c>
      <c r="X8" s="8">
        <f ca="1">+VLOOKUP($W8,$D$2:$G$930,3,FALSE)</f>
        <v>3.2698925490020749</v>
      </c>
      <c r="Y8" s="8"/>
      <c r="Z8" s="8">
        <f ca="1">+VLOOKUP($W8,$I$2:$L$930,3,FALSE)</f>
        <v>3.2836803947313253</v>
      </c>
      <c r="AA8" s="8"/>
      <c r="AB8" s="8">
        <f ca="1">+VLOOKUP($W8,$N$2:$Q$930,3,FALSE)</f>
        <v>3.2974728133419617</v>
      </c>
      <c r="AC8" s="8"/>
    </row>
    <row r="9" spans="1:29" x14ac:dyDescent="0.25">
      <c r="A9" s="18">
        <f t="shared" ca="1" si="7"/>
        <v>43468</v>
      </c>
      <c r="B9" s="17">
        <f ca="1">+IFERROR(VLOOKUP(A9,BBG_CLP!$A$2:$B$30,2,FALSE),B8)</f>
        <v>1</v>
      </c>
      <c r="C9" s="17">
        <f ca="1">+VLOOKUP(B9,BBG_CLP!$B$2:$E$30,4,FALSE)</f>
        <v>7.6354046662645747E-4</v>
      </c>
      <c r="D9" s="17">
        <v>7</v>
      </c>
      <c r="E9" s="17" t="e">
        <f t="shared" si="0"/>
        <v>#N/A</v>
      </c>
      <c r="F9" s="17">
        <f t="shared" ca="1" si="3"/>
        <v>2.7553447832663864</v>
      </c>
      <c r="G9" s="2" t="e">
        <f t="shared" si="1"/>
        <v>#N/A</v>
      </c>
      <c r="H9" s="28">
        <f t="shared" si="8"/>
        <v>43487</v>
      </c>
      <c r="I9" s="30">
        <v>7</v>
      </c>
      <c r="J9" s="17" t="e">
        <f t="shared" si="2"/>
        <v>#N/A</v>
      </c>
      <c r="K9" s="27">
        <f t="shared" ca="1" si="4"/>
        <v>2.7803027327987704</v>
      </c>
      <c r="L9" s="34" t="e">
        <f t="shared" si="5"/>
        <v>#N/A</v>
      </c>
      <c r="M9" s="29">
        <f t="shared" si="9"/>
        <v>43502</v>
      </c>
      <c r="N9" s="27">
        <v>7</v>
      </c>
      <c r="O9" s="17" t="e">
        <f t="shared" si="10"/>
        <v>#N/A</v>
      </c>
      <c r="P9" s="27">
        <f t="shared" ca="1" si="11"/>
        <v>2.799924859002648</v>
      </c>
      <c r="Q9" s="34" t="e">
        <f t="shared" si="6"/>
        <v>#N/A</v>
      </c>
      <c r="R9" s="17">
        <f t="shared" ca="1" si="12"/>
        <v>2.7586595341038134</v>
      </c>
      <c r="W9" s="23">
        <f>+W8-W5</f>
        <v>690</v>
      </c>
      <c r="X9" s="21">
        <f ca="1">+VLOOKUP($W9,$D$2:$G$930,3,FALSE)</f>
        <v>3.2618280021093518</v>
      </c>
      <c r="Y9" s="21">
        <f ca="1">+VLOOKUP($W9,$E$2:$G$930,3,FALSE)</f>
        <v>3.2839123330950653</v>
      </c>
      <c r="Z9" s="21">
        <f ca="1">+VLOOKUP($W9,$I$2:$L$930,3,FALSE)</f>
        <v>3.2759907105729931</v>
      </c>
      <c r="AA9" s="21">
        <f ca="1">+VLOOKUP($W9,$J$2:$L$930,3,FALSE)</f>
        <v>3.2971166185904472</v>
      </c>
      <c r="AB9" s="21">
        <f ca="1">+VLOOKUP($W9,$N$2:$Q$930,3,FALSE)</f>
        <v>3.2867425077071246</v>
      </c>
      <c r="AC9" s="21">
        <f ca="1">+VLOOKUP($W9,$O$2:$Q$930,3,FALSE)</f>
        <v>3.310571008863274</v>
      </c>
    </row>
    <row r="10" spans="1:29" x14ac:dyDescent="0.25">
      <c r="A10" s="18">
        <f t="shared" ca="1" si="7"/>
        <v>43469</v>
      </c>
      <c r="B10" s="17">
        <f ca="1">+IFERROR(VLOOKUP(A10,BBG_CLP!$A$2:$B$30,2,FALSE),B9)</f>
        <v>1</v>
      </c>
      <c r="C10" s="17">
        <f ca="1">+VLOOKUP(B10,BBG_CLP!$B$2:$E$30,4,FALSE)</f>
        <v>7.6354046662645747E-4</v>
      </c>
      <c r="D10" s="17">
        <v>8</v>
      </c>
      <c r="E10" s="17" t="e">
        <f t="shared" si="0"/>
        <v>#N/A</v>
      </c>
      <c r="F10" s="17">
        <f t="shared" ca="1" si="3"/>
        <v>2.7561083237330131</v>
      </c>
      <c r="G10" s="2" t="e">
        <f t="shared" si="1"/>
        <v>#N/A</v>
      </c>
      <c r="H10" s="28">
        <f t="shared" si="8"/>
        <v>43488</v>
      </c>
      <c r="I10" s="30">
        <v>8</v>
      </c>
      <c r="J10" s="17" t="e">
        <f t="shared" si="2"/>
        <v>#N/A</v>
      </c>
      <c r="K10" s="27">
        <f t="shared" ca="1" si="4"/>
        <v>2.7810651608487502</v>
      </c>
      <c r="L10" s="34" t="e">
        <f t="shared" si="5"/>
        <v>#N/A</v>
      </c>
      <c r="M10" s="29">
        <f t="shared" si="9"/>
        <v>43503</v>
      </c>
      <c r="N10" s="27">
        <v>8</v>
      </c>
      <c r="O10" s="17" t="e">
        <f t="shared" si="10"/>
        <v>#N/A</v>
      </c>
      <c r="P10" s="27">
        <f t="shared" ca="1" si="11"/>
        <v>2.8006864028988776</v>
      </c>
      <c r="Q10" s="34" t="e">
        <f t="shared" si="6"/>
        <v>#N/A</v>
      </c>
      <c r="R10" s="17">
        <f t="shared" ca="1" si="12"/>
        <v>2.7599744190007769</v>
      </c>
      <c r="W10" s="24" t="s">
        <v>20</v>
      </c>
      <c r="X10" s="25">
        <f ca="1">100*(Y9-X8)</f>
        <v>1.4019784092990317</v>
      </c>
      <c r="Y10" s="25"/>
      <c r="Z10" s="25">
        <f ca="1">100*(AA9-Z8)</f>
        <v>1.343622385912191</v>
      </c>
      <c r="AB10" s="25">
        <f ca="1">100*(AC9-AB8)</f>
        <v>1.3098195521312306</v>
      </c>
    </row>
    <row r="11" spans="1:29" x14ac:dyDescent="0.25">
      <c r="A11" s="18">
        <f t="shared" ca="1" si="7"/>
        <v>43470</v>
      </c>
      <c r="B11" s="17">
        <f ca="1">+IFERROR(VLOOKUP(A11,BBG_CLP!$A$2:$B$30,2,FALSE),B10)</f>
        <v>1</v>
      </c>
      <c r="C11" s="17">
        <f ca="1">+VLOOKUP(B11,BBG_CLP!$B$2:$E$30,4,FALSE)</f>
        <v>7.6354046662645747E-4</v>
      </c>
      <c r="D11" s="17">
        <v>9</v>
      </c>
      <c r="E11" s="17" t="e">
        <f t="shared" si="0"/>
        <v>#N/A</v>
      </c>
      <c r="F11" s="17">
        <f t="shared" ca="1" si="3"/>
        <v>2.7568718641996397</v>
      </c>
      <c r="G11" s="2" t="e">
        <f t="shared" si="1"/>
        <v>#N/A</v>
      </c>
      <c r="H11" s="28">
        <f t="shared" si="8"/>
        <v>43489</v>
      </c>
      <c r="I11" s="30">
        <v>9</v>
      </c>
      <c r="J11" s="17" t="e">
        <f t="shared" si="2"/>
        <v>#N/A</v>
      </c>
      <c r="K11" s="27">
        <f t="shared" ca="1" si="4"/>
        <v>2.7818275888975563</v>
      </c>
      <c r="L11" s="34" t="e">
        <f t="shared" si="5"/>
        <v>#N/A</v>
      </c>
      <c r="M11" s="29">
        <f t="shared" si="9"/>
        <v>43504</v>
      </c>
      <c r="N11" s="27">
        <v>9</v>
      </c>
      <c r="O11" s="17" t="e">
        <f t="shared" si="10"/>
        <v>#N/A</v>
      </c>
      <c r="P11" s="27">
        <f t="shared" ca="1" si="11"/>
        <v>2.8014479467959319</v>
      </c>
      <c r="Q11" s="34" t="e">
        <f t="shared" si="6"/>
        <v>#N/A</v>
      </c>
      <c r="R11" s="17">
        <f t="shared" ca="1" si="12"/>
        <v>2.7612889853605438</v>
      </c>
      <c r="W11" s="17" t="s">
        <v>18</v>
      </c>
      <c r="X11" s="20">
        <f ca="1">100*(X8-X9)</f>
        <v>0.80645468927231789</v>
      </c>
      <c r="Y11" s="20"/>
      <c r="Z11" s="20">
        <f ca="1">100*(Z8-Z9)</f>
        <v>0.76896841583322662</v>
      </c>
      <c r="AB11" s="20">
        <f ca="1">100*(AB8-AB9)</f>
        <v>1.0730305634837123</v>
      </c>
    </row>
    <row r="12" spans="1:29" x14ac:dyDescent="0.25">
      <c r="A12" s="18">
        <f t="shared" ca="1" si="7"/>
        <v>43471</v>
      </c>
      <c r="B12" s="17">
        <f ca="1">+IFERROR(VLOOKUP(A12,BBG_CLP!$A$2:$B$30,2,FALSE),B11)</f>
        <v>1</v>
      </c>
      <c r="C12" s="17">
        <f ca="1">+VLOOKUP(B12,BBG_CLP!$B$2:$E$30,4,FALSE)</f>
        <v>7.6354046662645747E-4</v>
      </c>
      <c r="D12" s="17">
        <v>10</v>
      </c>
      <c r="E12" s="17" t="e">
        <f t="shared" si="0"/>
        <v>#N/A</v>
      </c>
      <c r="F12" s="17">
        <f t="shared" ca="1" si="3"/>
        <v>2.7576354046662663</v>
      </c>
      <c r="G12" s="2" t="e">
        <f t="shared" si="1"/>
        <v>#N/A</v>
      </c>
      <c r="H12" s="28">
        <f t="shared" si="8"/>
        <v>43490</v>
      </c>
      <c r="I12" s="30">
        <v>10</v>
      </c>
      <c r="J12" s="17" t="e">
        <f t="shared" si="2"/>
        <v>#N/A</v>
      </c>
      <c r="K12" s="27">
        <f t="shared" ca="1" si="4"/>
        <v>2.7825900169471396</v>
      </c>
      <c r="L12" s="34" t="e">
        <f t="shared" si="5"/>
        <v>#N/A</v>
      </c>
      <c r="M12" s="29">
        <f t="shared" si="9"/>
        <v>43505</v>
      </c>
      <c r="N12" s="27">
        <v>10</v>
      </c>
      <c r="O12" s="17" t="e">
        <f t="shared" si="10"/>
        <v>#N/A</v>
      </c>
      <c r="P12" s="27">
        <f t="shared" ca="1" si="11"/>
        <v>2.8022094906919648</v>
      </c>
      <c r="Q12" s="34" t="e">
        <f t="shared" si="6"/>
        <v>#N/A</v>
      </c>
      <c r="R12" s="17">
        <f t="shared" ca="1" si="12"/>
        <v>2.7626032330871908</v>
      </c>
      <c r="W12" s="23" t="s">
        <v>21</v>
      </c>
      <c r="X12" s="22">
        <f ca="1">+X10+X11</f>
        <v>2.2084330985713496</v>
      </c>
      <c r="Y12" s="23"/>
      <c r="Z12" s="22">
        <f ca="1">+Z10+Z11</f>
        <v>2.1125908017454176</v>
      </c>
      <c r="AB12" s="22">
        <f ca="1">+AB10+AB11</f>
        <v>2.3828501156149429</v>
      </c>
    </row>
    <row r="13" spans="1:29" x14ac:dyDescent="0.25">
      <c r="A13" s="18">
        <f t="shared" ca="1" si="7"/>
        <v>43472</v>
      </c>
      <c r="B13" s="17">
        <f ca="1">+IFERROR(VLOOKUP(A13,BBG_CLP!$A$2:$B$30,2,FALSE),B12)</f>
        <v>1</v>
      </c>
      <c r="C13" s="17">
        <f ca="1">+VLOOKUP(B13,BBG_CLP!$B$2:$E$30,4,FALSE)</f>
        <v>7.6354046662645747E-4</v>
      </c>
      <c r="D13" s="17">
        <v>11</v>
      </c>
      <c r="E13" s="17" t="e">
        <f t="shared" si="0"/>
        <v>#N/A</v>
      </c>
      <c r="F13" s="17">
        <f t="shared" ca="1" si="3"/>
        <v>2.758398945132893</v>
      </c>
      <c r="G13" s="2" t="e">
        <f t="shared" si="1"/>
        <v>#N/A</v>
      </c>
      <c r="H13" s="28">
        <f t="shared" si="8"/>
        <v>43491</v>
      </c>
      <c r="I13" s="30">
        <v>11</v>
      </c>
      <c r="J13" s="17" t="e">
        <f t="shared" si="2"/>
        <v>#N/A</v>
      </c>
      <c r="K13" s="27">
        <f t="shared" ca="1" si="4"/>
        <v>2.7833524449965612</v>
      </c>
      <c r="L13" s="34" t="e">
        <f t="shared" si="5"/>
        <v>#N/A</v>
      </c>
      <c r="M13" s="29">
        <f t="shared" si="9"/>
        <v>43506</v>
      </c>
      <c r="N13" s="27">
        <v>11</v>
      </c>
      <c r="O13" s="17" t="e">
        <f t="shared" si="10"/>
        <v>#N/A</v>
      </c>
      <c r="P13" s="27">
        <f t="shared" ca="1" si="11"/>
        <v>2.8029710345879817</v>
      </c>
      <c r="Q13" s="34" t="e">
        <f t="shared" si="6"/>
        <v>#N/A</v>
      </c>
      <c r="R13" s="17">
        <f t="shared" ca="1" si="12"/>
        <v>2.7639171620688074</v>
      </c>
    </row>
    <row r="14" spans="1:29" x14ac:dyDescent="0.25">
      <c r="A14" s="18">
        <f t="shared" ca="1" si="7"/>
        <v>43473</v>
      </c>
      <c r="B14" s="17">
        <f ca="1">+IFERROR(VLOOKUP(A14,BBG_CLP!$A$2:$B$30,2,FALSE),B13)</f>
        <v>1</v>
      </c>
      <c r="C14" s="17">
        <f ca="1">+VLOOKUP(B14,BBG_CLP!$B$2:$E$30,4,FALSE)</f>
        <v>7.6354046662645747E-4</v>
      </c>
      <c r="D14" s="17">
        <v>12</v>
      </c>
      <c r="E14" s="17" t="e">
        <f t="shared" si="0"/>
        <v>#N/A</v>
      </c>
      <c r="F14" s="17">
        <f t="shared" ca="1" si="3"/>
        <v>2.7591624855995196</v>
      </c>
      <c r="G14" s="2" t="e">
        <f t="shared" si="1"/>
        <v>#N/A</v>
      </c>
      <c r="H14" s="28">
        <f t="shared" si="8"/>
        <v>43492</v>
      </c>
      <c r="I14" s="30">
        <v>12</v>
      </c>
      <c r="J14" s="17" t="e">
        <f t="shared" si="2"/>
        <v>#N/A</v>
      </c>
      <c r="K14" s="27">
        <f t="shared" ca="1" si="4"/>
        <v>2.784114873045862</v>
      </c>
      <c r="L14" s="34" t="e">
        <f t="shared" si="5"/>
        <v>#N/A</v>
      </c>
      <c r="M14" s="29">
        <f t="shared" si="9"/>
        <v>43507</v>
      </c>
      <c r="N14" s="27">
        <v>12</v>
      </c>
      <c r="O14" s="17" t="e">
        <f t="shared" si="10"/>
        <v>#N/A</v>
      </c>
      <c r="P14" s="27">
        <f t="shared" ca="1" si="11"/>
        <v>2.8037325784839862</v>
      </c>
      <c r="Q14" s="34" t="e">
        <f t="shared" si="6"/>
        <v>#N/A</v>
      </c>
      <c r="R14" s="17">
        <f t="shared" ca="1" si="12"/>
        <v>2.7652307722254577</v>
      </c>
    </row>
    <row r="15" spans="1:29" x14ac:dyDescent="0.25">
      <c r="A15" s="18">
        <f t="shared" ca="1" si="7"/>
        <v>43474</v>
      </c>
      <c r="B15" s="17">
        <f ca="1">+IFERROR(VLOOKUP(A15,BBG_CLP!$A$2:$B$30,2,FALSE),B14)</f>
        <v>1</v>
      </c>
      <c r="C15" s="17">
        <f ca="1">+VLOOKUP(B15,BBG_CLP!$B$2:$E$30,4,FALSE)</f>
        <v>7.6354046662645747E-4</v>
      </c>
      <c r="D15" s="17">
        <v>13</v>
      </c>
      <c r="E15" s="17" t="e">
        <f t="shared" si="0"/>
        <v>#N/A</v>
      </c>
      <c r="F15" s="17">
        <f t="shared" ca="1" si="3"/>
        <v>2.7599260260661462</v>
      </c>
      <c r="G15" s="2" t="e">
        <f t="shared" si="1"/>
        <v>#N/A</v>
      </c>
      <c r="H15" s="28">
        <f t="shared" si="8"/>
        <v>43493</v>
      </c>
      <c r="I15" s="30">
        <v>13</v>
      </c>
      <c r="J15" s="17" t="e">
        <f t="shared" si="2"/>
        <v>#N/A</v>
      </c>
      <c r="K15" s="27">
        <f t="shared" ca="1" si="4"/>
        <v>2.7848773010956842</v>
      </c>
      <c r="L15" s="34" t="e">
        <f t="shared" si="5"/>
        <v>#N/A</v>
      </c>
      <c r="M15" s="29">
        <f t="shared" si="9"/>
        <v>43508</v>
      </c>
      <c r="N15" s="27">
        <v>13</v>
      </c>
      <c r="O15" s="17" t="e">
        <f t="shared" si="10"/>
        <v>#N/A</v>
      </c>
      <c r="P15" s="27">
        <f t="shared" ca="1" si="11"/>
        <v>2.8044941223805964</v>
      </c>
      <c r="Q15" s="34" t="e">
        <f t="shared" si="6"/>
        <v>#N/A</v>
      </c>
      <c r="R15" s="17">
        <f t="shared" ca="1" si="12"/>
        <v>2.7665440634692118</v>
      </c>
    </row>
    <row r="16" spans="1:29" x14ac:dyDescent="0.25">
      <c r="A16" s="18">
        <f t="shared" ca="1" si="7"/>
        <v>43475</v>
      </c>
      <c r="B16" s="17">
        <f ca="1">+IFERROR(VLOOKUP(A16,BBG_CLP!$A$2:$B$30,2,FALSE),B15)</f>
        <v>1</v>
      </c>
      <c r="C16" s="17">
        <f ca="1">+VLOOKUP(B16,BBG_CLP!$B$2:$E$30,4,FALSE)</f>
        <v>7.6354046662645747E-4</v>
      </c>
      <c r="D16" s="17">
        <v>14</v>
      </c>
      <c r="E16" s="17" t="e">
        <f t="shared" si="0"/>
        <v>#N/A</v>
      </c>
      <c r="F16" s="17">
        <f t="shared" ca="1" si="3"/>
        <v>2.7606895665327729</v>
      </c>
      <c r="G16" s="2" t="e">
        <f t="shared" si="1"/>
        <v>#N/A</v>
      </c>
      <c r="H16" s="28">
        <f t="shared" si="8"/>
        <v>43494</v>
      </c>
      <c r="I16" s="30">
        <v>14</v>
      </c>
      <c r="J16" s="17" t="e">
        <f t="shared" si="2"/>
        <v>#N/A</v>
      </c>
      <c r="K16" s="27">
        <f t="shared" ca="1" si="4"/>
        <v>2.785639729144775</v>
      </c>
      <c r="L16" s="34" t="e">
        <f t="shared" si="5"/>
        <v>#N/A</v>
      </c>
      <c r="M16" s="29">
        <f t="shared" si="9"/>
        <v>43509</v>
      </c>
      <c r="N16" s="27">
        <v>14</v>
      </c>
      <c r="O16" s="17" t="e">
        <f t="shared" si="10"/>
        <v>#N/A</v>
      </c>
      <c r="P16" s="27">
        <f t="shared" ca="1" si="11"/>
        <v>2.8052556662771115</v>
      </c>
      <c r="Q16" s="34" t="e">
        <f t="shared" si="6"/>
        <v>#N/A</v>
      </c>
      <c r="R16" s="17">
        <f t="shared" ca="1" si="12"/>
        <v>2.7678570356881593</v>
      </c>
    </row>
    <row r="17" spans="1:18" x14ac:dyDescent="0.25">
      <c r="A17" s="18">
        <f t="shared" ca="1" si="7"/>
        <v>43476</v>
      </c>
      <c r="B17" s="17">
        <f ca="1">+IFERROR(VLOOKUP(A17,BBG_CLP!$A$2:$B$30,2,FALSE),B16)</f>
        <v>1</v>
      </c>
      <c r="C17" s="17">
        <f ca="1">+VLOOKUP(B17,BBG_CLP!$B$2:$E$30,4,FALSE)</f>
        <v>7.6354046662645747E-4</v>
      </c>
      <c r="D17" s="17">
        <v>15</v>
      </c>
      <c r="E17" s="17" t="e">
        <f t="shared" si="0"/>
        <v>#N/A</v>
      </c>
      <c r="F17" s="17">
        <f t="shared" ca="1" si="3"/>
        <v>2.7614531069993995</v>
      </c>
      <c r="G17" s="2" t="e">
        <f t="shared" si="1"/>
        <v>#N/A</v>
      </c>
      <c r="H17" s="28">
        <f t="shared" si="8"/>
        <v>43495</v>
      </c>
      <c r="I17" s="30">
        <v>15</v>
      </c>
      <c r="J17" s="17" t="e">
        <f t="shared" si="2"/>
        <v>#N/A</v>
      </c>
      <c r="K17" s="27">
        <f t="shared" ca="1" si="4"/>
        <v>2.7864021571943454</v>
      </c>
      <c r="L17" s="34" t="e">
        <f t="shared" si="5"/>
        <v>#N/A</v>
      </c>
      <c r="M17" s="29">
        <f t="shared" si="9"/>
        <v>43510</v>
      </c>
      <c r="N17" s="27">
        <v>15</v>
      </c>
      <c r="O17" s="17" t="e">
        <f t="shared" si="10"/>
        <v>#N/A</v>
      </c>
      <c r="P17" s="27">
        <f t="shared" ca="1" si="11"/>
        <v>2.8060172101735503</v>
      </c>
      <c r="Q17" s="34" t="e">
        <f t="shared" si="6"/>
        <v>#N/A</v>
      </c>
      <c r="R17" s="17">
        <f t="shared" ca="1" si="12"/>
        <v>2.7691696888103579</v>
      </c>
    </row>
    <row r="18" spans="1:18" x14ac:dyDescent="0.25">
      <c r="A18" s="18">
        <f t="shared" ca="1" si="7"/>
        <v>43477</v>
      </c>
      <c r="B18" s="17">
        <f ca="1">+IFERROR(VLOOKUP(A18,BBG_CLP!$A$2:$B$30,2,FALSE),B17)</f>
        <v>1</v>
      </c>
      <c r="C18" s="17">
        <f ca="1">+VLOOKUP(B18,BBG_CLP!$B$2:$E$30,4,FALSE)</f>
        <v>7.6354046662645747E-4</v>
      </c>
      <c r="D18" s="17">
        <v>16</v>
      </c>
      <c r="E18" s="17" t="e">
        <f t="shared" si="0"/>
        <v>#N/A</v>
      </c>
      <c r="F18" s="17">
        <f t="shared" ca="1" si="3"/>
        <v>2.7622166474660261</v>
      </c>
      <c r="G18" s="2" t="e">
        <f t="shared" si="1"/>
        <v>#N/A</v>
      </c>
      <c r="H18" s="28">
        <f t="shared" si="8"/>
        <v>43496</v>
      </c>
      <c r="I18" s="30">
        <v>16</v>
      </c>
      <c r="J18" s="17" t="e">
        <f t="shared" si="2"/>
        <v>#N/A</v>
      </c>
      <c r="K18" s="27">
        <f t="shared" ca="1" si="4"/>
        <v>2.7871645852433069</v>
      </c>
      <c r="L18" s="34" t="e">
        <f t="shared" si="5"/>
        <v>#N/A</v>
      </c>
      <c r="M18" s="29">
        <f t="shared" si="9"/>
        <v>43511</v>
      </c>
      <c r="N18" s="27">
        <v>16</v>
      </c>
      <c r="O18" s="17" t="e">
        <f t="shared" si="10"/>
        <v>#N/A</v>
      </c>
      <c r="P18" s="27">
        <f t="shared" ca="1" si="11"/>
        <v>2.8067787540694278</v>
      </c>
      <c r="Q18" s="34" t="e">
        <f t="shared" si="6"/>
        <v>#N/A</v>
      </c>
      <c r="R18" s="17">
        <f t="shared" ca="1" si="12"/>
        <v>2.7704820227238969</v>
      </c>
    </row>
    <row r="19" spans="1:18" x14ac:dyDescent="0.25">
      <c r="A19" s="18">
        <f t="shared" ca="1" si="7"/>
        <v>43478</v>
      </c>
      <c r="B19" s="17">
        <f ca="1">+IFERROR(VLOOKUP(A19,BBG_CLP!$A$2:$B$30,2,FALSE),B18)</f>
        <v>1</v>
      </c>
      <c r="C19" s="17">
        <f ca="1">+VLOOKUP(B19,BBG_CLP!$B$2:$E$30,4,FALSE)</f>
        <v>7.6354046662645747E-4</v>
      </c>
      <c r="D19" s="17">
        <v>17</v>
      </c>
      <c r="E19" s="17" t="e">
        <f t="shared" si="0"/>
        <v>#N/A</v>
      </c>
      <c r="F19" s="17">
        <f t="shared" ca="1" si="3"/>
        <v>2.7629801879326528</v>
      </c>
      <c r="G19" s="2" t="e">
        <f t="shared" si="1"/>
        <v>#N/A</v>
      </c>
      <c r="H19" s="28">
        <f t="shared" si="8"/>
        <v>43497</v>
      </c>
      <c r="I19" s="30">
        <v>17</v>
      </c>
      <c r="J19" s="17" t="e">
        <f t="shared" si="2"/>
        <v>#N/A</v>
      </c>
      <c r="K19" s="27">
        <f t="shared" ca="1" si="4"/>
        <v>2.7879270132927072</v>
      </c>
      <c r="L19" s="34" t="e">
        <f t="shared" si="5"/>
        <v>#N/A</v>
      </c>
      <c r="M19" s="29">
        <f t="shared" si="9"/>
        <v>43512</v>
      </c>
      <c r="N19" s="27">
        <v>17</v>
      </c>
      <c r="O19" s="17" t="e">
        <f t="shared" si="10"/>
        <v>#N/A</v>
      </c>
      <c r="P19" s="27">
        <f t="shared" ca="1" si="11"/>
        <v>2.8075402979657831</v>
      </c>
      <c r="Q19" s="34" t="e">
        <f t="shared" si="6"/>
        <v>#N/A</v>
      </c>
      <c r="R19" s="17">
        <f t="shared" ca="1" si="12"/>
        <v>2.7717940373408467</v>
      </c>
    </row>
    <row r="20" spans="1:18" x14ac:dyDescent="0.25">
      <c r="A20" s="18">
        <f t="shared" ca="1" si="7"/>
        <v>43479</v>
      </c>
      <c r="B20" s="17">
        <f ca="1">+IFERROR(VLOOKUP(A20,BBG_CLP!$A$2:$B$30,2,FALSE),B19)</f>
        <v>1</v>
      </c>
      <c r="C20" s="17">
        <f ca="1">+VLOOKUP(B20,BBG_CLP!$B$2:$E$30,4,FALSE)</f>
        <v>7.6354046662645747E-4</v>
      </c>
      <c r="D20" s="17">
        <v>18</v>
      </c>
      <c r="E20" s="17" t="e">
        <f t="shared" si="0"/>
        <v>#N/A</v>
      </c>
      <c r="F20" s="17">
        <f t="shared" ca="1" si="3"/>
        <v>2.7637437283992794</v>
      </c>
      <c r="G20" s="2" t="e">
        <f t="shared" si="1"/>
        <v>#N/A</v>
      </c>
      <c r="H20" s="28">
        <f t="shared" si="8"/>
        <v>43498</v>
      </c>
      <c r="I20" s="30">
        <v>18</v>
      </c>
      <c r="J20" s="17" t="e">
        <f t="shared" si="2"/>
        <v>#N/A</v>
      </c>
      <c r="K20" s="27">
        <f t="shared" ca="1" si="4"/>
        <v>2.7886894413424734</v>
      </c>
      <c r="L20" s="34" t="e">
        <f t="shared" si="5"/>
        <v>#N/A</v>
      </c>
      <c r="M20" s="29">
        <f t="shared" si="9"/>
        <v>43513</v>
      </c>
      <c r="N20" s="27">
        <v>18</v>
      </c>
      <c r="O20" s="17" t="e">
        <f t="shared" si="10"/>
        <v>#N/A</v>
      </c>
      <c r="P20" s="27">
        <f t="shared" ca="1" si="11"/>
        <v>2.808301841861649</v>
      </c>
      <c r="Q20" s="34" t="e">
        <f t="shared" si="6"/>
        <v>#N/A</v>
      </c>
      <c r="R20" s="17">
        <f t="shared" ca="1" si="12"/>
        <v>2.7731057325652841</v>
      </c>
    </row>
    <row r="21" spans="1:18" x14ac:dyDescent="0.25">
      <c r="A21" s="18">
        <f t="shared" ca="1" si="7"/>
        <v>43480</v>
      </c>
      <c r="B21" s="17">
        <f ca="1">+IFERROR(VLOOKUP(A21,BBG_CLP!$A$2:$B$30,2,FALSE),B20)</f>
        <v>1</v>
      </c>
      <c r="C21" s="17">
        <f ca="1">+VLOOKUP(B21,BBG_CLP!$B$2:$E$30,4,FALSE)</f>
        <v>7.6354046662645747E-4</v>
      </c>
      <c r="D21" s="17">
        <v>19</v>
      </c>
      <c r="E21" s="17" t="e">
        <f t="shared" si="0"/>
        <v>#N/A</v>
      </c>
      <c r="F21" s="17">
        <f t="shared" ca="1" si="3"/>
        <v>2.764507268865906</v>
      </c>
      <c r="G21" s="2" t="e">
        <f t="shared" si="1"/>
        <v>#N/A</v>
      </c>
      <c r="H21" s="28">
        <f t="shared" si="8"/>
        <v>43499</v>
      </c>
      <c r="I21" s="30">
        <v>19</v>
      </c>
      <c r="J21" s="17" t="e">
        <f t="shared" si="2"/>
        <v>#N/A</v>
      </c>
      <c r="K21" s="27">
        <f t="shared" ca="1" si="4"/>
        <v>2.7894518693921269</v>
      </c>
      <c r="L21" s="34" t="e">
        <f t="shared" si="5"/>
        <v>#N/A</v>
      </c>
      <c r="M21" s="29">
        <f t="shared" si="9"/>
        <v>43514</v>
      </c>
      <c r="N21" s="27">
        <v>19</v>
      </c>
      <c r="O21" s="17" t="e">
        <f t="shared" si="10"/>
        <v>#N/A</v>
      </c>
      <c r="P21" s="27">
        <f t="shared" ca="1" si="11"/>
        <v>2.8090633857583645</v>
      </c>
      <c r="Q21" s="34" t="e">
        <f t="shared" si="6"/>
        <v>#N/A</v>
      </c>
      <c r="R21" s="17">
        <f t="shared" ca="1" si="12"/>
        <v>2.7744171083252667</v>
      </c>
    </row>
    <row r="22" spans="1:18" x14ac:dyDescent="0.25">
      <c r="A22" s="18">
        <f t="shared" ca="1" si="7"/>
        <v>43481</v>
      </c>
      <c r="B22" s="17">
        <f ca="1">+IFERROR(VLOOKUP(A22,BBG_CLP!$A$2:$B$30,2,FALSE),B21)</f>
        <v>1</v>
      </c>
      <c r="C22" s="17">
        <f ca="1">+VLOOKUP(B22,BBG_CLP!$B$2:$E$30,4,FALSE)</f>
        <v>7.6354046662645747E-4</v>
      </c>
      <c r="D22" s="17">
        <v>20</v>
      </c>
      <c r="E22" s="17" t="e">
        <f t="shared" si="0"/>
        <v>#N/A</v>
      </c>
      <c r="F22" s="17">
        <f t="shared" ca="1" si="3"/>
        <v>2.7652708093325327</v>
      </c>
      <c r="G22" s="2" t="e">
        <f t="shared" si="1"/>
        <v>#N/A</v>
      </c>
      <c r="H22" s="28">
        <f t="shared" si="8"/>
        <v>43500</v>
      </c>
      <c r="I22" s="30">
        <v>20</v>
      </c>
      <c r="J22" s="17" t="e">
        <f t="shared" si="2"/>
        <v>#N/A</v>
      </c>
      <c r="K22" s="27">
        <f t="shared" ca="1" si="4"/>
        <v>2.7902142974412847</v>
      </c>
      <c r="L22" s="34" t="e">
        <f t="shared" si="5"/>
        <v>#N/A</v>
      </c>
      <c r="M22" s="29">
        <f t="shared" si="9"/>
        <v>43515</v>
      </c>
      <c r="N22" s="27">
        <v>20</v>
      </c>
      <c r="O22" s="17" t="e">
        <f t="shared" si="10"/>
        <v>#N/A</v>
      </c>
      <c r="P22" s="27">
        <f t="shared" ca="1" si="11"/>
        <v>2.809824929654603</v>
      </c>
      <c r="Q22" s="34" t="e">
        <f t="shared" si="6"/>
        <v>#N/A</v>
      </c>
      <c r="R22" s="17">
        <f t="shared" ca="1" si="12"/>
        <v>2.7757281645088838</v>
      </c>
    </row>
    <row r="23" spans="1:18" x14ac:dyDescent="0.25">
      <c r="A23" s="18">
        <f t="shared" ca="1" si="7"/>
        <v>43482</v>
      </c>
      <c r="B23" s="17">
        <f ca="1">+IFERROR(VLOOKUP(A23,BBG_CLP!$A$2:$B$30,2,FALSE),B22)</f>
        <v>1</v>
      </c>
      <c r="C23" s="17">
        <f ca="1">+VLOOKUP(B23,BBG_CLP!$B$2:$E$30,4,FALSE)</f>
        <v>7.6354046662645747E-4</v>
      </c>
      <c r="D23" s="17">
        <v>21</v>
      </c>
      <c r="E23" s="17" t="e">
        <f t="shared" si="0"/>
        <v>#N/A</v>
      </c>
      <c r="F23" s="17">
        <f t="shared" ca="1" si="3"/>
        <v>2.7660343497991593</v>
      </c>
      <c r="G23" s="2" t="e">
        <f t="shared" si="1"/>
        <v>#N/A</v>
      </c>
      <c r="H23" s="28">
        <f t="shared" si="8"/>
        <v>43501</v>
      </c>
      <c r="I23" s="30">
        <v>21</v>
      </c>
      <c r="J23" s="17" t="e">
        <f t="shared" si="2"/>
        <v>#N/A</v>
      </c>
      <c r="K23" s="27">
        <f t="shared" ca="1" si="4"/>
        <v>2.7909767254907791</v>
      </c>
      <c r="L23" s="34" t="e">
        <f t="shared" si="5"/>
        <v>#N/A</v>
      </c>
      <c r="M23" s="29">
        <f t="shared" si="9"/>
        <v>43516</v>
      </c>
      <c r="N23" s="27">
        <v>21</v>
      </c>
      <c r="O23" s="17" t="e">
        <f t="shared" si="10"/>
        <v>#N/A</v>
      </c>
      <c r="P23" s="27">
        <f t="shared" ca="1" si="11"/>
        <v>2.8105864735508135</v>
      </c>
      <c r="Q23" s="34" t="e">
        <f t="shared" si="6"/>
        <v>#N/A</v>
      </c>
      <c r="R23" s="17">
        <f t="shared" ca="1" si="12"/>
        <v>2.7770389010122187</v>
      </c>
    </row>
    <row r="24" spans="1:18" x14ac:dyDescent="0.25">
      <c r="A24" s="18">
        <f t="shared" ca="1" si="7"/>
        <v>43483</v>
      </c>
      <c r="B24" s="17">
        <f ca="1">+IFERROR(VLOOKUP(A24,BBG_CLP!$A$2:$B$30,2,FALSE),B23)</f>
        <v>1</v>
      </c>
      <c r="C24" s="17">
        <f ca="1">+VLOOKUP(B24,BBG_CLP!$B$2:$E$30,4,FALSE)</f>
        <v>7.6354046662645747E-4</v>
      </c>
      <c r="D24" s="17">
        <v>22</v>
      </c>
      <c r="E24" s="17" t="e">
        <f t="shared" si="0"/>
        <v>#N/A</v>
      </c>
      <c r="F24" s="17">
        <f t="shared" ca="1" si="3"/>
        <v>2.7667978902657859</v>
      </c>
      <c r="G24" s="2" t="e">
        <f t="shared" si="1"/>
        <v>#N/A</v>
      </c>
      <c r="H24" s="28">
        <f t="shared" si="8"/>
        <v>43502</v>
      </c>
      <c r="I24" s="30">
        <v>22</v>
      </c>
      <c r="J24" s="17" t="e">
        <f t="shared" si="2"/>
        <v>#N/A</v>
      </c>
      <c r="K24" s="27">
        <f t="shared" ca="1" si="4"/>
        <v>2.7917391535398375</v>
      </c>
      <c r="L24" s="34" t="e">
        <f t="shared" si="5"/>
        <v>#N/A</v>
      </c>
      <c r="M24" s="29">
        <f t="shared" si="9"/>
        <v>43517</v>
      </c>
      <c r="N24" s="27">
        <v>22</v>
      </c>
      <c r="O24" s="17" t="e">
        <f t="shared" si="10"/>
        <v>#N/A</v>
      </c>
      <c r="P24" s="27">
        <f t="shared" ca="1" si="11"/>
        <v>2.8113480174469996</v>
      </c>
      <c r="Q24" s="34" t="e">
        <f t="shared" si="6"/>
        <v>#N/A</v>
      </c>
      <c r="R24" s="17">
        <f t="shared" ca="1" si="12"/>
        <v>2.7783493177713225</v>
      </c>
    </row>
    <row r="25" spans="1:18" x14ac:dyDescent="0.25">
      <c r="A25" s="18">
        <f t="shared" ca="1" si="7"/>
        <v>43484</v>
      </c>
      <c r="B25" s="17">
        <f ca="1">+IFERROR(VLOOKUP(A25,BBG_CLP!$A$2:$B$30,2,FALSE),B24)</f>
        <v>1</v>
      </c>
      <c r="C25" s="17">
        <f ca="1">+VLOOKUP(B25,BBG_CLP!$B$2:$E$30,4,FALSE)</f>
        <v>7.6354046662645747E-4</v>
      </c>
      <c r="D25" s="17">
        <v>23</v>
      </c>
      <c r="E25" s="17" t="e">
        <f t="shared" si="0"/>
        <v>#N/A</v>
      </c>
      <c r="F25" s="17">
        <f t="shared" ca="1" si="3"/>
        <v>2.7675614307324126</v>
      </c>
      <c r="G25" s="2" t="e">
        <f t="shared" si="1"/>
        <v>#N/A</v>
      </c>
      <c r="H25" s="28">
        <f t="shared" si="8"/>
        <v>43503</v>
      </c>
      <c r="I25" s="30">
        <v>23</v>
      </c>
      <c r="J25" s="17" t="e">
        <f t="shared" si="2"/>
        <v>#N/A</v>
      </c>
      <c r="K25" s="27">
        <f t="shared" ca="1" si="4"/>
        <v>2.7925015815892125</v>
      </c>
      <c r="L25" s="34" t="e">
        <f t="shared" si="5"/>
        <v>#N/A</v>
      </c>
      <c r="M25" s="29">
        <f t="shared" si="9"/>
        <v>43518</v>
      </c>
      <c r="N25" s="27">
        <v>23</v>
      </c>
      <c r="O25" s="17" t="e">
        <f t="shared" si="10"/>
        <v>#N/A</v>
      </c>
      <c r="P25" s="27">
        <f t="shared" ca="1" si="11"/>
        <v>2.8121095613435125</v>
      </c>
      <c r="Q25" s="34" t="e">
        <f t="shared" si="6"/>
        <v>#N/A</v>
      </c>
      <c r="R25" s="17">
        <f t="shared" ca="1" si="12"/>
        <v>2.7796594146662912</v>
      </c>
    </row>
    <row r="26" spans="1:18" x14ac:dyDescent="0.25">
      <c r="A26" s="18">
        <f t="shared" ca="1" si="7"/>
        <v>43485</v>
      </c>
      <c r="B26" s="17">
        <f ca="1">+IFERROR(VLOOKUP(A26,BBG_CLP!$A$2:$B$30,2,FALSE),B25)</f>
        <v>1</v>
      </c>
      <c r="C26" s="17">
        <f ca="1">+VLOOKUP(B26,BBG_CLP!$B$2:$E$30,4,FALSE)</f>
        <v>7.6354046662645747E-4</v>
      </c>
      <c r="D26" s="17">
        <v>24</v>
      </c>
      <c r="E26" s="17" t="e">
        <f t="shared" si="0"/>
        <v>#N/A</v>
      </c>
      <c r="F26" s="17">
        <f t="shared" ca="1" si="3"/>
        <v>2.7683249711990392</v>
      </c>
      <c r="G26" s="2" t="e">
        <f t="shared" si="1"/>
        <v>#N/A</v>
      </c>
      <c r="H26" s="28">
        <f t="shared" si="8"/>
        <v>43504</v>
      </c>
      <c r="I26" s="30">
        <v>24</v>
      </c>
      <c r="J26" s="17" t="e">
        <f t="shared" si="2"/>
        <v>#N/A</v>
      </c>
      <c r="K26" s="27">
        <f t="shared" ca="1" si="4"/>
        <v>2.7932640096388628</v>
      </c>
      <c r="L26" s="34" t="e">
        <f t="shared" si="5"/>
        <v>#N/A</v>
      </c>
      <c r="M26" s="29">
        <f t="shared" si="9"/>
        <v>43519</v>
      </c>
      <c r="N26" s="27">
        <v>24</v>
      </c>
      <c r="O26" s="17" t="e">
        <f t="shared" si="10"/>
        <v>#N/A</v>
      </c>
      <c r="P26" s="27">
        <f t="shared" ca="1" si="11"/>
        <v>2.8128711052396453</v>
      </c>
      <c r="Q26" s="34" t="e">
        <f t="shared" si="6"/>
        <v>#N/A</v>
      </c>
      <c r="R26" s="17">
        <f t="shared" ca="1" si="12"/>
        <v>2.7809691916411694</v>
      </c>
    </row>
    <row r="27" spans="1:18" x14ac:dyDescent="0.25">
      <c r="A27" s="18">
        <f t="shared" ca="1" si="7"/>
        <v>43486</v>
      </c>
      <c r="B27" s="17">
        <f ca="1">+IFERROR(VLOOKUP(A27,BBG_CLP!$A$2:$B$30,2,FALSE),B26)</f>
        <v>1</v>
      </c>
      <c r="C27" s="17">
        <f ca="1">+VLOOKUP(B27,BBG_CLP!$B$2:$E$30,4,FALSE)</f>
        <v>7.6354046662645747E-4</v>
      </c>
      <c r="D27" s="17">
        <v>25</v>
      </c>
      <c r="E27" s="17" t="e">
        <f t="shared" si="0"/>
        <v>#N/A</v>
      </c>
      <c r="F27" s="17">
        <f t="shared" ca="1" si="3"/>
        <v>2.7690885116656658</v>
      </c>
      <c r="G27" s="2" t="e">
        <f t="shared" si="1"/>
        <v>#N/A</v>
      </c>
      <c r="H27" s="28">
        <f t="shared" si="8"/>
        <v>43505</v>
      </c>
      <c r="I27" s="30">
        <v>25</v>
      </c>
      <c r="J27" s="17" t="e">
        <f t="shared" si="2"/>
        <v>#N/A</v>
      </c>
      <c r="K27" s="27">
        <f t="shared" ca="1" si="4"/>
        <v>2.7940264376881174</v>
      </c>
      <c r="L27" s="34" t="e">
        <f t="shared" si="5"/>
        <v>#N/A</v>
      </c>
      <c r="M27" s="29">
        <f t="shared" si="9"/>
        <v>43520</v>
      </c>
      <c r="N27" s="27">
        <v>25</v>
      </c>
      <c r="O27" s="17" t="e">
        <f t="shared" si="10"/>
        <v>#N/A</v>
      </c>
      <c r="P27" s="27">
        <f t="shared" ca="1" si="11"/>
        <v>2.8136326491360819</v>
      </c>
      <c r="Q27" s="34" t="e">
        <f t="shared" si="6"/>
        <v>#N/A</v>
      </c>
      <c r="R27" s="17">
        <f t="shared" ca="1" si="12"/>
        <v>2.7822786485520723</v>
      </c>
    </row>
    <row r="28" spans="1:18" x14ac:dyDescent="0.25">
      <c r="A28" s="18">
        <f t="shared" ca="1" si="7"/>
        <v>43487</v>
      </c>
      <c r="B28" s="17">
        <f ca="1">+IFERROR(VLOOKUP(A28,BBG_CLP!$A$2:$B$30,2,FALSE),B27)</f>
        <v>1</v>
      </c>
      <c r="C28" s="17">
        <f ca="1">+VLOOKUP(B28,BBG_CLP!$B$2:$E$30,4,FALSE)</f>
        <v>7.6354046662645747E-4</v>
      </c>
      <c r="D28" s="17">
        <v>26</v>
      </c>
      <c r="E28" s="17" t="e">
        <f t="shared" si="0"/>
        <v>#N/A</v>
      </c>
      <c r="F28" s="17">
        <f t="shared" ca="1" si="3"/>
        <v>2.7698520521322925</v>
      </c>
      <c r="G28" s="2" t="e">
        <f t="shared" si="1"/>
        <v>#N/A</v>
      </c>
      <c r="H28" s="28">
        <f t="shared" si="8"/>
        <v>43506</v>
      </c>
      <c r="I28" s="30">
        <v>26</v>
      </c>
      <c r="J28" s="17" t="e">
        <f t="shared" si="2"/>
        <v>#N/A</v>
      </c>
      <c r="K28" s="27">
        <f t="shared" ca="1" si="4"/>
        <v>2.7947888657376363</v>
      </c>
      <c r="L28" s="34" t="e">
        <f t="shared" si="5"/>
        <v>#N/A</v>
      </c>
      <c r="M28" s="29">
        <f t="shared" si="9"/>
        <v>43521</v>
      </c>
      <c r="N28" s="27">
        <v>26</v>
      </c>
      <c r="O28" s="17" t="e">
        <f t="shared" si="10"/>
        <v>#N/A</v>
      </c>
      <c r="P28" s="27">
        <f t="shared" ca="1" si="11"/>
        <v>2.8143941930321739</v>
      </c>
      <c r="Q28" s="34" t="e">
        <f t="shared" si="6"/>
        <v>#N/A</v>
      </c>
      <c r="R28" s="17">
        <f t="shared" ca="1" si="12"/>
        <v>2.7835877853510382</v>
      </c>
    </row>
    <row r="29" spans="1:18" x14ac:dyDescent="0.25">
      <c r="A29" s="18">
        <f t="shared" ca="1" si="7"/>
        <v>43488</v>
      </c>
      <c r="B29" s="17">
        <f ca="1">+IFERROR(VLOOKUP(A29,BBG_CLP!$A$2:$B$30,2,FALSE),B28)</f>
        <v>1</v>
      </c>
      <c r="C29" s="17">
        <f ca="1">+VLOOKUP(B29,BBG_CLP!$B$2:$E$30,4,FALSE)</f>
        <v>7.6354046662645747E-4</v>
      </c>
      <c r="D29" s="17">
        <v>27</v>
      </c>
      <c r="E29" s="17" t="e">
        <f t="shared" si="0"/>
        <v>#N/A</v>
      </c>
      <c r="F29" s="17">
        <f t="shared" ca="1" si="3"/>
        <v>2.7706155925989191</v>
      </c>
      <c r="G29" s="2" t="e">
        <f t="shared" si="1"/>
        <v>#N/A</v>
      </c>
      <c r="H29" s="28">
        <f t="shared" si="8"/>
        <v>43507</v>
      </c>
      <c r="I29" s="30">
        <v>27</v>
      </c>
      <c r="J29" s="17" t="e">
        <f t="shared" si="2"/>
        <v>#N/A</v>
      </c>
      <c r="K29" s="27">
        <f t="shared" ca="1" si="4"/>
        <v>2.7955512937867981</v>
      </c>
      <c r="L29" s="34" t="e">
        <f t="shared" si="5"/>
        <v>#N/A</v>
      </c>
      <c r="M29" s="29">
        <f t="shared" si="9"/>
        <v>43522</v>
      </c>
      <c r="N29" s="27">
        <v>27</v>
      </c>
      <c r="O29" s="17" t="e">
        <f t="shared" si="10"/>
        <v>#N/A</v>
      </c>
      <c r="P29" s="27">
        <f t="shared" ca="1" si="11"/>
        <v>2.8151557369282538</v>
      </c>
      <c r="Q29" s="34" t="e">
        <f t="shared" si="6"/>
        <v>#N/A</v>
      </c>
      <c r="R29" s="17">
        <f t="shared" ca="1" si="12"/>
        <v>2.7848966019421439</v>
      </c>
    </row>
    <row r="30" spans="1:18" x14ac:dyDescent="0.25">
      <c r="A30" s="18">
        <f t="shared" ca="1" si="7"/>
        <v>43489</v>
      </c>
      <c r="B30" s="17">
        <f ca="1">+IFERROR(VLOOKUP(A30,BBG_CLP!$A$2:$B$30,2,FALSE),B29)</f>
        <v>1</v>
      </c>
      <c r="C30" s="17">
        <f ca="1">+VLOOKUP(B30,BBG_CLP!$B$2:$E$30,4,FALSE)</f>
        <v>7.6354046662645747E-4</v>
      </c>
      <c r="D30" s="17">
        <v>28</v>
      </c>
      <c r="E30" s="17" t="e">
        <f t="shared" si="0"/>
        <v>#N/A</v>
      </c>
      <c r="F30" s="17">
        <f t="shared" ca="1" si="3"/>
        <v>2.7713791330655457</v>
      </c>
      <c r="G30" s="2" t="e">
        <f t="shared" si="1"/>
        <v>#N/A</v>
      </c>
      <c r="H30" s="28">
        <f t="shared" si="8"/>
        <v>43508</v>
      </c>
      <c r="I30" s="30">
        <v>28</v>
      </c>
      <c r="J30" s="17" t="e">
        <f t="shared" si="2"/>
        <v>#N/A</v>
      </c>
      <c r="K30" s="27">
        <f t="shared" ca="1" si="4"/>
        <v>2.7963137218364977</v>
      </c>
      <c r="L30" s="34" t="e">
        <f t="shared" si="5"/>
        <v>#N/A</v>
      </c>
      <c r="M30" s="29">
        <f t="shared" si="9"/>
        <v>43523</v>
      </c>
      <c r="N30" s="27">
        <v>28</v>
      </c>
      <c r="O30" s="17" t="e">
        <f t="shared" si="10"/>
        <v>#N/A</v>
      </c>
      <c r="P30" s="27">
        <f t="shared" ca="1" si="11"/>
        <v>2.815917280824896</v>
      </c>
      <c r="Q30" s="34" t="e">
        <f t="shared" si="6"/>
        <v>#N/A</v>
      </c>
      <c r="R30" s="17">
        <f t="shared" ca="1" si="12"/>
        <v>2.7862050981974917</v>
      </c>
    </row>
    <row r="31" spans="1:18" x14ac:dyDescent="0.25">
      <c r="A31" s="18">
        <f t="shared" ca="1" si="7"/>
        <v>43490</v>
      </c>
      <c r="B31" s="17">
        <f ca="1">+IFERROR(VLOOKUP(A31,BBG_CLP!$A$2:$B$30,2,FALSE),B30)</f>
        <v>1</v>
      </c>
      <c r="C31" s="17">
        <f ca="1">+VLOOKUP(B31,BBG_CLP!$B$2:$E$30,4,FALSE)</f>
        <v>7.6354046662645747E-4</v>
      </c>
      <c r="D31" s="17">
        <v>29</v>
      </c>
      <c r="E31" s="17" t="e">
        <f t="shared" si="0"/>
        <v>#N/A</v>
      </c>
      <c r="F31" s="17">
        <f t="shared" ca="1" si="3"/>
        <v>2.7721426735321724</v>
      </c>
      <c r="G31" s="2" t="e">
        <f t="shared" si="1"/>
        <v>#N/A</v>
      </c>
      <c r="H31" s="28">
        <f t="shared" si="8"/>
        <v>43509</v>
      </c>
      <c r="I31" s="30">
        <v>29</v>
      </c>
      <c r="J31" s="17" t="e">
        <f t="shared" si="2"/>
        <v>#N/A</v>
      </c>
      <c r="K31" s="27">
        <f t="shared" ca="1" si="4"/>
        <v>2.7970761498861285</v>
      </c>
      <c r="L31" s="34" t="e">
        <f t="shared" si="5"/>
        <v>#N/A</v>
      </c>
      <c r="M31" s="29">
        <f t="shared" si="9"/>
        <v>43524</v>
      </c>
      <c r="N31" s="27">
        <v>29</v>
      </c>
      <c r="O31" s="17" t="e">
        <f t="shared" si="10"/>
        <v>#N/A</v>
      </c>
      <c r="P31" s="27">
        <f t="shared" ca="1" si="11"/>
        <v>2.8166788247209387</v>
      </c>
      <c r="Q31" s="34" t="e">
        <f t="shared" si="6"/>
        <v>#N/A</v>
      </c>
      <c r="R31" s="17">
        <f t="shared" ca="1" si="12"/>
        <v>2.7875132740611264</v>
      </c>
    </row>
    <row r="32" spans="1:18" x14ac:dyDescent="0.25">
      <c r="A32" s="18">
        <f t="shared" ca="1" si="7"/>
        <v>43491</v>
      </c>
      <c r="B32" s="17">
        <f ca="1">+IFERROR(VLOOKUP(A32,BBG_CLP!$A$2:$B$30,2,FALSE),B31)</f>
        <v>1</v>
      </c>
      <c r="C32" s="17">
        <f ca="1">+VLOOKUP(B32,BBG_CLP!$B$2:$E$30,4,FALSE)</f>
        <v>7.6354046662645747E-4</v>
      </c>
      <c r="D32" s="17">
        <v>30</v>
      </c>
      <c r="E32" s="17">
        <f t="shared" si="0"/>
        <v>0</v>
      </c>
      <c r="F32" s="17">
        <f t="shared" ca="1" si="3"/>
        <v>2.772906213998799</v>
      </c>
      <c r="G32" s="2" t="e">
        <f t="shared" si="1"/>
        <v>#N/A</v>
      </c>
      <c r="H32" s="28">
        <f t="shared" si="8"/>
        <v>43510</v>
      </c>
      <c r="I32" s="30">
        <v>30</v>
      </c>
      <c r="J32" s="17">
        <f t="shared" si="2"/>
        <v>0</v>
      </c>
      <c r="K32" s="27">
        <f t="shared" ca="1" si="4"/>
        <v>2.7978385779354298</v>
      </c>
      <c r="L32" s="34" t="e">
        <f t="shared" si="5"/>
        <v>#N/A</v>
      </c>
      <c r="M32" s="29">
        <f t="shared" si="9"/>
        <v>43525</v>
      </c>
      <c r="N32" s="27">
        <v>30</v>
      </c>
      <c r="O32" s="17">
        <f t="shared" si="10"/>
        <v>0</v>
      </c>
      <c r="P32" s="27">
        <f t="shared" ca="1" si="11"/>
        <v>2.8174403686172411</v>
      </c>
      <c r="Q32" s="34" t="e">
        <f t="shared" si="6"/>
        <v>#N/A</v>
      </c>
      <c r="R32" s="17">
        <f t="shared" ca="1" si="12"/>
        <v>2.7888211294211374</v>
      </c>
    </row>
    <row r="33" spans="1:18" x14ac:dyDescent="0.25">
      <c r="A33" s="18">
        <f t="shared" ca="1" si="7"/>
        <v>43492</v>
      </c>
      <c r="B33" s="17">
        <f ca="1">+IFERROR(VLOOKUP(A33,BBG_CLP!$A$2:$B$30,2,FALSE),B32)</f>
        <v>1</v>
      </c>
      <c r="C33" s="17">
        <f ca="1">+VLOOKUP(B33,BBG_CLP!$B$2:$E$30,4,FALSE)</f>
        <v>7.6354046662645747E-4</v>
      </c>
      <c r="D33" s="17">
        <v>31</v>
      </c>
      <c r="E33" s="17">
        <f t="shared" si="0"/>
        <v>1</v>
      </c>
      <c r="F33" s="17">
        <f t="shared" ca="1" si="3"/>
        <v>2.7736697544654256</v>
      </c>
      <c r="G33" s="2">
        <f t="shared" ca="1" si="1"/>
        <v>2.7901286642055823</v>
      </c>
      <c r="H33" s="28">
        <f t="shared" si="8"/>
        <v>43511</v>
      </c>
      <c r="I33" s="30">
        <v>31</v>
      </c>
      <c r="J33" s="17">
        <f t="shared" si="2"/>
        <v>1</v>
      </c>
      <c r="K33" s="27">
        <f t="shared" ca="1" si="4"/>
        <v>2.7986010059846924</v>
      </c>
      <c r="L33" s="34">
        <f t="shared" ca="1" si="5"/>
        <v>2.8149107924591021</v>
      </c>
      <c r="M33" s="29">
        <f t="shared" si="9"/>
        <v>43526</v>
      </c>
      <c r="N33" s="27">
        <v>31</v>
      </c>
      <c r="O33" s="17">
        <f t="shared" si="10"/>
        <v>1</v>
      </c>
      <c r="P33" s="27">
        <f t="shared" ca="1" si="11"/>
        <v>2.8182019125135205</v>
      </c>
      <c r="Q33" s="34">
        <f t="shared" ca="1" si="6"/>
        <v>2.8343934506258606</v>
      </c>
      <c r="R33" s="17">
        <f t="shared" ca="1" si="12"/>
        <v>2.7901286642055823</v>
      </c>
    </row>
    <row r="34" spans="1:18" x14ac:dyDescent="0.25">
      <c r="A34" s="18">
        <f t="shared" ca="1" si="7"/>
        <v>43493</v>
      </c>
      <c r="B34" s="17">
        <f ca="1">+IFERROR(VLOOKUP(A34,BBG_CLP!$A$2:$B$30,2,FALSE),B33)</f>
        <v>1</v>
      </c>
      <c r="C34" s="17">
        <f ca="1">+VLOOKUP(B34,BBG_CLP!$B$2:$E$30,4,FALSE)</f>
        <v>7.6354046662645747E-4</v>
      </c>
      <c r="D34" s="17">
        <v>32</v>
      </c>
      <c r="E34" s="17">
        <f t="shared" si="0"/>
        <v>2</v>
      </c>
      <c r="F34" s="17">
        <f t="shared" ca="1" si="3"/>
        <v>2.7744332949320523</v>
      </c>
      <c r="G34" s="2">
        <f t="shared" ca="1" si="1"/>
        <v>2.7908904443845195</v>
      </c>
      <c r="H34" s="28">
        <f t="shared" si="8"/>
        <v>43512</v>
      </c>
      <c r="I34" s="30">
        <v>32</v>
      </c>
      <c r="J34" s="17">
        <f t="shared" si="2"/>
        <v>2</v>
      </c>
      <c r="K34" s="27">
        <f t="shared" ca="1" si="4"/>
        <v>2.7993634340341691</v>
      </c>
      <c r="L34" s="34">
        <f t="shared" ca="1" si="5"/>
        <v>2.8156714470184419</v>
      </c>
      <c r="M34" s="29">
        <f t="shared" si="9"/>
        <v>43527</v>
      </c>
      <c r="N34" s="27">
        <v>32</v>
      </c>
      <c r="O34" s="17">
        <f t="shared" si="10"/>
        <v>2</v>
      </c>
      <c r="P34" s="27">
        <f t="shared" ca="1" si="11"/>
        <v>2.8189634564097785</v>
      </c>
      <c r="Q34" s="34">
        <f t="shared" ca="1" si="6"/>
        <v>2.8351532107087074</v>
      </c>
      <c r="R34" s="17">
        <f t="shared" ca="1" si="12"/>
        <v>2.7914358783105442</v>
      </c>
    </row>
    <row r="35" spans="1:18" x14ac:dyDescent="0.25">
      <c r="A35" s="18">
        <f t="shared" ca="1" si="7"/>
        <v>43494</v>
      </c>
      <c r="B35" s="17">
        <f ca="1">+IFERROR(VLOOKUP(A35,BBG_CLP!$A$2:$B$30,2,FALSE),B34)</f>
        <v>1</v>
      </c>
      <c r="C35" s="17">
        <f ca="1">+VLOOKUP(B35,BBG_CLP!$B$2:$E$30,4,FALSE)</f>
        <v>7.6354046662645747E-4</v>
      </c>
      <c r="D35" s="17">
        <v>33</v>
      </c>
      <c r="E35" s="17">
        <f t="shared" si="0"/>
        <v>3</v>
      </c>
      <c r="F35" s="17">
        <f t="shared" ca="1" si="3"/>
        <v>2.7751968353986789</v>
      </c>
      <c r="G35" s="2">
        <f t="shared" ca="1" si="1"/>
        <v>2.7916522245634567</v>
      </c>
      <c r="H35" s="28">
        <f t="shared" si="8"/>
        <v>43513</v>
      </c>
      <c r="I35" s="30">
        <v>33</v>
      </c>
      <c r="J35" s="17">
        <f t="shared" si="2"/>
        <v>3</v>
      </c>
      <c r="K35" s="27">
        <f t="shared" ca="1" si="4"/>
        <v>2.8001258620833558</v>
      </c>
      <c r="L35" s="34">
        <f t="shared" ca="1" si="5"/>
        <v>2.816432101575117</v>
      </c>
      <c r="M35" s="29">
        <f t="shared" si="9"/>
        <v>43528</v>
      </c>
      <c r="N35" s="27">
        <v>33</v>
      </c>
      <c r="O35" s="17">
        <f t="shared" si="10"/>
        <v>3</v>
      </c>
      <c r="P35" s="27">
        <f t="shared" ca="1" si="11"/>
        <v>2.8197250003060179</v>
      </c>
      <c r="Q35" s="34">
        <f t="shared" ca="1" si="6"/>
        <v>2.8359129707888897</v>
      </c>
      <c r="R35" s="17">
        <f t="shared" ca="1" si="12"/>
        <v>2.7927427716400999</v>
      </c>
    </row>
    <row r="36" spans="1:18" x14ac:dyDescent="0.25">
      <c r="A36" s="18">
        <f t="shared" ca="1" si="7"/>
        <v>43495</v>
      </c>
      <c r="B36" s="17">
        <f ca="1">+IFERROR(VLOOKUP(A36,BBG_CLP!$A$2:$B$30,2,FALSE),B35)</f>
        <v>1</v>
      </c>
      <c r="C36" s="17">
        <f ca="1">+VLOOKUP(B36,BBG_CLP!$B$2:$E$30,4,FALSE)</f>
        <v>7.6354046662645747E-4</v>
      </c>
      <c r="D36" s="17">
        <v>34</v>
      </c>
      <c r="E36" s="17">
        <f t="shared" si="0"/>
        <v>4</v>
      </c>
      <c r="F36" s="17">
        <f t="shared" ca="1" si="3"/>
        <v>2.7759603758653055</v>
      </c>
      <c r="G36" s="2">
        <f t="shared" ca="1" si="1"/>
        <v>2.792414004742394</v>
      </c>
      <c r="H36" s="28">
        <f t="shared" si="8"/>
        <v>43514</v>
      </c>
      <c r="I36" s="30">
        <v>34</v>
      </c>
      <c r="J36" s="17">
        <f t="shared" si="2"/>
        <v>4</v>
      </c>
      <c r="K36" s="27">
        <f t="shared" ca="1" si="4"/>
        <v>2.8008882901329843</v>
      </c>
      <c r="L36" s="34">
        <f t="shared" ca="1" si="5"/>
        <v>2.8171927561351229</v>
      </c>
      <c r="M36" s="29">
        <f t="shared" si="9"/>
        <v>43529</v>
      </c>
      <c r="N36" s="27">
        <v>34</v>
      </c>
      <c r="O36" s="17">
        <f t="shared" si="10"/>
        <v>4</v>
      </c>
      <c r="P36" s="27">
        <f t="shared" ca="1" si="11"/>
        <v>2.82048654420224</v>
      </c>
      <c r="Q36" s="34">
        <f t="shared" ca="1" si="6"/>
        <v>2.8366727308684059</v>
      </c>
      <c r="R36" s="17">
        <f t="shared" ca="1" si="12"/>
        <v>2.7940493441063197</v>
      </c>
    </row>
    <row r="37" spans="1:18" x14ac:dyDescent="0.25">
      <c r="A37" s="18">
        <f t="shared" ca="1" si="7"/>
        <v>43496</v>
      </c>
      <c r="B37" s="17">
        <f ca="1">+IFERROR(VLOOKUP(A37,BBG_CLP!$A$2:$B$30,2,FALSE),B36)</f>
        <v>1</v>
      </c>
      <c r="C37" s="17">
        <f ca="1">+VLOOKUP(B37,BBG_CLP!$B$2:$E$30,4,FALSE)</f>
        <v>7.6354046662645747E-4</v>
      </c>
      <c r="D37" s="17">
        <v>35</v>
      </c>
      <c r="E37" s="17">
        <f t="shared" si="0"/>
        <v>5</v>
      </c>
      <c r="F37" s="17">
        <f t="shared" ca="1" si="3"/>
        <v>2.7767239163319322</v>
      </c>
      <c r="G37" s="2">
        <f t="shared" ca="1" si="1"/>
        <v>2.7931757849213312</v>
      </c>
      <c r="H37" s="28">
        <f t="shared" si="8"/>
        <v>43515</v>
      </c>
      <c r="I37" s="30">
        <v>35</v>
      </c>
      <c r="J37" s="17">
        <f t="shared" si="2"/>
        <v>5</v>
      </c>
      <c r="K37" s="27">
        <f t="shared" ca="1" si="4"/>
        <v>2.8016507181823314</v>
      </c>
      <c r="L37" s="34">
        <f t="shared" ca="1" si="5"/>
        <v>2.8179534106948623</v>
      </c>
      <c r="M37" s="29">
        <f t="shared" si="9"/>
        <v>43530</v>
      </c>
      <c r="N37" s="27">
        <v>35</v>
      </c>
      <c r="O37" s="17">
        <f t="shared" si="10"/>
        <v>5</v>
      </c>
      <c r="P37" s="27">
        <f t="shared" ca="1" si="11"/>
        <v>2.8212480880984456</v>
      </c>
      <c r="Q37" s="34">
        <f t="shared" ca="1" si="6"/>
        <v>2.8374324909492543</v>
      </c>
      <c r="R37" s="17">
        <f t="shared" ca="1" si="12"/>
        <v>2.7953555956212739</v>
      </c>
    </row>
    <row r="38" spans="1:18" x14ac:dyDescent="0.25">
      <c r="A38" s="18">
        <f t="shared" ca="1" si="7"/>
        <v>43497</v>
      </c>
      <c r="B38" s="17">
        <f ca="1">+IFERROR(VLOOKUP(A38,BBG_CLP!$A$2:$B$30,2,FALSE),B37)</f>
        <v>1</v>
      </c>
      <c r="C38" s="17">
        <f ca="1">+VLOOKUP(B38,BBG_CLP!$B$2:$E$30,4,FALSE)</f>
        <v>7.6354046662645747E-4</v>
      </c>
      <c r="D38" s="17">
        <v>36</v>
      </c>
      <c r="E38" s="17">
        <f t="shared" si="0"/>
        <v>6</v>
      </c>
      <c r="F38" s="17">
        <f t="shared" ca="1" si="3"/>
        <v>2.7774874567985588</v>
      </c>
      <c r="G38" s="2">
        <f t="shared" ca="1" si="1"/>
        <v>2.7939375651002685</v>
      </c>
      <c r="H38" s="28">
        <f t="shared" si="8"/>
        <v>43516</v>
      </c>
      <c r="I38" s="30">
        <v>36</v>
      </c>
      <c r="J38" s="17">
        <f t="shared" si="2"/>
        <v>6</v>
      </c>
      <c r="K38" s="27">
        <f t="shared" ca="1" si="4"/>
        <v>2.8024131462318635</v>
      </c>
      <c r="L38" s="34">
        <f t="shared" ca="1" si="5"/>
        <v>2.8187140652544684</v>
      </c>
      <c r="M38" s="29">
        <f t="shared" si="9"/>
        <v>43531</v>
      </c>
      <c r="N38" s="27">
        <v>36</v>
      </c>
      <c r="O38" s="17">
        <f t="shared" si="10"/>
        <v>6</v>
      </c>
      <c r="P38" s="27">
        <f t="shared" ca="1" si="11"/>
        <v>2.8220096319948595</v>
      </c>
      <c r="Q38" s="34">
        <f t="shared" ca="1" si="6"/>
        <v>2.8381922510307689</v>
      </c>
      <c r="R38" s="17">
        <f t="shared" ca="1" si="12"/>
        <v>2.7966615261050265</v>
      </c>
    </row>
    <row r="39" spans="1:18" x14ac:dyDescent="0.25">
      <c r="A39" s="18">
        <f t="shared" ca="1" si="7"/>
        <v>43498</v>
      </c>
      <c r="B39" s="17">
        <f ca="1">+IFERROR(VLOOKUP(A39,BBG_CLP!$A$2:$B$30,2,FALSE),B38)</f>
        <v>1</v>
      </c>
      <c r="C39" s="17">
        <f ca="1">+VLOOKUP(B39,BBG_CLP!$B$2:$E$30,4,FALSE)</f>
        <v>7.6354046662645747E-4</v>
      </c>
      <c r="D39" s="17">
        <v>37</v>
      </c>
      <c r="E39" s="17">
        <f t="shared" si="0"/>
        <v>7</v>
      </c>
      <c r="F39" s="17">
        <f t="shared" ca="1" si="3"/>
        <v>2.7782509972651854</v>
      </c>
      <c r="G39" s="2">
        <f t="shared" ca="1" si="1"/>
        <v>2.7946993452803479</v>
      </c>
      <c r="H39" s="28">
        <f t="shared" si="8"/>
        <v>43517</v>
      </c>
      <c r="I39" s="30">
        <v>37</v>
      </c>
      <c r="J39" s="17">
        <f t="shared" si="2"/>
        <v>7</v>
      </c>
      <c r="K39" s="27">
        <f t="shared" ca="1" si="4"/>
        <v>2.8031755742811346</v>
      </c>
      <c r="L39" s="34">
        <f t="shared" ca="1" si="5"/>
        <v>2.8194747198117147</v>
      </c>
      <c r="M39" s="29">
        <f t="shared" si="9"/>
        <v>43532</v>
      </c>
      <c r="N39" s="27">
        <v>37</v>
      </c>
      <c r="O39" s="17">
        <f t="shared" si="10"/>
        <v>7</v>
      </c>
      <c r="P39" s="27">
        <f t="shared" ca="1" si="11"/>
        <v>2.8227711758908156</v>
      </c>
      <c r="Q39" s="34">
        <f t="shared" ca="1" si="6"/>
        <v>2.8389520111103805</v>
      </c>
      <c r="R39" s="17">
        <f t="shared" ca="1" si="12"/>
        <v>2.797967135445667</v>
      </c>
    </row>
    <row r="40" spans="1:18" x14ac:dyDescent="0.25">
      <c r="A40" s="18">
        <f t="shared" ca="1" si="7"/>
        <v>43499</v>
      </c>
      <c r="B40" s="17">
        <f ca="1">+IFERROR(VLOOKUP(A40,BBG_CLP!$A$2:$B$30,2,FALSE),B39)</f>
        <v>1</v>
      </c>
      <c r="C40" s="17">
        <f ca="1">+VLOOKUP(B40,BBG_CLP!$B$2:$E$30,4,FALSE)</f>
        <v>7.6354046662645747E-4</v>
      </c>
      <c r="D40" s="17">
        <v>38</v>
      </c>
      <c r="E40" s="17">
        <f t="shared" si="0"/>
        <v>8</v>
      </c>
      <c r="F40" s="17">
        <f t="shared" ca="1" si="3"/>
        <v>2.7790145377318121</v>
      </c>
      <c r="G40" s="2">
        <f t="shared" ca="1" si="1"/>
        <v>2.7954611254591422</v>
      </c>
      <c r="H40" s="28">
        <f t="shared" si="8"/>
        <v>43518</v>
      </c>
      <c r="I40" s="30">
        <v>38</v>
      </c>
      <c r="J40" s="17">
        <f t="shared" si="2"/>
        <v>8</v>
      </c>
      <c r="K40" s="27">
        <f t="shared" ca="1" si="4"/>
        <v>2.803938002330586</v>
      </c>
      <c r="L40" s="34">
        <f t="shared" ca="1" si="5"/>
        <v>2.8202353743714825</v>
      </c>
      <c r="M40" s="29">
        <f t="shared" si="9"/>
        <v>43533</v>
      </c>
      <c r="N40" s="27">
        <v>38</v>
      </c>
      <c r="O40" s="17">
        <f t="shared" si="10"/>
        <v>8</v>
      </c>
      <c r="P40" s="27">
        <f t="shared" ca="1" si="11"/>
        <v>2.8235327197871918</v>
      </c>
      <c r="Q40" s="34">
        <f t="shared" ca="1" si="6"/>
        <v>2.8397117711917996</v>
      </c>
      <c r="R40" s="17">
        <f t="shared" ca="1" si="12"/>
        <v>2.7992724235552657</v>
      </c>
    </row>
    <row r="41" spans="1:18" x14ac:dyDescent="0.25">
      <c r="A41" s="18">
        <f t="shared" ca="1" si="7"/>
        <v>43500</v>
      </c>
      <c r="B41" s="17">
        <f ca="1">+IFERROR(VLOOKUP(A41,BBG_CLP!$A$2:$B$30,2,FALSE),B40)</f>
        <v>1</v>
      </c>
      <c r="C41" s="17">
        <f ca="1">+VLOOKUP(B41,BBG_CLP!$B$2:$E$30,4,FALSE)</f>
        <v>7.6354046662645747E-4</v>
      </c>
      <c r="D41" s="17">
        <v>39</v>
      </c>
      <c r="E41" s="17">
        <f t="shared" si="0"/>
        <v>9</v>
      </c>
      <c r="F41" s="17">
        <f t="shared" ca="1" si="3"/>
        <v>2.7797780781984387</v>
      </c>
      <c r="G41" s="2">
        <f t="shared" ca="1" si="1"/>
        <v>2.7962229056379684</v>
      </c>
      <c r="H41" s="28">
        <f t="shared" si="8"/>
        <v>43519</v>
      </c>
      <c r="I41" s="30">
        <v>39</v>
      </c>
      <c r="J41" s="17">
        <f t="shared" si="2"/>
        <v>9</v>
      </c>
      <c r="K41" s="27">
        <f t="shared" ca="1" si="4"/>
        <v>2.8047004303799983</v>
      </c>
      <c r="L41" s="34">
        <f t="shared" ca="1" si="5"/>
        <v>2.8209960289302671</v>
      </c>
      <c r="M41" s="29">
        <f t="shared" si="9"/>
        <v>43534</v>
      </c>
      <c r="N41" s="27">
        <v>39</v>
      </c>
      <c r="O41" s="17">
        <f t="shared" si="10"/>
        <v>9</v>
      </c>
      <c r="P41" s="27">
        <f t="shared" ca="1" si="11"/>
        <v>2.8242942636835457</v>
      </c>
      <c r="Q41" s="34">
        <f t="shared" ca="1" si="6"/>
        <v>2.8404715312726481</v>
      </c>
      <c r="R41" s="17">
        <f t="shared" ca="1" si="12"/>
        <v>2.8005773903538866</v>
      </c>
    </row>
    <row r="42" spans="1:18" x14ac:dyDescent="0.25">
      <c r="A42" s="18">
        <f t="shared" ca="1" si="7"/>
        <v>43501</v>
      </c>
      <c r="B42" s="17">
        <f ca="1">+IFERROR(VLOOKUP(A42,BBG_CLP!$A$2:$B$30,2,FALSE),B41)</f>
        <v>1</v>
      </c>
      <c r="C42" s="17">
        <f ca="1">+VLOOKUP(B42,BBG_CLP!$B$2:$E$30,4,FALSE)</f>
        <v>7.6354046662645747E-4</v>
      </c>
      <c r="D42" s="17">
        <v>40</v>
      </c>
      <c r="E42" s="17">
        <f t="shared" si="0"/>
        <v>10</v>
      </c>
      <c r="F42" s="17">
        <f t="shared" ca="1" si="3"/>
        <v>2.7805416186650653</v>
      </c>
      <c r="G42" s="2">
        <f t="shared" ca="1" si="1"/>
        <v>2.7969846858176162</v>
      </c>
      <c r="H42" s="28">
        <f t="shared" si="8"/>
        <v>43520</v>
      </c>
      <c r="I42" s="30">
        <v>40</v>
      </c>
      <c r="J42" s="17">
        <f t="shared" si="2"/>
        <v>10</v>
      </c>
      <c r="K42" s="27">
        <f t="shared" ca="1" si="4"/>
        <v>2.8054628584295749</v>
      </c>
      <c r="L42" s="34">
        <f t="shared" ca="1" si="5"/>
        <v>2.8217566834899621</v>
      </c>
      <c r="M42" s="29">
        <f t="shared" si="9"/>
        <v>43535</v>
      </c>
      <c r="N42" s="27">
        <v>40</v>
      </c>
      <c r="O42" s="17">
        <f t="shared" si="10"/>
        <v>10</v>
      </c>
      <c r="P42" s="27">
        <f t="shared" ca="1" si="11"/>
        <v>2.8250558075796794</v>
      </c>
      <c r="Q42" s="34">
        <f t="shared" ca="1" si="6"/>
        <v>2.8412312913530968</v>
      </c>
      <c r="R42" s="17">
        <f t="shared" ca="1" si="12"/>
        <v>2.8018820357536001</v>
      </c>
    </row>
    <row r="43" spans="1:18" x14ac:dyDescent="0.25">
      <c r="A43" s="18">
        <f t="shared" ca="1" si="7"/>
        <v>43502</v>
      </c>
      <c r="B43" s="17">
        <f ca="1">+IFERROR(VLOOKUP(A43,BBG_CLP!$A$2:$B$30,2,FALSE),B42)</f>
        <v>1</v>
      </c>
      <c r="C43" s="17">
        <f ca="1">+VLOOKUP(B43,BBG_CLP!$B$2:$E$30,4,FALSE)</f>
        <v>7.6354046662645747E-4</v>
      </c>
      <c r="D43" s="17">
        <v>41</v>
      </c>
      <c r="E43" s="17">
        <f t="shared" si="0"/>
        <v>11</v>
      </c>
      <c r="F43" s="17">
        <f t="shared" ca="1" si="3"/>
        <v>2.781305159131692</v>
      </c>
      <c r="G43" s="2">
        <f t="shared" ca="1" si="1"/>
        <v>2.7977464659964077</v>
      </c>
      <c r="H43" s="28">
        <f t="shared" si="8"/>
        <v>43521</v>
      </c>
      <c r="I43" s="30">
        <v>41</v>
      </c>
      <c r="J43" s="17">
        <f t="shared" si="2"/>
        <v>11</v>
      </c>
      <c r="K43" s="27">
        <f t="shared" ca="1" si="4"/>
        <v>2.8062252864789134</v>
      </c>
      <c r="L43" s="34">
        <f t="shared" ca="1" si="5"/>
        <v>2.8225173380481388</v>
      </c>
      <c r="M43" s="29">
        <f t="shared" si="9"/>
        <v>43536</v>
      </c>
      <c r="N43" s="27">
        <v>41</v>
      </c>
      <c r="O43" s="17">
        <f t="shared" si="10"/>
        <v>11</v>
      </c>
      <c r="P43" s="27">
        <f t="shared" ca="1" si="11"/>
        <v>2.8258173514759988</v>
      </c>
      <c r="Q43" s="34">
        <f t="shared" ca="1" si="6"/>
        <v>2.8419910514339812</v>
      </c>
      <c r="R43" s="17">
        <f t="shared" ca="1" si="12"/>
        <v>2.8031863596424955</v>
      </c>
    </row>
    <row r="44" spans="1:18" x14ac:dyDescent="0.25">
      <c r="A44" s="18">
        <f t="shared" ca="1" si="7"/>
        <v>43503</v>
      </c>
      <c r="B44" s="17">
        <f ca="1">+IFERROR(VLOOKUP(A44,BBG_CLP!$A$2:$B$30,2,FALSE),B43)</f>
        <v>1</v>
      </c>
      <c r="C44" s="17">
        <f ca="1">+VLOOKUP(B44,BBG_CLP!$B$2:$E$30,4,FALSE)</f>
        <v>7.6354046662645747E-4</v>
      </c>
      <c r="D44" s="17">
        <v>42</v>
      </c>
      <c r="E44" s="17">
        <f t="shared" si="0"/>
        <v>12</v>
      </c>
      <c r="F44" s="17">
        <f t="shared" ca="1" si="3"/>
        <v>2.7820686995983186</v>
      </c>
      <c r="G44" s="2">
        <f t="shared" ca="1" si="1"/>
        <v>2.7985082461752242</v>
      </c>
      <c r="H44" s="28">
        <f t="shared" si="8"/>
        <v>43522</v>
      </c>
      <c r="I44" s="30">
        <v>42</v>
      </c>
      <c r="J44" s="17">
        <f t="shared" si="2"/>
        <v>12</v>
      </c>
      <c r="K44" s="27">
        <f t="shared" ca="1" si="4"/>
        <v>2.8069877145282214</v>
      </c>
      <c r="L44" s="34">
        <f t="shared" ca="1" si="5"/>
        <v>2.823277992607176</v>
      </c>
      <c r="M44" s="29">
        <f t="shared" si="9"/>
        <v>43537</v>
      </c>
      <c r="N44" s="27">
        <v>42</v>
      </c>
      <c r="O44" s="17">
        <f t="shared" si="10"/>
        <v>12</v>
      </c>
      <c r="P44" s="27">
        <f t="shared" ca="1" si="11"/>
        <v>2.8265788953723003</v>
      </c>
      <c r="Q44" s="34">
        <f t="shared" ca="1" si="6"/>
        <v>2.8427508115145272</v>
      </c>
      <c r="R44" s="17">
        <f t="shared" ca="1" si="12"/>
        <v>2.8044903619486306</v>
      </c>
    </row>
    <row r="45" spans="1:18" x14ac:dyDescent="0.25">
      <c r="A45" s="18">
        <f t="shared" ca="1" si="7"/>
        <v>43504</v>
      </c>
      <c r="B45" s="17">
        <f ca="1">+IFERROR(VLOOKUP(A45,BBG_CLP!$A$2:$B$30,2,FALSE),B44)</f>
        <v>1</v>
      </c>
      <c r="C45" s="17">
        <f ca="1">+VLOOKUP(B45,BBG_CLP!$B$2:$E$30,4,FALSE)</f>
        <v>7.6354046662645747E-4</v>
      </c>
      <c r="D45" s="17">
        <v>43</v>
      </c>
      <c r="E45" s="17">
        <f t="shared" si="0"/>
        <v>13</v>
      </c>
      <c r="F45" s="17">
        <f t="shared" ca="1" si="3"/>
        <v>2.7828322400649452</v>
      </c>
      <c r="G45" s="2">
        <f t="shared" ca="1" si="1"/>
        <v>2.7992700263546735</v>
      </c>
      <c r="H45" s="28">
        <f t="shared" si="8"/>
        <v>43523</v>
      </c>
      <c r="I45" s="30">
        <v>43</v>
      </c>
      <c r="J45" s="17">
        <f t="shared" si="2"/>
        <v>13</v>
      </c>
      <c r="K45" s="27">
        <f t="shared" ca="1" si="4"/>
        <v>2.8077501425776865</v>
      </c>
      <c r="L45" s="34">
        <f t="shared" ca="1" si="5"/>
        <v>2.8240386471662595</v>
      </c>
      <c r="M45" s="29">
        <f t="shared" si="9"/>
        <v>43538</v>
      </c>
      <c r="N45" s="27">
        <v>43</v>
      </c>
      <c r="O45" s="17">
        <f t="shared" si="10"/>
        <v>13</v>
      </c>
      <c r="P45" s="27">
        <f t="shared" ca="1" si="11"/>
        <v>2.827340439268585</v>
      </c>
      <c r="Q45" s="34">
        <f t="shared" ca="1" si="6"/>
        <v>2.8435105715954268</v>
      </c>
      <c r="R45" s="17">
        <f t="shared" ca="1" si="12"/>
        <v>2.8057940425840755</v>
      </c>
    </row>
    <row r="46" spans="1:18" x14ac:dyDescent="0.25">
      <c r="A46" s="18">
        <f t="shared" ca="1" si="7"/>
        <v>43505</v>
      </c>
      <c r="B46" s="17">
        <f ca="1">+IFERROR(VLOOKUP(A46,BBG_CLP!$A$2:$B$30,2,FALSE),B45)</f>
        <v>1</v>
      </c>
      <c r="C46" s="17">
        <f ca="1">+VLOOKUP(B46,BBG_CLP!$B$2:$E$30,4,FALSE)</f>
        <v>7.6354046662645747E-4</v>
      </c>
      <c r="D46" s="17">
        <v>44</v>
      </c>
      <c r="E46" s="17">
        <f t="shared" si="0"/>
        <v>14</v>
      </c>
      <c r="F46" s="17">
        <f t="shared" ca="1" si="3"/>
        <v>2.7835957805315719</v>
      </c>
      <c r="G46" s="2">
        <f t="shared" ca="1" si="1"/>
        <v>2.8000318065340504</v>
      </c>
      <c r="H46" s="28">
        <f t="shared" si="8"/>
        <v>43524</v>
      </c>
      <c r="I46" s="30">
        <v>44</v>
      </c>
      <c r="J46" s="17">
        <f t="shared" si="2"/>
        <v>14</v>
      </c>
      <c r="K46" s="27">
        <f t="shared" ca="1" si="4"/>
        <v>2.8085125706271166</v>
      </c>
      <c r="L46" s="34">
        <f t="shared" ca="1" si="5"/>
        <v>2.8247993017248088</v>
      </c>
      <c r="M46" s="29">
        <f t="shared" si="9"/>
        <v>43539</v>
      </c>
      <c r="N46" s="27">
        <v>44</v>
      </c>
      <c r="O46" s="17">
        <f t="shared" si="10"/>
        <v>14</v>
      </c>
      <c r="P46" s="27">
        <f t="shared" ca="1" si="11"/>
        <v>2.8281019831648546</v>
      </c>
      <c r="Q46" s="34">
        <f t="shared" ca="1" si="6"/>
        <v>2.844270331676034</v>
      </c>
      <c r="R46" s="17">
        <f t="shared" ca="1" si="12"/>
        <v>2.8070974014449135</v>
      </c>
    </row>
    <row r="47" spans="1:18" x14ac:dyDescent="0.25">
      <c r="A47" s="18">
        <f t="shared" ca="1" si="7"/>
        <v>43506</v>
      </c>
      <c r="B47" s="17">
        <f ca="1">+IFERROR(VLOOKUP(A47,BBG_CLP!$A$2:$B$30,2,FALSE),B46)</f>
        <v>1</v>
      </c>
      <c r="C47" s="17">
        <f ca="1">+VLOOKUP(B47,BBG_CLP!$B$2:$E$30,4,FALSE)</f>
        <v>7.6354046662645747E-4</v>
      </c>
      <c r="D47" s="17">
        <v>45</v>
      </c>
      <c r="E47" s="17">
        <f t="shared" si="0"/>
        <v>15</v>
      </c>
      <c r="F47" s="17">
        <f t="shared" ca="1" si="3"/>
        <v>2.7843593209981985</v>
      </c>
      <c r="G47" s="2">
        <f t="shared" ca="1" si="1"/>
        <v>2.8007935867128353</v>
      </c>
      <c r="H47" s="28">
        <f t="shared" si="8"/>
        <v>43525</v>
      </c>
      <c r="I47" s="30">
        <v>45</v>
      </c>
      <c r="J47" s="17">
        <f t="shared" si="2"/>
        <v>15</v>
      </c>
      <c r="K47" s="27">
        <f t="shared" ca="1" si="4"/>
        <v>2.8092749986765142</v>
      </c>
      <c r="L47" s="34">
        <f t="shared" ca="1" si="5"/>
        <v>2.8255599562834632</v>
      </c>
      <c r="M47" s="29">
        <f t="shared" si="9"/>
        <v>43540</v>
      </c>
      <c r="N47" s="27">
        <v>45</v>
      </c>
      <c r="O47" s="17">
        <f t="shared" si="10"/>
        <v>15</v>
      </c>
      <c r="P47" s="27">
        <f t="shared" ca="1" si="11"/>
        <v>2.8288635270611096</v>
      </c>
      <c r="Q47" s="34">
        <f t="shared" ca="1" si="6"/>
        <v>2.8450300917569393</v>
      </c>
      <c r="R47" s="17">
        <f t="shared" ca="1" si="12"/>
        <v>2.8084004384512085</v>
      </c>
    </row>
    <row r="48" spans="1:18" x14ac:dyDescent="0.25">
      <c r="A48" s="18">
        <f t="shared" ca="1" si="7"/>
        <v>43507</v>
      </c>
      <c r="B48" s="17">
        <f ca="1">+IFERROR(VLOOKUP(A48,BBG_CLP!$A$2:$B$30,2,FALSE),B47)</f>
        <v>1</v>
      </c>
      <c r="C48" s="17">
        <f ca="1">+VLOOKUP(B48,BBG_CLP!$B$2:$E$30,4,FALSE)</f>
        <v>7.6354046662645747E-4</v>
      </c>
      <c r="D48" s="17">
        <v>46</v>
      </c>
      <c r="E48" s="17">
        <f t="shared" si="0"/>
        <v>16</v>
      </c>
      <c r="F48" s="17">
        <f t="shared" ca="1" si="3"/>
        <v>2.7851228614648251</v>
      </c>
      <c r="G48" s="2">
        <f t="shared" ca="1" si="1"/>
        <v>2.8015553668921389</v>
      </c>
      <c r="H48" s="28">
        <f t="shared" si="8"/>
        <v>43526</v>
      </c>
      <c r="I48" s="30">
        <v>46</v>
      </c>
      <c r="J48" s="17">
        <f t="shared" si="2"/>
        <v>16</v>
      </c>
      <c r="K48" s="27">
        <f t="shared" ca="1" si="4"/>
        <v>2.8100374267258812</v>
      </c>
      <c r="L48" s="34">
        <f t="shared" ca="1" si="5"/>
        <v>2.826320610842703</v>
      </c>
      <c r="M48" s="29">
        <f t="shared" si="9"/>
        <v>43541</v>
      </c>
      <c r="N48" s="27">
        <v>46</v>
      </c>
      <c r="O48" s="17">
        <f t="shared" si="10"/>
        <v>16</v>
      </c>
      <c r="P48" s="27">
        <f t="shared" ca="1" si="11"/>
        <v>2.8296250709573512</v>
      </c>
      <c r="Q48" s="34">
        <f t="shared" ca="1" si="6"/>
        <v>2.8457898518375879</v>
      </c>
      <c r="R48" s="17">
        <f t="shared" ca="1" si="12"/>
        <v>2.8097031535070371</v>
      </c>
    </row>
    <row r="49" spans="1:18" x14ac:dyDescent="0.25">
      <c r="A49" s="18">
        <f t="shared" ca="1" si="7"/>
        <v>43508</v>
      </c>
      <c r="B49" s="17">
        <f ca="1">+IFERROR(VLOOKUP(A49,BBG_CLP!$A$2:$B$30,2,FALSE),B48)</f>
        <v>1</v>
      </c>
      <c r="C49" s="17">
        <f ca="1">+VLOOKUP(B49,BBG_CLP!$B$2:$E$30,4,FALSE)</f>
        <v>7.6354046662645747E-4</v>
      </c>
      <c r="D49" s="17">
        <v>47</v>
      </c>
      <c r="E49" s="17">
        <f t="shared" si="0"/>
        <v>17</v>
      </c>
      <c r="F49" s="17">
        <f t="shared" ca="1" si="3"/>
        <v>2.7858864019314518</v>
      </c>
      <c r="G49" s="2">
        <f t="shared" ca="1" si="1"/>
        <v>2.8023171470713995</v>
      </c>
      <c r="H49" s="28">
        <f t="shared" si="8"/>
        <v>43527</v>
      </c>
      <c r="I49" s="30">
        <v>47</v>
      </c>
      <c r="J49" s="17">
        <f t="shared" si="2"/>
        <v>17</v>
      </c>
      <c r="K49" s="27">
        <f t="shared" ca="1" si="4"/>
        <v>2.8107998547752198</v>
      </c>
      <c r="L49" s="34">
        <f t="shared" ca="1" si="5"/>
        <v>2.8270812654010138</v>
      </c>
      <c r="M49" s="29">
        <f t="shared" si="9"/>
        <v>43542</v>
      </c>
      <c r="N49" s="27">
        <v>47</v>
      </c>
      <c r="O49" s="17">
        <f t="shared" si="10"/>
        <v>17</v>
      </c>
      <c r="P49" s="27">
        <f t="shared" ca="1" si="11"/>
        <v>2.8303866148535799</v>
      </c>
      <c r="Q49" s="34">
        <f t="shared" ca="1" si="6"/>
        <v>2.8465496119180247</v>
      </c>
      <c r="R49" s="17">
        <f t="shared" ca="1" si="12"/>
        <v>2.8110055465324635</v>
      </c>
    </row>
    <row r="50" spans="1:18" x14ac:dyDescent="0.25">
      <c r="A50" s="18">
        <f t="shared" ca="1" si="7"/>
        <v>43509</v>
      </c>
      <c r="B50" s="17">
        <f ca="1">+IFERROR(VLOOKUP(A50,BBG_CLP!$A$2:$B$30,2,FALSE),B49)</f>
        <v>1</v>
      </c>
      <c r="C50" s="17">
        <f ca="1">+VLOOKUP(B50,BBG_CLP!$B$2:$E$30,4,FALSE)</f>
        <v>7.6354046662645747E-4</v>
      </c>
      <c r="D50" s="17">
        <v>48</v>
      </c>
      <c r="E50" s="17">
        <f t="shared" si="0"/>
        <v>18</v>
      </c>
      <c r="F50" s="17">
        <f t="shared" ca="1" si="3"/>
        <v>2.7866499423980784</v>
      </c>
      <c r="G50" s="2">
        <f t="shared" ca="1" si="1"/>
        <v>2.803078927250624</v>
      </c>
      <c r="H50" s="28">
        <f t="shared" si="8"/>
        <v>43528</v>
      </c>
      <c r="I50" s="30">
        <v>48</v>
      </c>
      <c r="J50" s="17">
        <f t="shared" si="2"/>
        <v>18</v>
      </c>
      <c r="K50" s="27">
        <f t="shared" ca="1" si="4"/>
        <v>2.8115622828246978</v>
      </c>
      <c r="L50" s="34">
        <f t="shared" ca="1" si="5"/>
        <v>2.8278419199603277</v>
      </c>
      <c r="M50" s="29">
        <f t="shared" si="9"/>
        <v>43543</v>
      </c>
      <c r="N50" s="27">
        <v>48</v>
      </c>
      <c r="O50" s="17">
        <f t="shared" si="10"/>
        <v>18</v>
      </c>
      <c r="P50" s="27">
        <f t="shared" ca="1" si="11"/>
        <v>2.8311481587499632</v>
      </c>
      <c r="Q50" s="34">
        <f t="shared" ca="1" si="6"/>
        <v>2.8473093719991738</v>
      </c>
      <c r="R50" s="17">
        <f t="shared" ca="1" si="12"/>
        <v>2.812307617415577</v>
      </c>
    </row>
    <row r="51" spans="1:18" x14ac:dyDescent="0.25">
      <c r="A51" s="18">
        <f t="shared" ca="1" si="7"/>
        <v>43510</v>
      </c>
      <c r="B51" s="17">
        <f ca="1">+IFERROR(VLOOKUP(A51,BBG_CLP!$A$2:$B$30,2,FALSE),B50)</f>
        <v>1</v>
      </c>
      <c r="C51" s="17">
        <f ca="1">+VLOOKUP(B51,BBG_CLP!$B$2:$E$30,4,FALSE)</f>
        <v>7.6354046662645747E-4</v>
      </c>
      <c r="D51" s="17">
        <v>49</v>
      </c>
      <c r="E51" s="17">
        <f t="shared" si="0"/>
        <v>19</v>
      </c>
      <c r="F51" s="17">
        <f t="shared" ca="1" si="3"/>
        <v>2.787413482864705</v>
      </c>
      <c r="G51" s="2">
        <f t="shared" ca="1" si="1"/>
        <v>2.8038407074298184</v>
      </c>
      <c r="H51" s="28">
        <f t="shared" si="8"/>
        <v>43529</v>
      </c>
      <c r="I51" s="30">
        <v>49</v>
      </c>
      <c r="J51" s="17">
        <f t="shared" si="2"/>
        <v>19</v>
      </c>
      <c r="K51" s="27">
        <f t="shared" ca="1" si="4"/>
        <v>2.8123247108741438</v>
      </c>
      <c r="L51" s="34">
        <f t="shared" ca="1" si="5"/>
        <v>2.8286025745192234</v>
      </c>
      <c r="M51" s="29">
        <f t="shared" si="9"/>
        <v>43544</v>
      </c>
      <c r="N51" s="27">
        <v>49</v>
      </c>
      <c r="O51" s="17">
        <f t="shared" si="10"/>
        <v>19</v>
      </c>
      <c r="P51" s="27">
        <f t="shared" ca="1" si="11"/>
        <v>2.8319097026461657</v>
      </c>
      <c r="Q51" s="34">
        <f t="shared" ca="1" si="6"/>
        <v>2.8480691320796598</v>
      </c>
      <c r="R51" s="17">
        <f t="shared" ca="1" si="12"/>
        <v>2.8136093660924288</v>
      </c>
    </row>
    <row r="52" spans="1:18" x14ac:dyDescent="0.25">
      <c r="A52" s="18">
        <f t="shared" ca="1" si="7"/>
        <v>43511</v>
      </c>
      <c r="B52" s="17">
        <f ca="1">+IFERROR(VLOOKUP(A52,BBG_CLP!$A$2:$B$30,2,FALSE),B51)</f>
        <v>1</v>
      </c>
      <c r="C52" s="17">
        <f ca="1">+VLOOKUP(B52,BBG_CLP!$B$2:$E$30,4,FALSE)</f>
        <v>7.6354046662645747E-4</v>
      </c>
      <c r="D52" s="17">
        <v>50</v>
      </c>
      <c r="E52" s="17">
        <f t="shared" si="0"/>
        <v>20</v>
      </c>
      <c r="F52" s="17">
        <f t="shared" ca="1" si="3"/>
        <v>2.7881770233313317</v>
      </c>
      <c r="G52" s="2">
        <f t="shared" ca="1" si="1"/>
        <v>2.804602487608987</v>
      </c>
      <c r="H52" s="28">
        <f t="shared" si="8"/>
        <v>43530</v>
      </c>
      <c r="I52" s="30">
        <v>50</v>
      </c>
      <c r="J52" s="17">
        <f t="shared" si="2"/>
        <v>20</v>
      </c>
      <c r="K52" s="27">
        <f t="shared" ca="1" si="4"/>
        <v>2.8130871389235601</v>
      </c>
      <c r="L52" s="34">
        <f t="shared" ca="1" si="5"/>
        <v>2.8293632290781634</v>
      </c>
      <c r="M52" s="29">
        <f t="shared" si="9"/>
        <v>43545</v>
      </c>
      <c r="N52" s="27">
        <v>50</v>
      </c>
      <c r="O52" s="17">
        <f t="shared" si="10"/>
        <v>20</v>
      </c>
      <c r="P52" s="27">
        <f t="shared" ca="1" si="11"/>
        <v>2.8326712465423576</v>
      </c>
      <c r="Q52" s="34">
        <f t="shared" ca="1" si="6"/>
        <v>2.8488288921599825</v>
      </c>
      <c r="R52" s="17">
        <f t="shared" ca="1" si="12"/>
        <v>2.8149107924591021</v>
      </c>
    </row>
    <row r="53" spans="1:18" x14ac:dyDescent="0.25">
      <c r="A53" s="18">
        <f t="shared" ca="1" si="7"/>
        <v>43512</v>
      </c>
      <c r="B53" s="17">
        <f ca="1">+IFERROR(VLOOKUP(A53,BBG_CLP!$A$2:$B$30,2,FALSE),B52)</f>
        <v>1</v>
      </c>
      <c r="C53" s="17">
        <f ca="1">+VLOOKUP(B53,BBG_CLP!$B$2:$E$30,4,FALSE)</f>
        <v>7.6354046662645747E-4</v>
      </c>
      <c r="D53" s="17">
        <v>51</v>
      </c>
      <c r="E53" s="17">
        <f t="shared" si="0"/>
        <v>21</v>
      </c>
      <c r="F53" s="17">
        <f t="shared" ca="1" si="3"/>
        <v>2.7889405637979583</v>
      </c>
      <c r="G53" s="2">
        <f t="shared" ca="1" si="1"/>
        <v>2.8053642677881334</v>
      </c>
      <c r="H53" s="28">
        <f t="shared" si="8"/>
        <v>43531</v>
      </c>
      <c r="I53" s="30">
        <v>51</v>
      </c>
      <c r="J53" s="17">
        <f t="shared" si="2"/>
        <v>21</v>
      </c>
      <c r="K53" s="27">
        <f t="shared" ca="1" si="4"/>
        <v>2.813849566972948</v>
      </c>
      <c r="L53" s="34">
        <f t="shared" ca="1" si="5"/>
        <v>2.8301238836367606</v>
      </c>
      <c r="M53" s="29">
        <f t="shared" si="9"/>
        <v>43546</v>
      </c>
      <c r="N53" s="27">
        <v>51</v>
      </c>
      <c r="O53" s="17">
        <f t="shared" si="10"/>
        <v>21</v>
      </c>
      <c r="P53" s="27">
        <f t="shared" ca="1" si="11"/>
        <v>2.8334327904386964</v>
      </c>
      <c r="Q53" s="34">
        <f t="shared" ca="1" si="6"/>
        <v>2.8495886522409259</v>
      </c>
      <c r="R53" s="17">
        <f t="shared" ca="1" si="12"/>
        <v>2.8162118964356608</v>
      </c>
    </row>
    <row r="54" spans="1:18" x14ac:dyDescent="0.25">
      <c r="A54" s="18">
        <f t="shared" ca="1" si="7"/>
        <v>43513</v>
      </c>
      <c r="B54" s="17">
        <f ca="1">+IFERROR(VLOOKUP(A54,BBG_CLP!$A$2:$B$30,2,FALSE),B53)</f>
        <v>1</v>
      </c>
      <c r="C54" s="17">
        <f ca="1">+VLOOKUP(B54,BBG_CLP!$B$2:$E$30,4,FALSE)</f>
        <v>7.6354046662645747E-4</v>
      </c>
      <c r="D54" s="17">
        <v>52</v>
      </c>
      <c r="E54" s="17">
        <f t="shared" si="0"/>
        <v>22</v>
      </c>
      <c r="F54" s="17">
        <f t="shared" ca="1" si="3"/>
        <v>2.7897041042645849</v>
      </c>
      <c r="G54" s="2">
        <f t="shared" ca="1" si="1"/>
        <v>2.8061260479668975</v>
      </c>
      <c r="H54" s="28">
        <f t="shared" si="8"/>
        <v>43532</v>
      </c>
      <c r="I54" s="30">
        <v>52</v>
      </c>
      <c r="J54" s="17">
        <f t="shared" si="2"/>
        <v>22</v>
      </c>
      <c r="K54" s="27">
        <f t="shared" ca="1" si="4"/>
        <v>2.8146119950223092</v>
      </c>
      <c r="L54" s="34">
        <f t="shared" ca="1" si="5"/>
        <v>2.8308845381954257</v>
      </c>
      <c r="M54" s="29">
        <f t="shared" si="9"/>
        <v>43547</v>
      </c>
      <c r="N54" s="27">
        <v>52</v>
      </c>
      <c r="O54" s="17">
        <f t="shared" si="10"/>
        <v>22</v>
      </c>
      <c r="P54" s="27">
        <f t="shared" ca="1" si="11"/>
        <v>2.8341943343350207</v>
      </c>
      <c r="Q54" s="34">
        <f t="shared" ca="1" si="6"/>
        <v>2.8503484123216793</v>
      </c>
      <c r="R54" s="17">
        <f t="shared" ca="1" si="12"/>
        <v>2.8175126779101944</v>
      </c>
    </row>
    <row r="55" spans="1:18" x14ac:dyDescent="0.25">
      <c r="A55" s="18">
        <f t="shared" ca="1" si="7"/>
        <v>43514</v>
      </c>
      <c r="B55" s="17">
        <f ca="1">+IFERROR(VLOOKUP(A55,BBG_CLP!$A$2:$B$30,2,FALSE),B54)</f>
        <v>1</v>
      </c>
      <c r="C55" s="17">
        <f ca="1">+VLOOKUP(B55,BBG_CLP!$B$2:$E$30,4,FALSE)</f>
        <v>7.6354046662645747E-4</v>
      </c>
      <c r="D55" s="17">
        <v>53</v>
      </c>
      <c r="E55" s="17">
        <f t="shared" si="0"/>
        <v>23</v>
      </c>
      <c r="F55" s="17">
        <f t="shared" ca="1" si="3"/>
        <v>2.7904676447312116</v>
      </c>
      <c r="G55" s="2">
        <f t="shared" ca="1" si="1"/>
        <v>2.8068878281460243</v>
      </c>
      <c r="H55" s="28">
        <f t="shared" si="8"/>
        <v>43533</v>
      </c>
      <c r="I55" s="30">
        <v>53</v>
      </c>
      <c r="J55" s="17">
        <f t="shared" si="2"/>
        <v>23</v>
      </c>
      <c r="K55" s="27">
        <f t="shared" ca="1" si="4"/>
        <v>2.8153744230716451</v>
      </c>
      <c r="L55" s="34">
        <f t="shared" ca="1" si="5"/>
        <v>2.8316451927541491</v>
      </c>
      <c r="M55" s="29">
        <f t="shared" si="9"/>
        <v>43548</v>
      </c>
      <c r="N55" s="27">
        <v>53</v>
      </c>
      <c r="O55" s="17">
        <f t="shared" si="10"/>
        <v>23</v>
      </c>
      <c r="P55" s="27">
        <f t="shared" ca="1" si="11"/>
        <v>2.8349558782311797</v>
      </c>
      <c r="Q55" s="34">
        <f t="shared" ca="1" si="6"/>
        <v>2.8511081724019194</v>
      </c>
      <c r="R55" s="17">
        <f t="shared" ca="1" si="12"/>
        <v>2.8188131368347413</v>
      </c>
    </row>
    <row r="56" spans="1:18" x14ac:dyDescent="0.25">
      <c r="A56" s="18">
        <f t="shared" ca="1" si="7"/>
        <v>43515</v>
      </c>
      <c r="B56" s="17">
        <f ca="1">+IFERROR(VLOOKUP(A56,BBG_CLP!$A$2:$B$30,2,FALSE),B55)</f>
        <v>1</v>
      </c>
      <c r="C56" s="17">
        <f ca="1">+VLOOKUP(B56,BBG_CLP!$B$2:$E$30,4,FALSE)</f>
        <v>7.6354046662645747E-4</v>
      </c>
      <c r="D56" s="17">
        <v>54</v>
      </c>
      <c r="E56" s="17">
        <f t="shared" si="0"/>
        <v>24</v>
      </c>
      <c r="F56" s="17">
        <f t="shared" ca="1" si="3"/>
        <v>2.7912311851978382</v>
      </c>
      <c r="G56" s="2">
        <f t="shared" ca="1" si="1"/>
        <v>2.8076496083251357</v>
      </c>
      <c r="H56" s="28">
        <f t="shared" si="8"/>
        <v>43534</v>
      </c>
      <c r="I56" s="30">
        <v>54</v>
      </c>
      <c r="J56" s="17">
        <f t="shared" si="2"/>
        <v>24</v>
      </c>
      <c r="K56" s="27">
        <f t="shared" ca="1" si="4"/>
        <v>2.8161368511212537</v>
      </c>
      <c r="L56" s="34">
        <f t="shared" ca="1" si="5"/>
        <v>2.8324058473135905</v>
      </c>
      <c r="M56" s="29">
        <f t="shared" si="9"/>
        <v>43549</v>
      </c>
      <c r="N56" s="27">
        <v>54</v>
      </c>
      <c r="O56" s="17">
        <f t="shared" si="10"/>
        <v>24</v>
      </c>
      <c r="P56" s="27">
        <f t="shared" ca="1" si="11"/>
        <v>2.8357174221274781</v>
      </c>
      <c r="Q56" s="34">
        <f t="shared" ca="1" si="6"/>
        <v>2.8518679324827101</v>
      </c>
      <c r="R56" s="17">
        <f t="shared" ca="1" si="12"/>
        <v>2.8201132730814038</v>
      </c>
    </row>
    <row r="57" spans="1:18" x14ac:dyDescent="0.25">
      <c r="A57" s="18">
        <f t="shared" ca="1" si="7"/>
        <v>43516</v>
      </c>
      <c r="B57" s="17">
        <f ca="1">+IFERROR(VLOOKUP(A57,BBG_CLP!$A$2:$B$30,2,FALSE),B56)</f>
        <v>1</v>
      </c>
      <c r="C57" s="17">
        <f ca="1">+VLOOKUP(B57,BBG_CLP!$B$2:$E$30,4,FALSE)</f>
        <v>7.6354046662645747E-4</v>
      </c>
      <c r="D57" s="17">
        <v>55</v>
      </c>
      <c r="E57" s="17">
        <f t="shared" si="0"/>
        <v>25</v>
      </c>
      <c r="F57" s="17">
        <f t="shared" ca="1" si="3"/>
        <v>2.7919947256644648</v>
      </c>
      <c r="G57" s="2">
        <f t="shared" ca="1" si="1"/>
        <v>2.8084113885045525</v>
      </c>
      <c r="H57" s="28">
        <f t="shared" si="8"/>
        <v>43535</v>
      </c>
      <c r="I57" s="30">
        <v>55</v>
      </c>
      <c r="J57" s="17">
        <f t="shared" si="2"/>
        <v>25</v>
      </c>
      <c r="K57" s="27">
        <f t="shared" ca="1" si="4"/>
        <v>2.8168992791705385</v>
      </c>
      <c r="L57" s="34">
        <f t="shared" ca="1" si="5"/>
        <v>2.8331665018720642</v>
      </c>
      <c r="M57" s="29">
        <f t="shared" si="9"/>
        <v>43550</v>
      </c>
      <c r="N57" s="27">
        <v>55</v>
      </c>
      <c r="O57" s="17">
        <f t="shared" si="10"/>
        <v>25</v>
      </c>
      <c r="P57" s="27">
        <f t="shared" ca="1" si="11"/>
        <v>2.8364789660236185</v>
      </c>
      <c r="Q57" s="34">
        <f t="shared" ca="1" si="6"/>
        <v>2.8526276925633454</v>
      </c>
      <c r="R57" s="17">
        <f t="shared" ca="1" si="12"/>
        <v>2.8214130865782394</v>
      </c>
    </row>
    <row r="58" spans="1:18" x14ac:dyDescent="0.25">
      <c r="A58" s="18">
        <f t="shared" ca="1" si="7"/>
        <v>43517</v>
      </c>
      <c r="B58" s="17">
        <f ca="1">+IFERROR(VLOOKUP(A58,BBG_CLP!$A$2:$B$30,2,FALSE),B57)</f>
        <v>1</v>
      </c>
      <c r="C58" s="17">
        <f ca="1">+VLOOKUP(B58,BBG_CLP!$B$2:$E$30,4,FALSE)</f>
        <v>7.6354046662645747E-4</v>
      </c>
      <c r="D58" s="17">
        <v>56</v>
      </c>
      <c r="E58" s="17">
        <f t="shared" si="0"/>
        <v>26</v>
      </c>
      <c r="F58" s="17">
        <f t="shared" ca="1" si="3"/>
        <v>2.7927582661310915</v>
      </c>
      <c r="G58" s="2">
        <f t="shared" ca="1" si="1"/>
        <v>2.8091731686833175</v>
      </c>
      <c r="H58" s="28">
        <f t="shared" si="8"/>
        <v>43536</v>
      </c>
      <c r="I58" s="30">
        <v>56</v>
      </c>
      <c r="J58" s="17">
        <f t="shared" si="2"/>
        <v>26</v>
      </c>
      <c r="K58" s="27">
        <f t="shared" ca="1" si="4"/>
        <v>2.8176617072199446</v>
      </c>
      <c r="L58" s="34">
        <f t="shared" ca="1" si="5"/>
        <v>2.8339271564309119</v>
      </c>
      <c r="M58" s="29">
        <f t="shared" si="9"/>
        <v>43551</v>
      </c>
      <c r="N58" s="27">
        <v>56</v>
      </c>
      <c r="O58" s="17">
        <f t="shared" si="10"/>
        <v>26</v>
      </c>
      <c r="P58" s="27">
        <f t="shared" ca="1" si="11"/>
        <v>2.8372405099200373</v>
      </c>
      <c r="Q58" s="34">
        <f t="shared" ca="1" si="6"/>
        <v>2.8533874526441507</v>
      </c>
      <c r="R58" s="17">
        <f t="shared" ca="1" si="12"/>
        <v>2.8227125772213313</v>
      </c>
    </row>
    <row r="59" spans="1:18" x14ac:dyDescent="0.25">
      <c r="A59" s="18">
        <f t="shared" ca="1" si="7"/>
        <v>43518</v>
      </c>
      <c r="B59" s="17">
        <f ca="1">+IFERROR(VLOOKUP(A59,BBG_CLP!$A$2:$B$30,2,FALSE),B58)</f>
        <v>1</v>
      </c>
      <c r="C59" s="17">
        <f ca="1">+VLOOKUP(B59,BBG_CLP!$B$2:$E$30,4,FALSE)</f>
        <v>7.6354046662645747E-4</v>
      </c>
      <c r="D59" s="17">
        <v>57</v>
      </c>
      <c r="E59" s="17">
        <f t="shared" si="0"/>
        <v>27</v>
      </c>
      <c r="F59" s="17">
        <f t="shared" ca="1" si="3"/>
        <v>2.7935218065977181</v>
      </c>
      <c r="G59" s="2">
        <f t="shared" ca="1" si="1"/>
        <v>2.8099349488626872</v>
      </c>
      <c r="H59" s="28">
        <f t="shared" si="8"/>
        <v>43537</v>
      </c>
      <c r="I59" s="30">
        <v>57</v>
      </c>
      <c r="J59" s="17">
        <f t="shared" si="2"/>
        <v>27</v>
      </c>
      <c r="K59" s="27">
        <f t="shared" ca="1" si="4"/>
        <v>2.8184241352693258</v>
      </c>
      <c r="L59" s="34">
        <f t="shared" ca="1" si="5"/>
        <v>2.8346878109897959</v>
      </c>
      <c r="M59" s="29">
        <f t="shared" si="9"/>
        <v>43552</v>
      </c>
      <c r="N59" s="27">
        <v>57</v>
      </c>
      <c r="O59" s="17">
        <f t="shared" si="10"/>
        <v>27</v>
      </c>
      <c r="P59" s="27">
        <f t="shared" ca="1" si="11"/>
        <v>2.8380020538162998</v>
      </c>
      <c r="Q59" s="34">
        <f t="shared" ca="1" si="6"/>
        <v>2.8541472127248113</v>
      </c>
      <c r="R59" s="17">
        <f t="shared" ca="1" si="12"/>
        <v>2.8240117449547242</v>
      </c>
    </row>
    <row r="60" spans="1:18" x14ac:dyDescent="0.25">
      <c r="A60" s="18">
        <f t="shared" ca="1" si="7"/>
        <v>43519</v>
      </c>
      <c r="B60" s="17">
        <f ca="1">+IFERROR(VLOOKUP(A60,BBG_CLP!$A$2:$B$30,2,FALSE),B59)</f>
        <v>1</v>
      </c>
      <c r="C60" s="17">
        <f ca="1">+VLOOKUP(B60,BBG_CLP!$B$2:$E$30,4,FALSE)</f>
        <v>7.6354046662645747E-4</v>
      </c>
      <c r="D60" s="17">
        <v>58</v>
      </c>
      <c r="E60" s="17">
        <f t="shared" si="0"/>
        <v>28</v>
      </c>
      <c r="F60" s="17">
        <f t="shared" ca="1" si="3"/>
        <v>2.7942853470643447</v>
      </c>
      <c r="G60" s="2">
        <f t="shared" ca="1" si="1"/>
        <v>2.8106967290417413</v>
      </c>
      <c r="H60" s="28">
        <f t="shared" si="8"/>
        <v>43538</v>
      </c>
      <c r="I60" s="30">
        <v>58</v>
      </c>
      <c r="J60" s="17">
        <f t="shared" si="2"/>
        <v>28</v>
      </c>
      <c r="K60" s="27">
        <f t="shared" ca="1" si="4"/>
        <v>2.8191865633188211</v>
      </c>
      <c r="L60" s="34">
        <f t="shared" ca="1" si="5"/>
        <v>2.8354484655487133</v>
      </c>
      <c r="M60" s="29">
        <f t="shared" si="9"/>
        <v>43553</v>
      </c>
      <c r="N60" s="27">
        <v>58</v>
      </c>
      <c r="O60" s="17">
        <f t="shared" si="10"/>
        <v>28</v>
      </c>
      <c r="P60" s="27">
        <f t="shared" ca="1" si="11"/>
        <v>2.8387635977125512</v>
      </c>
      <c r="Q60" s="34">
        <f t="shared" ca="1" si="6"/>
        <v>2.8549069728056282</v>
      </c>
      <c r="R60" s="17">
        <f t="shared" ca="1" si="12"/>
        <v>2.8253105896505204</v>
      </c>
    </row>
    <row r="61" spans="1:18" x14ac:dyDescent="0.25">
      <c r="A61" s="18">
        <f t="shared" ca="1" si="7"/>
        <v>43520</v>
      </c>
      <c r="B61" s="17">
        <f ca="1">+IFERROR(VLOOKUP(A61,BBG_CLP!$A$2:$B$30,2,FALSE),B60)</f>
        <v>1</v>
      </c>
      <c r="C61" s="17">
        <f ca="1">+VLOOKUP(B61,BBG_CLP!$B$2:$E$30,4,FALSE)</f>
        <v>7.6354046662645747E-4</v>
      </c>
      <c r="D61" s="17">
        <v>59</v>
      </c>
      <c r="E61" s="17">
        <f t="shared" si="0"/>
        <v>29</v>
      </c>
      <c r="F61" s="17">
        <f t="shared" ca="1" si="3"/>
        <v>2.7950488875309714</v>
      </c>
      <c r="G61" s="2">
        <f t="shared" ca="1" si="1"/>
        <v>2.8114585092210627</v>
      </c>
      <c r="H61" s="28">
        <f t="shared" si="8"/>
        <v>43539</v>
      </c>
      <c r="I61" s="30">
        <v>59</v>
      </c>
      <c r="J61" s="17">
        <f t="shared" si="2"/>
        <v>29</v>
      </c>
      <c r="K61" s="27">
        <f t="shared" ca="1" si="4"/>
        <v>2.8199489913681539</v>
      </c>
      <c r="L61" s="34">
        <f t="shared" ca="1" si="5"/>
        <v>2.8362091201073834</v>
      </c>
      <c r="M61" s="29">
        <f t="shared" si="9"/>
        <v>43554</v>
      </c>
      <c r="N61" s="27">
        <v>59</v>
      </c>
      <c r="O61" s="17">
        <f t="shared" si="10"/>
        <v>29</v>
      </c>
      <c r="P61" s="27">
        <f t="shared" ca="1" si="11"/>
        <v>2.8395251416087919</v>
      </c>
      <c r="Q61" s="34">
        <f t="shared" ca="1" si="6"/>
        <v>2.8556667328860335</v>
      </c>
      <c r="R61" s="17">
        <f t="shared" ca="1" si="12"/>
        <v>2.8266091112527647</v>
      </c>
    </row>
    <row r="62" spans="1:18" x14ac:dyDescent="0.25">
      <c r="A62" s="18">
        <f t="shared" ca="1" si="7"/>
        <v>43521</v>
      </c>
      <c r="B62" s="17">
        <f ca="1">+IFERROR(VLOOKUP(A62,BBG_CLP!$A$2:$B$30,2,FALSE),B61)</f>
        <v>1</v>
      </c>
      <c r="C62" s="17">
        <f ca="1">+VLOOKUP(B62,BBG_CLP!$B$2:$E$30,4,FALSE)</f>
        <v>7.6354046662645747E-4</v>
      </c>
      <c r="D62" s="17">
        <v>60</v>
      </c>
      <c r="E62" s="17">
        <f t="shared" si="0"/>
        <v>30</v>
      </c>
      <c r="F62" s="17">
        <f t="shared" ca="1" si="3"/>
        <v>2.795812427997598</v>
      </c>
      <c r="G62" s="2">
        <f t="shared" ca="1" si="1"/>
        <v>2.8122202894000914</v>
      </c>
      <c r="H62" s="28">
        <f t="shared" si="8"/>
        <v>43540</v>
      </c>
      <c r="I62" s="30">
        <v>60</v>
      </c>
      <c r="J62" s="17">
        <f t="shared" si="2"/>
        <v>30</v>
      </c>
      <c r="K62" s="27">
        <f t="shared" ca="1" si="4"/>
        <v>2.8207114194175986</v>
      </c>
      <c r="L62" s="34">
        <f t="shared" ca="1" si="5"/>
        <v>2.8369697746663647</v>
      </c>
      <c r="M62" s="29">
        <f t="shared" si="9"/>
        <v>43555</v>
      </c>
      <c r="N62" s="27">
        <v>60</v>
      </c>
      <c r="O62" s="17">
        <f t="shared" si="10"/>
        <v>30</v>
      </c>
      <c r="P62" s="27">
        <f t="shared" ca="1" si="11"/>
        <v>2.8402866855050224</v>
      </c>
      <c r="Q62" s="34">
        <f t="shared" ca="1" si="6"/>
        <v>2.8564264929668681</v>
      </c>
      <c r="R62" s="17">
        <f t="shared" ca="1" si="12"/>
        <v>2.8279073096495466</v>
      </c>
    </row>
    <row r="63" spans="1:18" x14ac:dyDescent="0.25">
      <c r="A63" s="18">
        <f t="shared" ca="1" si="7"/>
        <v>43522</v>
      </c>
      <c r="B63" s="17">
        <f ca="1">+IFERROR(VLOOKUP(A63,BBG_CLP!$A$2:$B$30,2,FALSE),B62)</f>
        <v>1</v>
      </c>
      <c r="C63" s="17">
        <f ca="1">+VLOOKUP(B63,BBG_CLP!$B$2:$E$30,4,FALSE)</f>
        <v>7.6354046662645747E-4</v>
      </c>
      <c r="D63" s="17">
        <v>61</v>
      </c>
      <c r="E63" s="17">
        <f t="shared" si="0"/>
        <v>31</v>
      </c>
      <c r="F63" s="17">
        <f t="shared" ca="1" si="3"/>
        <v>2.7965759684642246</v>
      </c>
      <c r="G63" s="2">
        <f t="shared" ca="1" si="1"/>
        <v>2.8129820695791143</v>
      </c>
      <c r="H63" s="28">
        <f t="shared" si="8"/>
        <v>43541</v>
      </c>
      <c r="I63" s="30">
        <v>61</v>
      </c>
      <c r="J63" s="17">
        <f t="shared" si="2"/>
        <v>31</v>
      </c>
      <c r="K63" s="27">
        <f t="shared" ca="1" si="4"/>
        <v>2.8214738474670189</v>
      </c>
      <c r="L63" s="34">
        <f t="shared" ca="1" si="5"/>
        <v>2.8377304292253691</v>
      </c>
      <c r="M63" s="29">
        <f t="shared" si="9"/>
        <v>43556</v>
      </c>
      <c r="N63" s="27">
        <v>61</v>
      </c>
      <c r="O63" s="17">
        <f t="shared" si="10"/>
        <v>31</v>
      </c>
      <c r="P63" s="27">
        <f t="shared" ca="1" si="11"/>
        <v>2.841048229401375</v>
      </c>
      <c r="Q63" s="34">
        <f t="shared" ca="1" si="6"/>
        <v>2.8571862530475745</v>
      </c>
      <c r="R63" s="17">
        <f t="shared" ca="1" si="12"/>
        <v>2.8292051847609301</v>
      </c>
    </row>
    <row r="64" spans="1:18" x14ac:dyDescent="0.25">
      <c r="A64" s="18">
        <f t="shared" ca="1" si="7"/>
        <v>43523</v>
      </c>
      <c r="B64" s="17">
        <f ca="1">+IFERROR(VLOOKUP(A64,BBG_CLP!$A$2:$B$30,2,FALSE),B63)</f>
        <v>1</v>
      </c>
      <c r="C64" s="17">
        <f ca="1">+VLOOKUP(B64,BBG_CLP!$B$2:$E$30,4,FALSE)</f>
        <v>7.6354046662645747E-4</v>
      </c>
      <c r="D64" s="17">
        <v>62</v>
      </c>
      <c r="E64" s="17">
        <f t="shared" si="0"/>
        <v>32</v>
      </c>
      <c r="F64" s="17">
        <f t="shared" ca="1" si="3"/>
        <v>2.7973395089308513</v>
      </c>
      <c r="G64" s="2">
        <f t="shared" ca="1" si="1"/>
        <v>2.8137438497583824</v>
      </c>
      <c r="H64" s="28">
        <f t="shared" si="8"/>
        <v>43542</v>
      </c>
      <c r="I64" s="30">
        <v>62</v>
      </c>
      <c r="J64" s="17">
        <f t="shared" si="2"/>
        <v>32</v>
      </c>
      <c r="K64" s="27">
        <f t="shared" ca="1" si="4"/>
        <v>2.8222362755164156</v>
      </c>
      <c r="L64" s="34">
        <f t="shared" ca="1" si="5"/>
        <v>2.8384910837841448</v>
      </c>
      <c r="M64" s="29">
        <f t="shared" si="9"/>
        <v>43557</v>
      </c>
      <c r="N64" s="27">
        <v>62</v>
      </c>
      <c r="O64" s="17">
        <f t="shared" si="10"/>
        <v>32</v>
      </c>
      <c r="P64" s="27">
        <f t="shared" ca="1" si="11"/>
        <v>2.8418097732975851</v>
      </c>
      <c r="Q64" s="34">
        <f t="shared" ca="1" si="6"/>
        <v>2.8579460131281653</v>
      </c>
      <c r="R64" s="17">
        <f t="shared" ca="1" si="12"/>
        <v>2.8305027365149726</v>
      </c>
    </row>
    <row r="65" spans="1:18" x14ac:dyDescent="0.25">
      <c r="A65" s="18">
        <f t="shared" ca="1" si="7"/>
        <v>43524</v>
      </c>
      <c r="B65" s="17">
        <f ca="1">+IFERROR(VLOOKUP(A65,BBG_CLP!$A$2:$B$30,2,FALSE),B64)</f>
        <v>1</v>
      </c>
      <c r="C65" s="17">
        <f ca="1">+VLOOKUP(B65,BBG_CLP!$B$2:$E$30,4,FALSE)</f>
        <v>7.6354046662645747E-4</v>
      </c>
      <c r="D65" s="17">
        <v>63</v>
      </c>
      <c r="E65" s="17">
        <f t="shared" si="0"/>
        <v>33</v>
      </c>
      <c r="F65" s="17">
        <f t="shared" ca="1" si="3"/>
        <v>2.7981030493974779</v>
      </c>
      <c r="G65" s="2">
        <f t="shared" ca="1" si="1"/>
        <v>2.8145056299373876</v>
      </c>
      <c r="H65" s="28">
        <f t="shared" si="8"/>
        <v>43543</v>
      </c>
      <c r="I65" s="30">
        <v>63</v>
      </c>
      <c r="J65" s="17">
        <f t="shared" si="2"/>
        <v>33</v>
      </c>
      <c r="K65" s="27">
        <f t="shared" ca="1" si="4"/>
        <v>2.8229987035657902</v>
      </c>
      <c r="L65" s="34">
        <f t="shared" ca="1" si="5"/>
        <v>2.8392517383429547</v>
      </c>
      <c r="M65" s="29">
        <f t="shared" si="9"/>
        <v>43558</v>
      </c>
      <c r="N65" s="27">
        <v>63</v>
      </c>
      <c r="O65" s="17">
        <f t="shared" si="10"/>
        <v>33</v>
      </c>
      <c r="P65" s="27">
        <f t="shared" ca="1" si="11"/>
        <v>2.8428061813376662</v>
      </c>
      <c r="Q65" s="34">
        <f t="shared" ca="1" si="6"/>
        <v>2.8591530999469681</v>
      </c>
      <c r="R65" s="17">
        <f t="shared" ca="1" si="12"/>
        <v>2.8317999647917702</v>
      </c>
    </row>
    <row r="66" spans="1:18" x14ac:dyDescent="0.25">
      <c r="A66" s="18">
        <f t="shared" ca="1" si="7"/>
        <v>43525</v>
      </c>
      <c r="B66" s="17">
        <f ca="1">+IFERROR(VLOOKUP(A66,BBG_CLP!$A$2:$B$30,2,FALSE),B65)</f>
        <v>1</v>
      </c>
      <c r="C66" s="17">
        <f ca="1">+VLOOKUP(B66,BBG_CLP!$B$2:$E$30,4,FALSE)</f>
        <v>7.6354046662645747E-4</v>
      </c>
      <c r="D66" s="17">
        <v>64</v>
      </c>
      <c r="E66" s="17">
        <f t="shared" ref="E66:E129" si="13">+IF(D66-$W$5&lt;0,NA(),D66-$W$5)</f>
        <v>34</v>
      </c>
      <c r="F66" s="17">
        <f t="shared" ca="1" si="3"/>
        <v>2.7988665898641045</v>
      </c>
      <c r="G66" s="2">
        <f t="shared" ref="G66:G129" ca="1" si="14">++IF(E66&gt;0,((1+F66*D66/36000)/(1+$X$2*$W$5/36000)-1)*(36000/(D66-$W$5)),NA())</f>
        <v>2.8152674101166237</v>
      </c>
      <c r="H66" s="28">
        <f t="shared" si="8"/>
        <v>43544</v>
      </c>
      <c r="I66" s="30">
        <v>64</v>
      </c>
      <c r="J66" s="17">
        <f t="shared" ref="J66:J129" si="15">+IF(I66-$W$5&lt;0,NA(),I66-$W$5)</f>
        <v>34</v>
      </c>
      <c r="K66" s="27">
        <f t="shared" ca="1" si="4"/>
        <v>2.8237611316152682</v>
      </c>
      <c r="L66" s="34">
        <f t="shared" ca="1" si="5"/>
        <v>2.8400123929020307</v>
      </c>
      <c r="M66" s="29">
        <f t="shared" si="9"/>
        <v>43559</v>
      </c>
      <c r="N66" s="27">
        <v>64</v>
      </c>
      <c r="O66" s="17">
        <f t="shared" si="10"/>
        <v>34</v>
      </c>
      <c r="P66" s="27">
        <f t="shared" ca="1" si="11"/>
        <v>2.8438000167679971</v>
      </c>
      <c r="Q66" s="34">
        <f t="shared" ca="1" si="6"/>
        <v>2.8603428253884755</v>
      </c>
      <c r="R66" s="17">
        <f t="shared" ca="1" si="12"/>
        <v>2.8330968695273739</v>
      </c>
    </row>
    <row r="67" spans="1:18" x14ac:dyDescent="0.25">
      <c r="A67" s="18">
        <f t="shared" ca="1" si="7"/>
        <v>43526</v>
      </c>
      <c r="B67" s="17">
        <f ca="1">+IFERROR(VLOOKUP(A67,BBG_CLP!$A$2:$B$30,2,FALSE),B66)</f>
        <v>1</v>
      </c>
      <c r="C67" s="17">
        <f ca="1">+VLOOKUP(B67,BBG_CLP!$B$2:$E$30,4,FALSE)</f>
        <v>7.6354046662645747E-4</v>
      </c>
      <c r="D67" s="17">
        <v>65</v>
      </c>
      <c r="E67" s="17">
        <f t="shared" si="13"/>
        <v>35</v>
      </c>
      <c r="F67" s="17">
        <f t="shared" ref="F67:F130" ca="1" si="16">+F66+C66*1</f>
        <v>2.7996301303307312</v>
      </c>
      <c r="G67" s="2">
        <f t="shared" ca="1" si="14"/>
        <v>2.8160291902956152</v>
      </c>
      <c r="H67" s="28">
        <f t="shared" si="8"/>
        <v>43545</v>
      </c>
      <c r="I67" s="30">
        <v>65</v>
      </c>
      <c r="J67" s="17">
        <f t="shared" si="15"/>
        <v>35</v>
      </c>
      <c r="K67" s="27">
        <f t="shared" ref="K67:K130" ca="1" si="17">+((1+VLOOKUP(H67,$A$2:$F$930,6,FALSE)*($Y$3+I67)/36000)/(1+$Z$3*$Y$3/36000)-1)*36000/I67</f>
        <v>2.8245235596645992</v>
      </c>
      <c r="L67" s="34">
        <f t="shared" ref="L67:L98" ca="1" si="18">++IF(J67&gt;0,((1+K67*I67/36000)/(1+$X$3*$W$5/36000)-1)*(36000/(I67-$W$5)),NA())</f>
        <v>2.8407730474606656</v>
      </c>
      <c r="M67" s="29">
        <f t="shared" si="9"/>
        <v>43560</v>
      </c>
      <c r="N67" s="27">
        <v>65</v>
      </c>
      <c r="O67" s="17">
        <f t="shared" si="10"/>
        <v>35</v>
      </c>
      <c r="P67" s="27">
        <f t="shared" ca="1" si="11"/>
        <v>2.8447913983242894</v>
      </c>
      <c r="Q67" s="34">
        <f t="shared" ref="Q67:Q130" ca="1" si="19">++IF(O67&gt;0,((1+P67*N67/36000)/(1+$X$4*$W$5/36000)-1)*(36000/(N67-$W$5)),NA())</f>
        <v>2.861516677570743</v>
      </c>
      <c r="R67" s="17">
        <f t="shared" ca="1" si="12"/>
        <v>2.8343934506258606</v>
      </c>
    </row>
    <row r="68" spans="1:18" x14ac:dyDescent="0.25">
      <c r="A68" s="18">
        <f t="shared" ref="A68:A131" ca="1" si="20">+A67+1</f>
        <v>43527</v>
      </c>
      <c r="B68" s="17">
        <f ca="1">+IFERROR(VLOOKUP(A68,BBG_CLP!$A$2:$B$30,2,FALSE),B67)</f>
        <v>1</v>
      </c>
      <c r="C68" s="17">
        <f ca="1">+VLOOKUP(B68,BBG_CLP!$B$2:$E$30,4,FALSE)</f>
        <v>7.6354046662645747E-4</v>
      </c>
      <c r="D68" s="17">
        <v>66</v>
      </c>
      <c r="E68" s="17">
        <f t="shared" si="13"/>
        <v>36</v>
      </c>
      <c r="F68" s="17">
        <f t="shared" ca="1" si="16"/>
        <v>2.8003936707973578</v>
      </c>
      <c r="G68" s="2">
        <f t="shared" ca="1" si="14"/>
        <v>2.8167909704748251</v>
      </c>
      <c r="H68" s="28">
        <f t="shared" ref="H68:H131" si="21">+H67+1</f>
        <v>43546</v>
      </c>
      <c r="I68" s="30">
        <v>66</v>
      </c>
      <c r="J68" s="17">
        <f t="shared" si="15"/>
        <v>36</v>
      </c>
      <c r="K68" s="27">
        <f t="shared" ca="1" si="17"/>
        <v>2.8252859877140324</v>
      </c>
      <c r="L68" s="34">
        <f t="shared" ca="1" si="18"/>
        <v>2.8415337020195608</v>
      </c>
      <c r="M68" s="29">
        <f t="shared" ref="M68:M131" si="22">+M67+1</f>
        <v>43561</v>
      </c>
      <c r="N68" s="27">
        <v>66</v>
      </c>
      <c r="O68" s="17">
        <f t="shared" ref="O68:O131" si="23">+IF(N68-$W$5&lt;0,NA(),N68-$W$5)</f>
        <v>36</v>
      </c>
      <c r="P68" s="27">
        <f t="shared" ref="P68:P131" ca="1" si="24">+((1+VLOOKUP(M68,$A$2:$F$930,6,FALSE)*($Y$4+N68)/36000)/(1+$Z$4*$Y$4/36000)-1)*36000/N68</f>
        <v>2.8457804375463929</v>
      </c>
      <c r="Q68" s="34">
        <f t="shared" ca="1" si="19"/>
        <v>2.8626759792653722</v>
      </c>
      <c r="R68" s="17">
        <f t="shared" ref="R68:R131" ca="1" si="25">+((1+F68/100*D68/360)/(1+F67/100*D67/360)-1)*36000</f>
        <v>2.8356897079993004</v>
      </c>
    </row>
    <row r="69" spans="1:18" x14ac:dyDescent="0.25">
      <c r="A69" s="18">
        <f t="shared" ca="1" si="20"/>
        <v>43528</v>
      </c>
      <c r="B69" s="17">
        <f ca="1">+IFERROR(VLOOKUP(A69,BBG_CLP!$A$2:$B$30,2,FALSE),B68)</f>
        <v>1</v>
      </c>
      <c r="C69" s="17">
        <f ca="1">+VLOOKUP(B69,BBG_CLP!$B$2:$E$30,4,FALSE)</f>
        <v>7.6354046662645747E-4</v>
      </c>
      <c r="D69" s="17">
        <v>67</v>
      </c>
      <c r="E69" s="17">
        <f t="shared" si="13"/>
        <v>37</v>
      </c>
      <c r="F69" s="17">
        <f t="shared" ca="1" si="16"/>
        <v>2.8011572112639844</v>
      </c>
      <c r="G69" s="2">
        <f t="shared" ca="1" si="14"/>
        <v>2.8175527506540203</v>
      </c>
      <c r="H69" s="28">
        <f t="shared" si="21"/>
        <v>43547</v>
      </c>
      <c r="I69" s="30">
        <v>67</v>
      </c>
      <c r="J69" s="17">
        <f t="shared" si="15"/>
        <v>37</v>
      </c>
      <c r="K69" s="27">
        <f t="shared" ca="1" si="17"/>
        <v>2.8260484157634433</v>
      </c>
      <c r="L69" s="34">
        <f t="shared" ca="1" si="18"/>
        <v>2.8422943565784804</v>
      </c>
      <c r="M69" s="29">
        <f t="shared" si="22"/>
        <v>43562</v>
      </c>
      <c r="N69" s="27">
        <v>67</v>
      </c>
      <c r="O69" s="17">
        <f t="shared" si="23"/>
        <v>37</v>
      </c>
      <c r="P69" s="27">
        <f t="shared" ca="1" si="24"/>
        <v>2.8467672393148242</v>
      </c>
      <c r="Q69" s="34">
        <f t="shared" ca="1" si="19"/>
        <v>2.863821910241632</v>
      </c>
      <c r="R69" s="17">
        <f t="shared" ca="1" si="25"/>
        <v>2.8369856415677575</v>
      </c>
    </row>
    <row r="70" spans="1:18" x14ac:dyDescent="0.25">
      <c r="A70" s="18">
        <f t="shared" ca="1" si="20"/>
        <v>43529</v>
      </c>
      <c r="B70" s="17">
        <f ca="1">+IFERROR(VLOOKUP(A70,BBG_CLP!$A$2:$B$30,2,FALSE),B69)</f>
        <v>1</v>
      </c>
      <c r="C70" s="17">
        <f ca="1">+VLOOKUP(B70,BBG_CLP!$B$2:$E$30,4,FALSE)</f>
        <v>7.6354046662645747E-4</v>
      </c>
      <c r="D70" s="17">
        <v>68</v>
      </c>
      <c r="E70" s="17">
        <f t="shared" si="13"/>
        <v>38</v>
      </c>
      <c r="F70" s="17">
        <f t="shared" ca="1" si="16"/>
        <v>2.8019207517306111</v>
      </c>
      <c r="G70" s="2">
        <f t="shared" ca="1" si="14"/>
        <v>2.8183145308332018</v>
      </c>
      <c r="H70" s="28">
        <f t="shared" si="21"/>
        <v>43548</v>
      </c>
      <c r="I70" s="30">
        <v>68</v>
      </c>
      <c r="J70" s="17">
        <f t="shared" si="15"/>
        <v>38</v>
      </c>
      <c r="K70" s="27">
        <f t="shared" ca="1" si="17"/>
        <v>2.8268108438129507</v>
      </c>
      <c r="L70" s="34">
        <f t="shared" ca="1" si="18"/>
        <v>2.8430550111374222</v>
      </c>
      <c r="M70" s="29">
        <f t="shared" si="22"/>
        <v>43563</v>
      </c>
      <c r="N70" s="27">
        <v>68</v>
      </c>
      <c r="O70" s="17">
        <f t="shared" si="23"/>
        <v>38</v>
      </c>
      <c r="P70" s="27">
        <f t="shared" ca="1" si="24"/>
        <v>2.8477519023407734</v>
      </c>
      <c r="Q70" s="34">
        <f t="shared" ca="1" si="19"/>
        <v>2.8649555260823409</v>
      </c>
      <c r="R70" s="17">
        <f t="shared" ca="1" si="25"/>
        <v>2.8382812512273148</v>
      </c>
    </row>
    <row r="71" spans="1:18" x14ac:dyDescent="0.25">
      <c r="A71" s="18">
        <f t="shared" ca="1" si="20"/>
        <v>43530</v>
      </c>
      <c r="B71" s="17">
        <f ca="1">+IFERROR(VLOOKUP(A71,BBG_CLP!$A$2:$B$30,2,FALSE),B70)</f>
        <v>1</v>
      </c>
      <c r="C71" s="17">
        <f ca="1">+VLOOKUP(B71,BBG_CLP!$B$2:$E$30,4,FALSE)</f>
        <v>7.6354046662645747E-4</v>
      </c>
      <c r="D71" s="17">
        <v>69</v>
      </c>
      <c r="E71" s="17">
        <f t="shared" si="13"/>
        <v>39</v>
      </c>
      <c r="F71" s="17">
        <f t="shared" ca="1" si="16"/>
        <v>2.8026842921972377</v>
      </c>
      <c r="G71" s="2">
        <f t="shared" ca="1" si="14"/>
        <v>2.8190763110121662</v>
      </c>
      <c r="H71" s="28">
        <f t="shared" si="21"/>
        <v>43549</v>
      </c>
      <c r="I71" s="30">
        <v>69</v>
      </c>
      <c r="J71" s="17">
        <f t="shared" si="15"/>
        <v>39</v>
      </c>
      <c r="K71" s="27">
        <f t="shared" ca="1" si="17"/>
        <v>2.8275732718623185</v>
      </c>
      <c r="L71" s="34">
        <f t="shared" ca="1" si="18"/>
        <v>2.8438156656961793</v>
      </c>
      <c r="M71" s="29">
        <f t="shared" si="22"/>
        <v>43564</v>
      </c>
      <c r="N71" s="27">
        <v>69</v>
      </c>
      <c r="O71" s="17">
        <f t="shared" si="23"/>
        <v>39</v>
      </c>
      <c r="P71" s="27">
        <f t="shared" ca="1" si="24"/>
        <v>2.8487345196131617</v>
      </c>
      <c r="Q71" s="34">
        <f t="shared" ca="1" si="19"/>
        <v>2.8660777741058232</v>
      </c>
      <c r="R71" s="17">
        <f t="shared" ca="1" si="25"/>
        <v>2.83957653690603</v>
      </c>
    </row>
    <row r="72" spans="1:18" x14ac:dyDescent="0.25">
      <c r="A72" s="18">
        <f t="shared" ca="1" si="20"/>
        <v>43531</v>
      </c>
      <c r="B72" s="17">
        <f ca="1">+IFERROR(VLOOKUP(A72,BBG_CLP!$A$2:$B$30,2,FALSE),B71)</f>
        <v>1</v>
      </c>
      <c r="C72" s="17">
        <f ca="1">+VLOOKUP(B72,BBG_CLP!$B$2:$E$30,4,FALSE)</f>
        <v>7.6354046662645747E-4</v>
      </c>
      <c r="D72" s="17">
        <v>70</v>
      </c>
      <c r="E72" s="17">
        <f t="shared" si="13"/>
        <v>40</v>
      </c>
      <c r="F72" s="17">
        <f t="shared" ca="1" si="16"/>
        <v>2.8034478326638643</v>
      </c>
      <c r="G72" s="2">
        <f t="shared" ca="1" si="14"/>
        <v>2.8198380911915288</v>
      </c>
      <c r="H72" s="28">
        <f t="shared" si="21"/>
        <v>43550</v>
      </c>
      <c r="I72" s="30">
        <v>70</v>
      </c>
      <c r="J72" s="17">
        <f t="shared" si="15"/>
        <v>40</v>
      </c>
      <c r="K72" s="27">
        <f t="shared" ca="1" si="17"/>
        <v>2.8283356999116678</v>
      </c>
      <c r="L72" s="34">
        <f t="shared" ca="1" si="18"/>
        <v>2.8445763202549657</v>
      </c>
      <c r="M72" s="29">
        <f t="shared" si="22"/>
        <v>43565</v>
      </c>
      <c r="N72" s="27">
        <v>70</v>
      </c>
      <c r="O72" s="17">
        <f t="shared" si="23"/>
        <v>40</v>
      </c>
      <c r="P72" s="27">
        <f t="shared" ca="1" si="24"/>
        <v>2.8497151788070267</v>
      </c>
      <c r="Q72" s="34">
        <f t="shared" ca="1" si="19"/>
        <v>2.867189506898371</v>
      </c>
      <c r="R72" s="17">
        <f t="shared" ca="1" si="25"/>
        <v>2.8408714985079797</v>
      </c>
    </row>
    <row r="73" spans="1:18" x14ac:dyDescent="0.25">
      <c r="A73" s="18">
        <f t="shared" ca="1" si="20"/>
        <v>43532</v>
      </c>
      <c r="B73" s="17">
        <f ca="1">+IFERROR(VLOOKUP(A73,BBG_CLP!$A$2:$B$30,2,FALSE),B72)</f>
        <v>1</v>
      </c>
      <c r="C73" s="17">
        <f ca="1">+VLOOKUP(B73,BBG_CLP!$B$2:$E$30,4,FALSE)</f>
        <v>7.6354046662645747E-4</v>
      </c>
      <c r="D73" s="17">
        <v>71</v>
      </c>
      <c r="E73" s="17">
        <f t="shared" si="13"/>
        <v>41</v>
      </c>
      <c r="F73" s="17">
        <f t="shared" ca="1" si="16"/>
        <v>2.804211373130491</v>
      </c>
      <c r="G73" s="2">
        <f t="shared" ca="1" si="14"/>
        <v>2.8205998713704807</v>
      </c>
      <c r="H73" s="28">
        <f t="shared" si="21"/>
        <v>43551</v>
      </c>
      <c r="I73" s="30">
        <v>71</v>
      </c>
      <c r="J73" s="17">
        <f t="shared" si="15"/>
        <v>41</v>
      </c>
      <c r="K73" s="27">
        <f t="shared" ca="1" si="17"/>
        <v>2.8290981279611107</v>
      </c>
      <c r="L73" s="34">
        <f t="shared" ca="1" si="18"/>
        <v>2.8453369748137787</v>
      </c>
      <c r="M73" s="29">
        <f t="shared" si="22"/>
        <v>43566</v>
      </c>
      <c r="N73" s="27">
        <v>71</v>
      </c>
      <c r="O73" s="17">
        <f t="shared" si="23"/>
        <v>41</v>
      </c>
      <c r="P73" s="27">
        <f t="shared" ca="1" si="24"/>
        <v>2.8506939626581929</v>
      </c>
      <c r="Q73" s="34">
        <f t="shared" ca="1" si="19"/>
        <v>2.8682914938671256</v>
      </c>
      <c r="R73" s="17">
        <f t="shared" ca="1" si="25"/>
        <v>2.8421661359372408</v>
      </c>
    </row>
    <row r="74" spans="1:18" x14ac:dyDescent="0.25">
      <c r="A74" s="18">
        <f t="shared" ca="1" si="20"/>
        <v>43533</v>
      </c>
      <c r="B74" s="17">
        <f ca="1">+IFERROR(VLOOKUP(A74,BBG_CLP!$A$2:$B$30,2,FALSE),B73)</f>
        <v>1</v>
      </c>
      <c r="C74" s="17">
        <f ca="1">+VLOOKUP(B74,BBG_CLP!$B$2:$E$30,4,FALSE)</f>
        <v>7.6354046662645747E-4</v>
      </c>
      <c r="D74" s="17">
        <v>72</v>
      </c>
      <c r="E74" s="17">
        <f t="shared" si="13"/>
        <v>42</v>
      </c>
      <c r="F74" s="17">
        <f t="shared" ca="1" si="16"/>
        <v>2.8049749135971176</v>
      </c>
      <c r="G74" s="2">
        <f t="shared" ca="1" si="14"/>
        <v>2.8213616515496223</v>
      </c>
      <c r="H74" s="28">
        <f t="shared" si="21"/>
        <v>43552</v>
      </c>
      <c r="I74" s="30">
        <v>72</v>
      </c>
      <c r="J74" s="17">
        <f t="shared" si="15"/>
        <v>42</v>
      </c>
      <c r="K74" s="27">
        <f t="shared" ca="1" si="17"/>
        <v>2.8298605560105328</v>
      </c>
      <c r="L74" s="34">
        <f t="shared" ca="1" si="18"/>
        <v>2.8460976293728075</v>
      </c>
      <c r="M74" s="29">
        <f t="shared" si="22"/>
        <v>43567</v>
      </c>
      <c r="N74" s="27">
        <v>72</v>
      </c>
      <c r="O74" s="17">
        <f t="shared" si="23"/>
        <v>42</v>
      </c>
      <c r="P74" s="27">
        <f t="shared" ca="1" si="24"/>
        <v>2.85167094930594</v>
      </c>
      <c r="Q74" s="34">
        <f t="shared" ca="1" si="19"/>
        <v>2.8693844311423584</v>
      </c>
      <c r="R74" s="17">
        <f t="shared" ca="1" si="25"/>
        <v>2.8434604491378579</v>
      </c>
    </row>
    <row r="75" spans="1:18" x14ac:dyDescent="0.25">
      <c r="A75" s="18">
        <f t="shared" ca="1" si="20"/>
        <v>43534</v>
      </c>
      <c r="B75" s="17">
        <f ca="1">+IFERROR(VLOOKUP(A75,BBG_CLP!$A$2:$B$30,2,FALSE),B74)</f>
        <v>1</v>
      </c>
      <c r="C75" s="17">
        <f ca="1">+VLOOKUP(B75,BBG_CLP!$B$2:$E$30,4,FALSE)</f>
        <v>7.6354046662645747E-4</v>
      </c>
      <c r="D75" s="17">
        <v>73</v>
      </c>
      <c r="E75" s="17">
        <f t="shared" si="13"/>
        <v>43</v>
      </c>
      <c r="F75" s="17">
        <f t="shared" ca="1" si="16"/>
        <v>2.8057384540637442</v>
      </c>
      <c r="G75" s="2">
        <f t="shared" ca="1" si="14"/>
        <v>2.822123431728754</v>
      </c>
      <c r="H75" s="28">
        <f t="shared" si="21"/>
        <v>43553</v>
      </c>
      <c r="I75" s="30">
        <v>73</v>
      </c>
      <c r="J75" s="17">
        <f t="shared" si="15"/>
        <v>43</v>
      </c>
      <c r="K75" s="27">
        <f t="shared" ca="1" si="17"/>
        <v>2.8306229840599348</v>
      </c>
      <c r="L75" s="34">
        <f t="shared" ca="1" si="18"/>
        <v>2.8468582839314789</v>
      </c>
      <c r="M75" s="29">
        <f t="shared" si="22"/>
        <v>43568</v>
      </c>
      <c r="N75" s="27">
        <v>73</v>
      </c>
      <c r="O75" s="17">
        <f t="shared" si="23"/>
        <v>43</v>
      </c>
      <c r="P75" s="27">
        <f t="shared" ca="1" si="24"/>
        <v>2.8526462126076138</v>
      </c>
      <c r="Q75" s="34">
        <f t="shared" ca="1" si="19"/>
        <v>2.8704689500976639</v>
      </c>
      <c r="R75" s="17">
        <f t="shared" ca="1" si="25"/>
        <v>2.8447544379979206</v>
      </c>
    </row>
    <row r="76" spans="1:18" x14ac:dyDescent="0.25">
      <c r="A76" s="18">
        <f t="shared" ca="1" si="20"/>
        <v>43535</v>
      </c>
      <c r="B76" s="17">
        <f ca="1">+IFERROR(VLOOKUP(A76,BBG_CLP!$A$2:$B$30,2,FALSE),B75)</f>
        <v>1</v>
      </c>
      <c r="C76" s="17">
        <f ca="1">+VLOOKUP(B76,BBG_CLP!$B$2:$E$30,4,FALSE)</f>
        <v>7.6354046662645747E-4</v>
      </c>
      <c r="D76" s="17">
        <v>74</v>
      </c>
      <c r="E76" s="17">
        <f t="shared" si="13"/>
        <v>44</v>
      </c>
      <c r="F76" s="17">
        <f t="shared" ca="1" si="16"/>
        <v>2.8065019945303709</v>
      </c>
      <c r="G76" s="2">
        <f t="shared" ca="1" si="14"/>
        <v>2.8228852119078773</v>
      </c>
      <c r="H76" s="28">
        <f t="shared" si="21"/>
        <v>43554</v>
      </c>
      <c r="I76" s="30">
        <v>74</v>
      </c>
      <c r="J76" s="17">
        <f t="shared" si="15"/>
        <v>44</v>
      </c>
      <c r="K76" s="27">
        <f t="shared" ca="1" si="17"/>
        <v>2.8313854121093183</v>
      </c>
      <c r="L76" s="34">
        <f t="shared" ca="1" si="18"/>
        <v>2.8476189384903621</v>
      </c>
      <c r="M76" s="29">
        <f t="shared" si="22"/>
        <v>43569</v>
      </c>
      <c r="N76" s="27">
        <v>74</v>
      </c>
      <c r="O76" s="17">
        <f t="shared" si="23"/>
        <v>44</v>
      </c>
      <c r="P76" s="27">
        <f t="shared" ca="1" si="24"/>
        <v>2.8536198224291365</v>
      </c>
      <c r="Q76" s="34">
        <f t="shared" ca="1" si="19"/>
        <v>2.8715456247101274</v>
      </c>
      <c r="R76" s="17">
        <f t="shared" ca="1" si="25"/>
        <v>2.8460481024215056</v>
      </c>
    </row>
    <row r="77" spans="1:18" x14ac:dyDescent="0.25">
      <c r="A77" s="18">
        <f t="shared" ca="1" si="20"/>
        <v>43536</v>
      </c>
      <c r="B77" s="17">
        <f ca="1">+IFERROR(VLOOKUP(A77,BBG_CLP!$A$2:$B$30,2,FALSE),B76)</f>
        <v>1</v>
      </c>
      <c r="C77" s="17">
        <f ca="1">+VLOOKUP(B77,BBG_CLP!$B$2:$E$30,4,FALSE)</f>
        <v>7.6354046662645747E-4</v>
      </c>
      <c r="D77" s="17">
        <v>75</v>
      </c>
      <c r="E77" s="17">
        <f t="shared" si="13"/>
        <v>45</v>
      </c>
      <c r="F77" s="17">
        <f t="shared" ca="1" si="16"/>
        <v>2.8072655349969975</v>
      </c>
      <c r="G77" s="2">
        <f t="shared" ca="1" si="14"/>
        <v>2.8236469920869922</v>
      </c>
      <c r="H77" s="28">
        <f t="shared" si="21"/>
        <v>43555</v>
      </c>
      <c r="I77" s="30">
        <v>75</v>
      </c>
      <c r="J77" s="17">
        <f t="shared" si="15"/>
        <v>45</v>
      </c>
      <c r="K77" s="27">
        <f t="shared" ca="1" si="17"/>
        <v>2.832147840158683</v>
      </c>
      <c r="L77" s="34">
        <f t="shared" ca="1" si="18"/>
        <v>2.8483795930490885</v>
      </c>
      <c r="M77" s="29">
        <f t="shared" si="22"/>
        <v>43570</v>
      </c>
      <c r="N77" s="27">
        <v>75</v>
      </c>
      <c r="O77" s="17">
        <f t="shared" si="23"/>
        <v>45</v>
      </c>
      <c r="P77" s="27">
        <f t="shared" ca="1" si="24"/>
        <v>2.8545918449092866</v>
      </c>
      <c r="Q77" s="34">
        <f t="shared" ca="1" si="19"/>
        <v>2.872614977935406</v>
      </c>
      <c r="R77" s="17">
        <f t="shared" ca="1" si="25"/>
        <v>2.8473414423526577</v>
      </c>
    </row>
    <row r="78" spans="1:18" x14ac:dyDescent="0.25">
      <c r="A78" s="18">
        <f t="shared" ca="1" si="20"/>
        <v>43537</v>
      </c>
      <c r="B78" s="17">
        <f ca="1">+IFERROR(VLOOKUP(A78,BBG_CLP!$A$2:$B$30,2,FALSE),B77)</f>
        <v>1</v>
      </c>
      <c r="C78" s="17">
        <f ca="1">+VLOOKUP(B78,BBG_CLP!$B$2:$E$30,4,FALSE)</f>
        <v>7.6354046662645747E-4</v>
      </c>
      <c r="D78" s="17">
        <v>76</v>
      </c>
      <c r="E78" s="17">
        <f t="shared" si="13"/>
        <v>46</v>
      </c>
      <c r="F78" s="17">
        <f t="shared" ca="1" si="16"/>
        <v>2.8080290754636241</v>
      </c>
      <c r="G78" s="2">
        <f t="shared" ca="1" si="14"/>
        <v>2.8244087722660991</v>
      </c>
      <c r="H78" s="28">
        <f t="shared" si="21"/>
        <v>43556</v>
      </c>
      <c r="I78" s="30">
        <v>76</v>
      </c>
      <c r="J78" s="17">
        <f t="shared" si="15"/>
        <v>46</v>
      </c>
      <c r="K78" s="27">
        <f t="shared" ca="1" si="17"/>
        <v>2.8329102682082405</v>
      </c>
      <c r="L78" s="34">
        <f t="shared" ca="1" si="18"/>
        <v>2.8491402476081888</v>
      </c>
      <c r="M78" s="29">
        <f t="shared" si="22"/>
        <v>43571</v>
      </c>
      <c r="N78" s="27">
        <v>76</v>
      </c>
      <c r="O78" s="17">
        <f t="shared" si="23"/>
        <v>46</v>
      </c>
      <c r="P78" s="27">
        <f t="shared" ca="1" si="24"/>
        <v>2.8555623427064876</v>
      </c>
      <c r="Q78" s="34">
        <f t="shared" ca="1" si="19"/>
        <v>2.8736774872554456</v>
      </c>
      <c r="R78" s="17">
        <f t="shared" ca="1" si="25"/>
        <v>2.8486344576794664</v>
      </c>
    </row>
    <row r="79" spans="1:18" x14ac:dyDescent="0.25">
      <c r="A79" s="18">
        <f t="shared" ca="1" si="20"/>
        <v>43538</v>
      </c>
      <c r="B79" s="17">
        <f ca="1">+IFERROR(VLOOKUP(A79,BBG_CLP!$A$2:$B$30,2,FALSE),B78)</f>
        <v>1</v>
      </c>
      <c r="C79" s="17">
        <f ca="1">+VLOOKUP(B79,BBG_CLP!$B$2:$E$30,4,FALSE)</f>
        <v>7.6354046662645747E-4</v>
      </c>
      <c r="D79" s="17">
        <v>77</v>
      </c>
      <c r="E79" s="17">
        <f t="shared" si="13"/>
        <v>47</v>
      </c>
      <c r="F79" s="17">
        <f t="shared" ca="1" si="16"/>
        <v>2.8087926159302508</v>
      </c>
      <c r="G79" s="2">
        <f t="shared" ca="1" si="14"/>
        <v>2.8251705524453694</v>
      </c>
      <c r="H79" s="28">
        <f t="shared" si="21"/>
        <v>43557</v>
      </c>
      <c r="I79" s="30">
        <v>77</v>
      </c>
      <c r="J79" s="17">
        <f t="shared" si="15"/>
        <v>47</v>
      </c>
      <c r="K79" s="27">
        <f t="shared" ca="1" si="17"/>
        <v>2.8336726962575685</v>
      </c>
      <c r="L79" s="34">
        <f t="shared" ca="1" si="18"/>
        <v>2.8499009021669592</v>
      </c>
      <c r="M79" s="29">
        <f t="shared" si="22"/>
        <v>43572</v>
      </c>
      <c r="N79" s="27">
        <v>77</v>
      </c>
      <c r="O79" s="17">
        <f t="shared" si="23"/>
        <v>47</v>
      </c>
      <c r="P79" s="27">
        <f t="shared" ca="1" si="24"/>
        <v>2.8565313752238666</v>
      </c>
      <c r="Q79" s="34">
        <f t="shared" ca="1" si="19"/>
        <v>2.8747335895150923</v>
      </c>
      <c r="R79" s="17">
        <f t="shared" ca="1" si="25"/>
        <v>2.8499271483299893</v>
      </c>
    </row>
    <row r="80" spans="1:18" x14ac:dyDescent="0.25">
      <c r="A80" s="18">
        <f t="shared" ca="1" si="20"/>
        <v>43539</v>
      </c>
      <c r="B80" s="17">
        <f ca="1">+IFERROR(VLOOKUP(A80,BBG_CLP!$A$2:$B$30,2,FALSE),B79)</f>
        <v>1</v>
      </c>
      <c r="C80" s="17">
        <f ca="1">+VLOOKUP(B80,BBG_CLP!$B$2:$E$30,4,FALSE)</f>
        <v>7.6354046662645747E-4</v>
      </c>
      <c r="D80" s="17">
        <v>78</v>
      </c>
      <c r="E80" s="17">
        <f t="shared" si="13"/>
        <v>48</v>
      </c>
      <c r="F80" s="17">
        <f t="shared" ca="1" si="16"/>
        <v>2.8095561563968774</v>
      </c>
      <c r="G80" s="2">
        <f t="shared" ca="1" si="14"/>
        <v>2.825932332624459</v>
      </c>
      <c r="H80" s="28">
        <f t="shared" si="21"/>
        <v>43558</v>
      </c>
      <c r="I80" s="30">
        <v>78</v>
      </c>
      <c r="J80" s="17">
        <f t="shared" si="15"/>
        <v>48</v>
      </c>
      <c r="K80" s="27">
        <f t="shared" ca="1" si="17"/>
        <v>2.8346250425087622</v>
      </c>
      <c r="L80" s="34">
        <f t="shared" ca="1" si="18"/>
        <v>2.8509694559268883</v>
      </c>
      <c r="M80" s="29">
        <f t="shared" si="22"/>
        <v>43573</v>
      </c>
      <c r="N80" s="27">
        <v>78</v>
      </c>
      <c r="O80" s="17">
        <f t="shared" si="23"/>
        <v>48</v>
      </c>
      <c r="P80" s="27">
        <f t="shared" ca="1" si="24"/>
        <v>2.8574989988184436</v>
      </c>
      <c r="Q80" s="34">
        <f t="shared" ca="1" si="19"/>
        <v>2.8757836851559526</v>
      </c>
      <c r="R80" s="17">
        <f t="shared" ca="1" si="25"/>
        <v>2.8512195142003094</v>
      </c>
    </row>
    <row r="81" spans="1:18" x14ac:dyDescent="0.25">
      <c r="A81" s="18">
        <f t="shared" ca="1" si="20"/>
        <v>43540</v>
      </c>
      <c r="B81" s="17">
        <f ca="1">+IFERROR(VLOOKUP(A81,BBG_CLP!$A$2:$B$30,2,FALSE),B80)</f>
        <v>1</v>
      </c>
      <c r="C81" s="17">
        <f ca="1">+VLOOKUP(B81,BBG_CLP!$B$2:$E$30,4,FALSE)</f>
        <v>7.6354046662645747E-4</v>
      </c>
      <c r="D81" s="17">
        <v>79</v>
      </c>
      <c r="E81" s="17">
        <f t="shared" si="13"/>
        <v>49</v>
      </c>
      <c r="F81" s="17">
        <f t="shared" ca="1" si="16"/>
        <v>2.810319696863504</v>
      </c>
      <c r="G81" s="2">
        <f t="shared" ca="1" si="14"/>
        <v>2.8266941128035423</v>
      </c>
      <c r="H81" s="28">
        <f t="shared" si="21"/>
        <v>43559</v>
      </c>
      <c r="I81" s="30">
        <v>79</v>
      </c>
      <c r="J81" s="17">
        <f t="shared" si="15"/>
        <v>49</v>
      </c>
      <c r="K81" s="27">
        <f t="shared" ca="1" si="17"/>
        <v>2.8355764469759559</v>
      </c>
      <c r="L81" s="34">
        <f t="shared" ca="1" si="18"/>
        <v>2.8520316612496761</v>
      </c>
      <c r="M81" s="29">
        <f t="shared" si="22"/>
        <v>43574</v>
      </c>
      <c r="N81" s="27">
        <v>79</v>
      </c>
      <c r="O81" s="17">
        <f t="shared" si="23"/>
        <v>49</v>
      </c>
      <c r="P81" s="27">
        <f t="shared" ca="1" si="24"/>
        <v>2.8584652669936146</v>
      </c>
      <c r="Q81" s="34">
        <f t="shared" ca="1" si="19"/>
        <v>2.8768281419300346</v>
      </c>
      <c r="R81" s="17">
        <f t="shared" ca="1" si="25"/>
        <v>2.8525115552184843</v>
      </c>
    </row>
    <row r="82" spans="1:18" x14ac:dyDescent="0.25">
      <c r="A82" s="18">
        <f t="shared" ca="1" si="20"/>
        <v>43541</v>
      </c>
      <c r="B82" s="17">
        <f ca="1">+IFERROR(VLOOKUP(A82,BBG_CLP!$A$2:$B$30,2,FALSE),B81)</f>
        <v>1</v>
      </c>
      <c r="C82" s="17">
        <f ca="1">+VLOOKUP(B82,BBG_CLP!$B$2:$E$30,4,FALSE)</f>
        <v>7.6354046662645747E-4</v>
      </c>
      <c r="D82" s="17">
        <v>80</v>
      </c>
      <c r="E82" s="17">
        <f t="shared" si="13"/>
        <v>50</v>
      </c>
      <c r="F82" s="17">
        <f t="shared" ca="1" si="16"/>
        <v>2.8110832373301307</v>
      </c>
      <c r="G82" s="2">
        <f t="shared" ca="1" si="14"/>
        <v>2.8274558929827798</v>
      </c>
      <c r="H82" s="28">
        <f t="shared" si="21"/>
        <v>43560</v>
      </c>
      <c r="I82" s="30">
        <v>80</v>
      </c>
      <c r="J82" s="17">
        <f t="shared" si="15"/>
        <v>50</v>
      </c>
      <c r="K82" s="27">
        <f t="shared" ca="1" si="17"/>
        <v>2.8365269449759478</v>
      </c>
      <c r="L82" s="34">
        <f t="shared" ca="1" si="18"/>
        <v>2.8530878990417108</v>
      </c>
      <c r="M82" s="29">
        <f t="shared" si="22"/>
        <v>43575</v>
      </c>
      <c r="N82" s="27">
        <v>80</v>
      </c>
      <c r="O82" s="17">
        <f t="shared" si="23"/>
        <v>50</v>
      </c>
      <c r="P82" s="27">
        <f t="shared" ca="1" si="24"/>
        <v>2.8594302305774089</v>
      </c>
      <c r="Q82" s="34">
        <f t="shared" ca="1" si="19"/>
        <v>2.8778672981690256</v>
      </c>
      <c r="R82" s="17">
        <f t="shared" ca="1" si="25"/>
        <v>2.8538032713125716</v>
      </c>
    </row>
    <row r="83" spans="1:18" x14ac:dyDescent="0.25">
      <c r="A83" s="18">
        <f t="shared" ca="1" si="20"/>
        <v>43542</v>
      </c>
      <c r="B83" s="17">
        <f ca="1">+IFERROR(VLOOKUP(A83,BBG_CLP!$A$2:$B$30,2,FALSE),B82)</f>
        <v>1</v>
      </c>
      <c r="C83" s="17">
        <f ca="1">+VLOOKUP(B83,BBG_CLP!$B$2:$E$30,4,FALSE)</f>
        <v>7.6354046662645747E-4</v>
      </c>
      <c r="D83" s="17">
        <v>81</v>
      </c>
      <c r="E83" s="17">
        <f t="shared" si="13"/>
        <v>51</v>
      </c>
      <c r="F83" s="17">
        <f t="shared" ca="1" si="16"/>
        <v>2.8118467777967573</v>
      </c>
      <c r="G83" s="2">
        <f t="shared" ca="1" si="14"/>
        <v>2.8282176731618485</v>
      </c>
      <c r="H83" s="28">
        <f t="shared" si="21"/>
        <v>43561</v>
      </c>
      <c r="I83" s="30">
        <v>81</v>
      </c>
      <c r="J83" s="17">
        <f t="shared" si="15"/>
        <v>51</v>
      </c>
      <c r="K83" s="27">
        <f t="shared" ca="1" si="17"/>
        <v>2.8374765700814994</v>
      </c>
      <c r="L83" s="34">
        <f t="shared" ca="1" si="18"/>
        <v>2.8541385203338998</v>
      </c>
      <c r="M83" s="29">
        <f t="shared" si="22"/>
        <v>43576</v>
      </c>
      <c r="N83" s="27">
        <v>81</v>
      </c>
      <c r="O83" s="17">
        <f t="shared" si="23"/>
        <v>51</v>
      </c>
      <c r="P83" s="27">
        <f t="shared" ca="1" si="24"/>
        <v>2.8603939378881234</v>
      </c>
      <c r="Q83" s="34">
        <f t="shared" ca="1" si="19"/>
        <v>2.8789014656694203</v>
      </c>
      <c r="R83" s="17">
        <f t="shared" ca="1" si="25"/>
        <v>2.8550946623546736</v>
      </c>
    </row>
    <row r="84" spans="1:18" x14ac:dyDescent="0.25">
      <c r="A84" s="18">
        <f t="shared" ca="1" si="20"/>
        <v>43543</v>
      </c>
      <c r="B84" s="17">
        <f ca="1">+IFERROR(VLOOKUP(A84,BBG_CLP!$A$2:$B$30,2,FALSE),B83)</f>
        <v>1</v>
      </c>
      <c r="C84" s="17">
        <f ca="1">+VLOOKUP(B84,BBG_CLP!$B$2:$E$30,4,FALSE)</f>
        <v>7.6354046662645747E-4</v>
      </c>
      <c r="D84" s="17">
        <v>82</v>
      </c>
      <c r="E84" s="17">
        <f t="shared" si="13"/>
        <v>52</v>
      </c>
      <c r="F84" s="17">
        <f t="shared" ca="1" si="16"/>
        <v>2.8126103182633839</v>
      </c>
      <c r="G84" s="2">
        <f t="shared" ca="1" si="14"/>
        <v>2.8289794533409123</v>
      </c>
      <c r="H84" s="28">
        <f t="shared" si="21"/>
        <v>43562</v>
      </c>
      <c r="I84" s="30">
        <v>82</v>
      </c>
      <c r="J84" s="17">
        <f t="shared" si="15"/>
        <v>52</v>
      </c>
      <c r="K84" s="27">
        <f t="shared" ca="1" si="17"/>
        <v>2.838425354227871</v>
      </c>
      <c r="L84" s="34">
        <f t="shared" ca="1" si="18"/>
        <v>2.8551838491553871</v>
      </c>
      <c r="M84" s="29">
        <f t="shared" si="22"/>
        <v>43577</v>
      </c>
      <c r="N84" s="27">
        <v>82</v>
      </c>
      <c r="O84" s="17">
        <f t="shared" si="23"/>
        <v>52</v>
      </c>
      <c r="P84" s="27">
        <f t="shared" ca="1" si="24"/>
        <v>2.8613564348871634</v>
      </c>
      <c r="Q84" s="34">
        <f t="shared" ca="1" si="19"/>
        <v>2.8799309322432145</v>
      </c>
      <c r="R84" s="17">
        <f t="shared" ca="1" si="25"/>
        <v>2.8563857282968286</v>
      </c>
    </row>
    <row r="85" spans="1:18" x14ac:dyDescent="0.25">
      <c r="A85" s="18">
        <f t="shared" ca="1" si="20"/>
        <v>43544</v>
      </c>
      <c r="B85" s="17">
        <f ca="1">+IFERROR(VLOOKUP(A85,BBG_CLP!$A$2:$B$30,2,FALSE),B84)</f>
        <v>1</v>
      </c>
      <c r="C85" s="17">
        <f ca="1">+VLOOKUP(B85,BBG_CLP!$B$2:$E$30,4,FALSE)</f>
        <v>7.6354046662645747E-4</v>
      </c>
      <c r="D85" s="17">
        <v>83</v>
      </c>
      <c r="E85" s="17">
        <f t="shared" si="13"/>
        <v>53</v>
      </c>
      <c r="F85" s="17">
        <f t="shared" ca="1" si="16"/>
        <v>2.8133738587300106</v>
      </c>
      <c r="G85" s="2">
        <f t="shared" ca="1" si="14"/>
        <v>2.8297412335201222</v>
      </c>
      <c r="H85" s="28">
        <f t="shared" si="21"/>
        <v>43563</v>
      </c>
      <c r="I85" s="30">
        <v>83</v>
      </c>
      <c r="J85" s="17">
        <f t="shared" si="15"/>
        <v>53</v>
      </c>
      <c r="K85" s="27">
        <f t="shared" ca="1" si="17"/>
        <v>2.8393733278111775</v>
      </c>
      <c r="L85" s="34">
        <f t="shared" ca="1" si="18"/>
        <v>2.8562241850796859</v>
      </c>
      <c r="M85" s="29">
        <f t="shared" si="22"/>
        <v>43578</v>
      </c>
      <c r="N85" s="27">
        <v>83</v>
      </c>
      <c r="O85" s="17">
        <f t="shared" si="23"/>
        <v>53</v>
      </c>
      <c r="P85" s="27">
        <f t="shared" ca="1" si="24"/>
        <v>2.8623177653205416</v>
      </c>
      <c r="Q85" s="34">
        <f t="shared" ca="1" si="19"/>
        <v>2.8809559639802922</v>
      </c>
      <c r="R85" s="17">
        <f t="shared" ca="1" si="25"/>
        <v>2.8576764690351197</v>
      </c>
    </row>
    <row r="86" spans="1:18" x14ac:dyDescent="0.25">
      <c r="A86" s="18">
        <f t="shared" ca="1" si="20"/>
        <v>43545</v>
      </c>
      <c r="B86" s="17">
        <f ca="1">+IFERROR(VLOOKUP(A86,BBG_CLP!$A$2:$B$30,2,FALSE),B85)</f>
        <v>1</v>
      </c>
      <c r="C86" s="17">
        <f ca="1">+VLOOKUP(B86,BBG_CLP!$B$2:$E$30,4,FALSE)</f>
        <v>7.6354046662645747E-4</v>
      </c>
      <c r="D86" s="17">
        <v>84</v>
      </c>
      <c r="E86" s="17">
        <f t="shared" si="13"/>
        <v>54</v>
      </c>
      <c r="F86" s="17">
        <f t="shared" ca="1" si="16"/>
        <v>2.8141373991966372</v>
      </c>
      <c r="G86" s="2">
        <f t="shared" ca="1" si="14"/>
        <v>2.830503013699174</v>
      </c>
      <c r="H86" s="28">
        <f t="shared" si="21"/>
        <v>43564</v>
      </c>
      <c r="I86" s="30">
        <v>84</v>
      </c>
      <c r="J86" s="17">
        <f t="shared" si="15"/>
        <v>54</v>
      </c>
      <c r="K86" s="27">
        <f t="shared" ca="1" si="17"/>
        <v>2.8403205197801946</v>
      </c>
      <c r="L86" s="34">
        <f t="shared" ca="1" si="18"/>
        <v>2.8572598054904157</v>
      </c>
      <c r="M86" s="29">
        <f t="shared" si="22"/>
        <v>43579</v>
      </c>
      <c r="N86" s="27">
        <v>84</v>
      </c>
      <c r="O86" s="17">
        <f t="shared" si="23"/>
        <v>54</v>
      </c>
      <c r="P86" s="27">
        <f t="shared" ca="1" si="24"/>
        <v>2.8632779708513176</v>
      </c>
      <c r="Q86" s="34">
        <f t="shared" ca="1" si="19"/>
        <v>2.8819768072606182</v>
      </c>
      <c r="R86" s="17">
        <f t="shared" ca="1" si="25"/>
        <v>2.858966884489611</v>
      </c>
    </row>
    <row r="87" spans="1:18" x14ac:dyDescent="0.25">
      <c r="A87" s="18">
        <f t="shared" ca="1" si="20"/>
        <v>43546</v>
      </c>
      <c r="B87" s="17">
        <f ca="1">+IFERROR(VLOOKUP(A87,BBG_CLP!$A$2:$B$30,2,FALSE),B86)</f>
        <v>1</v>
      </c>
      <c r="C87" s="17">
        <f ca="1">+VLOOKUP(B87,BBG_CLP!$B$2:$E$30,4,FALSE)</f>
        <v>7.6354046662645747E-4</v>
      </c>
      <c r="D87" s="17">
        <v>85</v>
      </c>
      <c r="E87" s="17">
        <f t="shared" si="13"/>
        <v>55</v>
      </c>
      <c r="F87" s="17">
        <f t="shared" ca="1" si="16"/>
        <v>2.8149009396632638</v>
      </c>
      <c r="G87" s="2">
        <f t="shared" ca="1" si="14"/>
        <v>2.831264793878367</v>
      </c>
      <c r="H87" s="28">
        <f t="shared" si="21"/>
        <v>43565</v>
      </c>
      <c r="I87" s="30">
        <v>85</v>
      </c>
      <c r="J87" s="17">
        <f t="shared" si="15"/>
        <v>55</v>
      </c>
      <c r="K87" s="27">
        <f t="shared" ca="1" si="17"/>
        <v>2.8412669577210266</v>
      </c>
      <c r="L87" s="34">
        <f t="shared" ca="1" si="18"/>
        <v>2.8582909675966821</v>
      </c>
      <c r="M87" s="29">
        <f t="shared" si="22"/>
        <v>43580</v>
      </c>
      <c r="N87" s="27">
        <v>85</v>
      </c>
      <c r="O87" s="17">
        <f t="shared" si="23"/>
        <v>55</v>
      </c>
      <c r="P87" s="27">
        <f t="shared" ca="1" si="24"/>
        <v>2.8642370911820296</v>
      </c>
      <c r="Q87" s="34">
        <f t="shared" ca="1" si="19"/>
        <v>2.8829936905454705</v>
      </c>
      <c r="R87" s="17">
        <f t="shared" ca="1" si="25"/>
        <v>2.8602569745723727</v>
      </c>
    </row>
    <row r="88" spans="1:18" x14ac:dyDescent="0.25">
      <c r="A88" s="18">
        <f t="shared" ca="1" si="20"/>
        <v>43547</v>
      </c>
      <c r="B88" s="17">
        <f ca="1">+IFERROR(VLOOKUP(A88,BBG_CLP!$A$2:$B$30,2,FALSE),B87)</f>
        <v>1</v>
      </c>
      <c r="C88" s="17">
        <f ca="1">+VLOOKUP(B88,BBG_CLP!$B$2:$E$30,4,FALSE)</f>
        <v>7.6354046662645747E-4</v>
      </c>
      <c r="D88" s="17">
        <v>86</v>
      </c>
      <c r="E88" s="17">
        <f t="shared" si="13"/>
        <v>56</v>
      </c>
      <c r="F88" s="17">
        <f t="shared" ca="1" si="16"/>
        <v>2.8156644801298905</v>
      </c>
      <c r="G88" s="2">
        <f t="shared" ca="1" si="14"/>
        <v>2.8320265740575512</v>
      </c>
      <c r="H88" s="28">
        <f t="shared" si="21"/>
        <v>43566</v>
      </c>
      <c r="I88" s="30">
        <v>86</v>
      </c>
      <c r="J88" s="17">
        <f t="shared" si="15"/>
        <v>56</v>
      </c>
      <c r="K88" s="27">
        <f t="shared" ca="1" si="17"/>
        <v>2.8422126679373543</v>
      </c>
      <c r="L88" s="34">
        <f t="shared" ca="1" si="18"/>
        <v>2.8593179102370803</v>
      </c>
      <c r="M88" s="29">
        <f t="shared" si="22"/>
        <v>43581</v>
      </c>
      <c r="N88" s="27">
        <v>86</v>
      </c>
      <c r="O88" s="17">
        <f t="shared" si="23"/>
        <v>56</v>
      </c>
      <c r="P88" s="27">
        <f t="shared" ca="1" si="24"/>
        <v>2.865195164168401</v>
      </c>
      <c r="Q88" s="34">
        <f t="shared" ca="1" si="19"/>
        <v>2.8840068259774636</v>
      </c>
      <c r="R88" s="17">
        <f t="shared" ca="1" si="25"/>
        <v>2.8615467391954752</v>
      </c>
    </row>
    <row r="89" spans="1:18" x14ac:dyDescent="0.25">
      <c r="A89" s="18">
        <f t="shared" ca="1" si="20"/>
        <v>43548</v>
      </c>
      <c r="B89" s="17">
        <f ca="1">+IFERROR(VLOOKUP(A89,BBG_CLP!$A$2:$B$30,2,FALSE),B88)</f>
        <v>1</v>
      </c>
      <c r="C89" s="17">
        <f ca="1">+VLOOKUP(B89,BBG_CLP!$B$2:$E$30,4,FALSE)</f>
        <v>7.6354046662645747E-4</v>
      </c>
      <c r="D89" s="17">
        <v>87</v>
      </c>
      <c r="E89" s="17">
        <f t="shared" si="13"/>
        <v>57</v>
      </c>
      <c r="F89" s="17">
        <f t="shared" ca="1" si="16"/>
        <v>2.8164280205965171</v>
      </c>
      <c r="G89" s="2">
        <f t="shared" ca="1" si="14"/>
        <v>2.8327883542365857</v>
      </c>
      <c r="H89" s="28">
        <f t="shared" si="21"/>
        <v>43567</v>
      </c>
      <c r="I89" s="30">
        <v>87</v>
      </c>
      <c r="J89" s="17">
        <f t="shared" si="15"/>
        <v>57</v>
      </c>
      <c r="K89" s="27">
        <f t="shared" ca="1" si="17"/>
        <v>2.8431576755227588</v>
      </c>
      <c r="L89" s="34">
        <f t="shared" ca="1" si="18"/>
        <v>2.8603408554880598</v>
      </c>
      <c r="M89" s="29">
        <f t="shared" si="22"/>
        <v>43582</v>
      </c>
      <c r="N89" s="27">
        <v>87</v>
      </c>
      <c r="O89" s="17">
        <f t="shared" si="23"/>
        <v>57</v>
      </c>
      <c r="P89" s="27">
        <f t="shared" ca="1" si="24"/>
        <v>2.8661522259257541</v>
      </c>
      <c r="Q89" s="34">
        <f t="shared" ca="1" si="19"/>
        <v>2.8850164108118705</v>
      </c>
      <c r="R89" s="17">
        <f t="shared" ca="1" si="25"/>
        <v>2.8628361782789824</v>
      </c>
    </row>
    <row r="90" spans="1:18" x14ac:dyDescent="0.25">
      <c r="A90" s="18">
        <f t="shared" ca="1" si="20"/>
        <v>43549</v>
      </c>
      <c r="B90" s="17">
        <f ca="1">+IFERROR(VLOOKUP(A90,BBG_CLP!$A$2:$B$30,2,FALSE),B89)</f>
        <v>1</v>
      </c>
      <c r="C90" s="17">
        <f ca="1">+VLOOKUP(B90,BBG_CLP!$B$2:$E$30,4,FALSE)</f>
        <v>7.6354046662645747E-4</v>
      </c>
      <c r="D90" s="17">
        <v>88</v>
      </c>
      <c r="E90" s="17">
        <f t="shared" si="13"/>
        <v>58</v>
      </c>
      <c r="F90" s="17">
        <f t="shared" ca="1" si="16"/>
        <v>2.8171915610631437</v>
      </c>
      <c r="G90" s="2">
        <f t="shared" ca="1" si="14"/>
        <v>2.8335501344157552</v>
      </c>
      <c r="H90" s="28">
        <f t="shared" si="21"/>
        <v>43568</v>
      </c>
      <c r="I90" s="30">
        <v>88</v>
      </c>
      <c r="J90" s="17">
        <f t="shared" si="15"/>
        <v>58</v>
      </c>
      <c r="K90" s="27">
        <f t="shared" ca="1" si="17"/>
        <v>2.8441020044307486</v>
      </c>
      <c r="L90" s="34">
        <f t="shared" ca="1" si="18"/>
        <v>2.8613600101114183</v>
      </c>
      <c r="M90" s="29">
        <f t="shared" si="22"/>
        <v>43583</v>
      </c>
      <c r="N90" s="27">
        <v>88</v>
      </c>
      <c r="O90" s="17">
        <f t="shared" si="23"/>
        <v>58</v>
      </c>
      <c r="P90" s="27">
        <f t="shared" ca="1" si="24"/>
        <v>2.8671083109278968</v>
      </c>
      <c r="Q90" s="34">
        <f t="shared" ca="1" si="19"/>
        <v>2.8860226287004287</v>
      </c>
      <c r="R90" s="17">
        <f t="shared" ca="1" si="25"/>
        <v>2.8641252917429583</v>
      </c>
    </row>
    <row r="91" spans="1:18" x14ac:dyDescent="0.25">
      <c r="A91" s="18">
        <f t="shared" ca="1" si="20"/>
        <v>43550</v>
      </c>
      <c r="B91" s="17">
        <f ca="1">+IFERROR(VLOOKUP(A91,BBG_CLP!$A$2:$B$30,2,FALSE),B90)</f>
        <v>1</v>
      </c>
      <c r="C91" s="17">
        <f ca="1">+VLOOKUP(B91,BBG_CLP!$B$2:$E$30,4,FALSE)</f>
        <v>7.6354046662645747E-4</v>
      </c>
      <c r="D91" s="17">
        <v>89</v>
      </c>
      <c r="E91" s="17">
        <f t="shared" si="13"/>
        <v>59</v>
      </c>
      <c r="F91" s="17">
        <f t="shared" ca="1" si="16"/>
        <v>2.8179551015297704</v>
      </c>
      <c r="G91" s="2">
        <f t="shared" ca="1" si="14"/>
        <v>2.8343119145947813</v>
      </c>
      <c r="H91" s="28">
        <f t="shared" si="21"/>
        <v>43569</v>
      </c>
      <c r="I91" s="30">
        <v>89</v>
      </c>
      <c r="J91" s="17">
        <f t="shared" si="15"/>
        <v>59</v>
      </c>
      <c r="K91" s="27">
        <f t="shared" ca="1" si="17"/>
        <v>2.8450456775381801</v>
      </c>
      <c r="L91" s="34">
        <f t="shared" ca="1" si="18"/>
        <v>2.862375566851068</v>
      </c>
      <c r="M91" s="29">
        <f t="shared" si="22"/>
        <v>43584</v>
      </c>
      <c r="N91" s="27">
        <v>89</v>
      </c>
      <c r="O91" s="17">
        <f t="shared" si="23"/>
        <v>59</v>
      </c>
      <c r="P91" s="27">
        <f t="shared" ca="1" si="24"/>
        <v>2.8680634520991606</v>
      </c>
      <c r="Q91" s="34">
        <f t="shared" ca="1" si="19"/>
        <v>2.8870256508439094</v>
      </c>
      <c r="R91" s="17">
        <f t="shared" ca="1" si="25"/>
        <v>2.8654140794754923</v>
      </c>
    </row>
    <row r="92" spans="1:18" x14ac:dyDescent="0.25">
      <c r="A92" s="18">
        <f t="shared" ca="1" si="20"/>
        <v>43551</v>
      </c>
      <c r="B92" s="17">
        <f ca="1">+IFERROR(VLOOKUP(A92,BBG_CLP!$A$2:$B$30,2,FALSE),B91)</f>
        <v>1</v>
      </c>
      <c r="C92" s="17">
        <f ca="1">+VLOOKUP(B92,BBG_CLP!$B$2:$E$30,4,FALSE)</f>
        <v>7.6354046662645747E-4</v>
      </c>
      <c r="D92" s="17">
        <v>90</v>
      </c>
      <c r="E92" s="17">
        <f t="shared" si="13"/>
        <v>60</v>
      </c>
      <c r="F92" s="17">
        <f t="shared" ca="1" si="16"/>
        <v>2.818718641996397</v>
      </c>
      <c r="G92" s="2">
        <f t="shared" ca="1" si="14"/>
        <v>2.8350736947740707</v>
      </c>
      <c r="H92" s="28">
        <f t="shared" si="21"/>
        <v>43570</v>
      </c>
      <c r="I92" s="30">
        <v>90</v>
      </c>
      <c r="J92" s="17">
        <f t="shared" si="15"/>
        <v>60</v>
      </c>
      <c r="K92" s="27">
        <f t="shared" ca="1" si="17"/>
        <v>2.8459887167048943</v>
      </c>
      <c r="L92" s="34">
        <f t="shared" ca="1" si="18"/>
        <v>2.8633877056010615</v>
      </c>
      <c r="M92" s="29">
        <f t="shared" si="22"/>
        <v>43585</v>
      </c>
      <c r="N92" s="27">
        <v>90</v>
      </c>
      <c r="O92" s="17">
        <f t="shared" si="23"/>
        <v>60</v>
      </c>
      <c r="P92" s="27">
        <f t="shared" ca="1" si="24"/>
        <v>2.8690176809004875</v>
      </c>
      <c r="Q92" s="34">
        <f t="shared" ca="1" si="19"/>
        <v>2.8880256370293012</v>
      </c>
      <c r="R92" s="17">
        <f t="shared" ca="1" si="25"/>
        <v>2.8667025414286229</v>
      </c>
    </row>
    <row r="93" spans="1:18" x14ac:dyDescent="0.25">
      <c r="A93" s="18">
        <f t="shared" ca="1" si="20"/>
        <v>43552</v>
      </c>
      <c r="B93" s="17">
        <f ca="1">+IFERROR(VLOOKUP(A93,BBG_CLP!$A$2:$B$30,2,FALSE),B92)</f>
        <v>1</v>
      </c>
      <c r="C93" s="17">
        <f ca="1">+VLOOKUP(B93,BBG_CLP!$B$2:$E$30,4,FALSE)</f>
        <v>7.6354046662645747E-4</v>
      </c>
      <c r="D93" s="17">
        <v>91</v>
      </c>
      <c r="E93" s="17">
        <f t="shared" si="13"/>
        <v>61</v>
      </c>
      <c r="F93" s="17">
        <f t="shared" ca="1" si="16"/>
        <v>2.8194821824630236</v>
      </c>
      <c r="G93" s="2">
        <f t="shared" ca="1" si="14"/>
        <v>2.8358354749532175</v>
      </c>
      <c r="H93" s="28">
        <f t="shared" si="21"/>
        <v>43571</v>
      </c>
      <c r="I93" s="30">
        <v>91</v>
      </c>
      <c r="J93" s="17">
        <f t="shared" si="15"/>
        <v>61</v>
      </c>
      <c r="K93" s="27">
        <f t="shared" ca="1" si="17"/>
        <v>2.8469311428301243</v>
      </c>
      <c r="L93" s="34">
        <f t="shared" ca="1" si="18"/>
        <v>2.8643965944591199</v>
      </c>
      <c r="M93" s="29">
        <f t="shared" si="22"/>
        <v>43586</v>
      </c>
      <c r="N93" s="27">
        <v>91</v>
      </c>
      <c r="O93" s="17">
        <f t="shared" si="23"/>
        <v>61</v>
      </c>
      <c r="P93" s="27">
        <f t="shared" ca="1" si="24"/>
        <v>2.8699710274100063</v>
      </c>
      <c r="Q93" s="34">
        <f t="shared" ca="1" si="19"/>
        <v>2.8890227365660173</v>
      </c>
      <c r="R93" s="17">
        <f t="shared" ca="1" si="25"/>
        <v>2.8679906774904396</v>
      </c>
    </row>
    <row r="94" spans="1:18" x14ac:dyDescent="0.25">
      <c r="A94" s="18">
        <f t="shared" ca="1" si="20"/>
        <v>43553</v>
      </c>
      <c r="B94" s="17">
        <f ca="1">+IFERROR(VLOOKUP(A94,BBG_CLP!$A$2:$B$30,2,FALSE),B93)</f>
        <v>1</v>
      </c>
      <c r="C94" s="17">
        <f ca="1">+VLOOKUP(B94,BBG_CLP!$B$2:$E$30,4,FALSE)</f>
        <v>7.6354046662645747E-4</v>
      </c>
      <c r="D94" s="17">
        <v>92</v>
      </c>
      <c r="E94" s="17">
        <f t="shared" si="13"/>
        <v>62</v>
      </c>
      <c r="F94" s="17">
        <f t="shared" ca="1" si="16"/>
        <v>2.8202457229296503</v>
      </c>
      <c r="G94" s="2">
        <f t="shared" ca="1" si="14"/>
        <v>2.8365972551322289</v>
      </c>
      <c r="H94" s="28">
        <f t="shared" si="21"/>
        <v>43572</v>
      </c>
      <c r="I94" s="30">
        <v>92</v>
      </c>
      <c r="J94" s="17">
        <f t="shared" si="15"/>
        <v>62</v>
      </c>
      <c r="K94" s="27">
        <f t="shared" ca="1" si="17"/>
        <v>2.8478729759044397</v>
      </c>
      <c r="L94" s="34">
        <f t="shared" ca="1" si="18"/>
        <v>2.8654023906784651</v>
      </c>
      <c r="M94" s="29">
        <f t="shared" si="22"/>
        <v>43587</v>
      </c>
      <c r="N94" s="27">
        <v>92</v>
      </c>
      <c r="O94" s="17">
        <f t="shared" si="23"/>
        <v>62</v>
      </c>
      <c r="P94" s="27">
        <f t="shared" ca="1" si="24"/>
        <v>2.8709235203981898</v>
      </c>
      <c r="Q94" s="34">
        <f t="shared" ca="1" si="19"/>
        <v>2.8900170891308647</v>
      </c>
      <c r="R94" s="17">
        <f t="shared" ca="1" si="25"/>
        <v>2.8692784875810062</v>
      </c>
    </row>
    <row r="95" spans="1:18" x14ac:dyDescent="0.25">
      <c r="A95" s="18">
        <f t="shared" ca="1" si="20"/>
        <v>43554</v>
      </c>
      <c r="B95" s="17">
        <f ca="1">+IFERROR(VLOOKUP(A95,BBG_CLP!$A$2:$B$30,2,FALSE),B94)</f>
        <v>1</v>
      </c>
      <c r="C95" s="17">
        <f ca="1">+VLOOKUP(B95,BBG_CLP!$B$2:$E$30,4,FALSE)</f>
        <v>7.6354046662645747E-4</v>
      </c>
      <c r="D95" s="17">
        <v>93</v>
      </c>
      <c r="E95" s="17">
        <f t="shared" si="13"/>
        <v>63</v>
      </c>
      <c r="F95" s="17">
        <f t="shared" ca="1" si="16"/>
        <v>2.8210092633962769</v>
      </c>
      <c r="G95" s="2">
        <f t="shared" ca="1" si="14"/>
        <v>2.8373590353114917</v>
      </c>
      <c r="H95" s="28">
        <f t="shared" si="21"/>
        <v>43573</v>
      </c>
      <c r="I95" s="30">
        <v>93</v>
      </c>
      <c r="J95" s="17">
        <f t="shared" si="15"/>
        <v>63</v>
      </c>
      <c r="K95" s="27">
        <f t="shared" ca="1" si="17"/>
        <v>2.8488142350582568</v>
      </c>
      <c r="L95" s="34">
        <f t="shared" ca="1" si="18"/>
        <v>2.8664052415271004</v>
      </c>
      <c r="M95" s="29">
        <f t="shared" si="22"/>
        <v>43588</v>
      </c>
      <c r="N95" s="27">
        <v>93</v>
      </c>
      <c r="O95" s="17">
        <f t="shared" si="23"/>
        <v>63</v>
      </c>
      <c r="P95" s="27">
        <f t="shared" ca="1" si="24"/>
        <v>2.8718751873978969</v>
      </c>
      <c r="Q95" s="34">
        <f t="shared" ca="1" si="19"/>
        <v>2.8910088255317743</v>
      </c>
      <c r="R95" s="17">
        <f t="shared" ca="1" si="25"/>
        <v>2.8705659716283805</v>
      </c>
    </row>
    <row r="96" spans="1:18" x14ac:dyDescent="0.25">
      <c r="A96" s="18">
        <f t="shared" ca="1" si="20"/>
        <v>43555</v>
      </c>
      <c r="B96" s="17">
        <f ca="1">+IFERROR(VLOOKUP(A96,BBG_CLP!$A$2:$B$30,2,FALSE),B95)</f>
        <v>1</v>
      </c>
      <c r="C96" s="17">
        <f ca="1">+VLOOKUP(B96,BBG_CLP!$B$2:$E$30,4,FALSE)</f>
        <v>7.6354046662645747E-4</v>
      </c>
      <c r="D96" s="17">
        <v>94</v>
      </c>
      <c r="E96" s="17">
        <f t="shared" si="13"/>
        <v>64</v>
      </c>
      <c r="F96" s="17">
        <f t="shared" ca="1" si="16"/>
        <v>2.8217728038629035</v>
      </c>
      <c r="G96" s="2">
        <f t="shared" ca="1" si="14"/>
        <v>2.8381208154904942</v>
      </c>
      <c r="H96" s="28">
        <f t="shared" si="21"/>
        <v>43574</v>
      </c>
      <c r="I96" s="30">
        <v>94</v>
      </c>
      <c r="J96" s="17">
        <f t="shared" si="15"/>
        <v>64</v>
      </c>
      <c r="K96" s="27">
        <f t="shared" ca="1" si="17"/>
        <v>2.8497549386085272</v>
      </c>
      <c r="L96" s="34">
        <f t="shared" ca="1" si="18"/>
        <v>2.8674052850697769</v>
      </c>
      <c r="M96" s="29">
        <f t="shared" si="22"/>
        <v>43589</v>
      </c>
      <c r="N96" s="27">
        <v>94</v>
      </c>
      <c r="O96" s="17">
        <f t="shared" si="23"/>
        <v>64</v>
      </c>
      <c r="P96" s="27">
        <f t="shared" ca="1" si="24"/>
        <v>2.8728260547704632</v>
      </c>
      <c r="Q96" s="34">
        <f t="shared" ca="1" si="19"/>
        <v>2.8919980684015552</v>
      </c>
      <c r="R96" s="17">
        <f t="shared" ca="1" si="25"/>
        <v>2.8718531295286454</v>
      </c>
    </row>
    <row r="97" spans="1:18" x14ac:dyDescent="0.25">
      <c r="A97" s="18">
        <f t="shared" ca="1" si="20"/>
        <v>43556</v>
      </c>
      <c r="B97" s="17">
        <f ca="1">+IFERROR(VLOOKUP(A97,BBG_CLP!$A$2:$B$30,2,FALSE),B96)</f>
        <v>1</v>
      </c>
      <c r="C97" s="17">
        <f ca="1">+VLOOKUP(B97,BBG_CLP!$B$2:$E$30,4,FALSE)</f>
        <v>7.6354046662645747E-4</v>
      </c>
      <c r="D97" s="17">
        <v>95</v>
      </c>
      <c r="E97" s="17">
        <f t="shared" si="13"/>
        <v>65</v>
      </c>
      <c r="F97" s="17">
        <f t="shared" ca="1" si="16"/>
        <v>2.8225363443295302</v>
      </c>
      <c r="G97" s="2">
        <f t="shared" ca="1" si="14"/>
        <v>2.8388825956697405</v>
      </c>
      <c r="H97" s="28">
        <f t="shared" si="21"/>
        <v>43575</v>
      </c>
      <c r="I97" s="30">
        <v>95</v>
      </c>
      <c r="J97" s="17">
        <f t="shared" si="15"/>
        <v>65</v>
      </c>
      <c r="K97" s="27">
        <f t="shared" ca="1" si="17"/>
        <v>2.8506951041003754</v>
      </c>
      <c r="L97" s="34">
        <f t="shared" ca="1" si="18"/>
        <v>2.8684026508740925</v>
      </c>
      <c r="M97" s="29">
        <f t="shared" si="22"/>
        <v>43590</v>
      </c>
      <c r="N97" s="27">
        <v>95</v>
      </c>
      <c r="O97" s="17">
        <f t="shared" si="23"/>
        <v>65</v>
      </c>
      <c r="P97" s="27">
        <f t="shared" ca="1" si="24"/>
        <v>2.873776147767356</v>
      </c>
      <c r="Q97" s="34">
        <f t="shared" ca="1" si="19"/>
        <v>2.8929849328262591</v>
      </c>
      <c r="R97" s="17">
        <f t="shared" ca="1" si="25"/>
        <v>2.8731399612178521</v>
      </c>
    </row>
    <row r="98" spans="1:18" x14ac:dyDescent="0.25">
      <c r="A98" s="18">
        <f t="shared" ca="1" si="20"/>
        <v>43557</v>
      </c>
      <c r="B98" s="17">
        <f ca="1">+IFERROR(VLOOKUP(A98,BBG_CLP!$A$2:$B$30,2,FALSE),B97)</f>
        <v>2</v>
      </c>
      <c r="C98" s="17">
        <f ca="1">+VLOOKUP(B98,BBG_CLP!$B$2:$E$30,4,FALSE)</f>
        <v>9.1648101806648431E-4</v>
      </c>
      <c r="D98" s="17">
        <v>96</v>
      </c>
      <c r="E98" s="17">
        <f t="shared" si="13"/>
        <v>66</v>
      </c>
      <c r="F98" s="17">
        <f t="shared" ca="1" si="16"/>
        <v>2.8232998847961568</v>
      </c>
      <c r="G98" s="2">
        <f t="shared" ca="1" si="14"/>
        <v>2.8396443758488572</v>
      </c>
      <c r="H98" s="28">
        <f t="shared" si="21"/>
        <v>43576</v>
      </c>
      <c r="I98" s="30">
        <v>96</v>
      </c>
      <c r="J98" s="17">
        <f t="shared" si="15"/>
        <v>66</v>
      </c>
      <c r="K98" s="27">
        <f t="shared" ca="1" si="17"/>
        <v>2.8516347483481255</v>
      </c>
      <c r="L98" s="34">
        <f t="shared" ca="1" si="18"/>
        <v>2.8693974606554291</v>
      </c>
      <c r="M98" s="29">
        <f t="shared" si="22"/>
        <v>43591</v>
      </c>
      <c r="N98" s="27">
        <v>96</v>
      </c>
      <c r="O98" s="17">
        <f t="shared" si="23"/>
        <v>66</v>
      </c>
      <c r="P98" s="27">
        <f t="shared" ca="1" si="24"/>
        <v>2.874725490587732</v>
      </c>
      <c r="Q98" s="34">
        <f t="shared" ca="1" si="19"/>
        <v>2.8939695269169055</v>
      </c>
      <c r="R98" s="17">
        <f t="shared" ca="1" si="25"/>
        <v>2.8744264665920838</v>
      </c>
    </row>
    <row r="99" spans="1:18" x14ac:dyDescent="0.25">
      <c r="A99" s="18">
        <f t="shared" ca="1" si="20"/>
        <v>43558</v>
      </c>
      <c r="B99" s="17">
        <f ca="1">+IFERROR(VLOOKUP(A99,BBG_CLP!$A$2:$B$30,2,FALSE),B98)</f>
        <v>2</v>
      </c>
      <c r="C99" s="17">
        <f ca="1">+VLOOKUP(B99,BBG_CLP!$B$2:$E$30,4,FALSE)</f>
        <v>9.1648101806648431E-4</v>
      </c>
      <c r="D99" s="17">
        <v>97</v>
      </c>
      <c r="E99" s="17">
        <f t="shared" si="13"/>
        <v>67</v>
      </c>
      <c r="F99" s="17">
        <f t="shared" ca="1" si="16"/>
        <v>2.8242163658142232</v>
      </c>
      <c r="G99" s="2">
        <f t="shared" ca="1" si="14"/>
        <v>2.8406270669522673</v>
      </c>
      <c r="H99" s="28">
        <f t="shared" si="21"/>
        <v>43577</v>
      </c>
      <c r="I99" s="30">
        <v>97</v>
      </c>
      <c r="J99" s="17">
        <f t="shared" si="15"/>
        <v>67</v>
      </c>
      <c r="K99" s="27">
        <f t="shared" ca="1" si="17"/>
        <v>2.8525738874728939</v>
      </c>
      <c r="L99" s="34">
        <f t="shared" ref="L99:L130" ca="1" si="26">++IF(J99&gt;0,((1+K99*I99/36000)/(1+$X$3*$W$5/36000)-1)*(36000/(I99-$W$5)),NA())</f>
        <v>2.8703898288629324</v>
      </c>
      <c r="M99" s="29">
        <f t="shared" si="22"/>
        <v>43592</v>
      </c>
      <c r="N99" s="27">
        <v>97</v>
      </c>
      <c r="O99" s="17">
        <f t="shared" si="23"/>
        <v>67</v>
      </c>
      <c r="P99" s="27">
        <f t="shared" ca="1" si="24"/>
        <v>2.8756741064330082</v>
      </c>
      <c r="Q99" s="34">
        <f t="shared" ca="1" si="19"/>
        <v>2.894951952330481</v>
      </c>
      <c r="R99" s="17">
        <f t="shared" ca="1" si="25"/>
        <v>2.8904370221853881</v>
      </c>
    </row>
    <row r="100" spans="1:18" x14ac:dyDescent="0.25">
      <c r="A100" s="18">
        <f t="shared" ca="1" si="20"/>
        <v>43559</v>
      </c>
      <c r="B100" s="17">
        <f ca="1">+IFERROR(VLOOKUP(A100,BBG_CLP!$A$2:$B$30,2,FALSE),B99)</f>
        <v>2</v>
      </c>
      <c r="C100" s="17">
        <f ca="1">+VLOOKUP(B100,BBG_CLP!$B$2:$E$30,4,FALSE)</f>
        <v>9.1648101806648431E-4</v>
      </c>
      <c r="D100" s="17">
        <v>98</v>
      </c>
      <c r="E100" s="17">
        <f t="shared" si="13"/>
        <v>68</v>
      </c>
      <c r="F100" s="17">
        <f t="shared" ca="1" si="16"/>
        <v>2.8251328468322896</v>
      </c>
      <c r="G100" s="2">
        <f t="shared" ca="1" si="14"/>
        <v>2.8416077485566715</v>
      </c>
      <c r="H100" s="28">
        <f t="shared" si="21"/>
        <v>43578</v>
      </c>
      <c r="I100" s="30">
        <v>98</v>
      </c>
      <c r="J100" s="17">
        <f t="shared" si="15"/>
        <v>68</v>
      </c>
      <c r="K100" s="27">
        <f t="shared" ca="1" si="17"/>
        <v>2.8535125369374663</v>
      </c>
      <c r="L100" s="34">
        <f t="shared" ca="1" si="26"/>
        <v>2.8713798632126259</v>
      </c>
      <c r="M100" s="29">
        <f t="shared" si="22"/>
        <v>43593</v>
      </c>
      <c r="N100" s="27">
        <v>98</v>
      </c>
      <c r="O100" s="17">
        <f t="shared" si="23"/>
        <v>68</v>
      </c>
      <c r="P100" s="27">
        <f t="shared" ca="1" si="24"/>
        <v>2.8766220175574442</v>
      </c>
      <c r="Q100" s="34">
        <f t="shared" ca="1" si="19"/>
        <v>2.8959323047436807</v>
      </c>
      <c r="R100" s="17">
        <f t="shared" ca="1" si="25"/>
        <v>2.892024086960987</v>
      </c>
    </row>
    <row r="101" spans="1:18" x14ac:dyDescent="0.25">
      <c r="A101" s="18">
        <f t="shared" ca="1" si="20"/>
        <v>43560</v>
      </c>
      <c r="B101" s="17">
        <f ca="1">+IFERROR(VLOOKUP(A101,BBG_CLP!$A$2:$B$30,2,FALSE),B100)</f>
        <v>2</v>
      </c>
      <c r="C101" s="17">
        <f ca="1">+VLOOKUP(B101,BBG_CLP!$B$2:$E$30,4,FALSE)</f>
        <v>9.1648101806648431E-4</v>
      </c>
      <c r="D101" s="17">
        <v>99</v>
      </c>
      <c r="E101" s="17">
        <f t="shared" si="13"/>
        <v>69</v>
      </c>
      <c r="F101" s="17">
        <f t="shared" ca="1" si="16"/>
        <v>2.826049327850356</v>
      </c>
      <c r="G101" s="2">
        <f t="shared" ca="1" si="14"/>
        <v>2.8425865080315922</v>
      </c>
      <c r="H101" s="28">
        <f t="shared" si="21"/>
        <v>43579</v>
      </c>
      <c r="I101" s="30">
        <v>99</v>
      </c>
      <c r="J101" s="17">
        <f t="shared" si="15"/>
        <v>69</v>
      </c>
      <c r="K101" s="27">
        <f t="shared" ca="1" si="17"/>
        <v>2.854450711580192</v>
      </c>
      <c r="L101" s="34">
        <f t="shared" ca="1" si="26"/>
        <v>2.8723676651770527</v>
      </c>
      <c r="M101" s="29">
        <f t="shared" si="22"/>
        <v>43594</v>
      </c>
      <c r="N101" s="27">
        <v>99</v>
      </c>
      <c r="O101" s="17">
        <f t="shared" si="23"/>
        <v>69</v>
      </c>
      <c r="P101" s="27">
        <f t="shared" ca="1" si="24"/>
        <v>2.8775692453163773</v>
      </c>
      <c r="Q101" s="34">
        <f t="shared" ca="1" si="19"/>
        <v>2.896910674287188</v>
      </c>
      <c r="R101" s="17">
        <f t="shared" ca="1" si="25"/>
        <v>2.8936107507293585</v>
      </c>
    </row>
    <row r="102" spans="1:18" x14ac:dyDescent="0.25">
      <c r="A102" s="18">
        <f t="shared" ca="1" si="20"/>
        <v>43561</v>
      </c>
      <c r="B102" s="17">
        <f ca="1">+IFERROR(VLOOKUP(A102,BBG_CLP!$A$2:$B$30,2,FALSE),B101)</f>
        <v>2</v>
      </c>
      <c r="C102" s="17">
        <f ca="1">+VLOOKUP(B102,BBG_CLP!$B$2:$E$30,4,FALSE)</f>
        <v>9.1648101806648431E-4</v>
      </c>
      <c r="D102" s="17">
        <v>100</v>
      </c>
      <c r="E102" s="17">
        <f t="shared" si="13"/>
        <v>70</v>
      </c>
      <c r="F102" s="17">
        <f t="shared" ca="1" si="16"/>
        <v>2.8269658088684224</v>
      </c>
      <c r="G102" s="2">
        <f t="shared" ca="1" si="14"/>
        <v>2.8435634277541211</v>
      </c>
      <c r="H102" s="28">
        <f t="shared" si="21"/>
        <v>43580</v>
      </c>
      <c r="I102" s="30">
        <v>100</v>
      </c>
      <c r="J102" s="17">
        <f t="shared" si="15"/>
        <v>70</v>
      </c>
      <c r="K102" s="27">
        <f t="shared" ca="1" si="17"/>
        <v>2.8553884256455664</v>
      </c>
      <c r="L102" s="34">
        <f t="shared" ca="1" si="26"/>
        <v>2.8733533304295227</v>
      </c>
      <c r="M102" s="29">
        <f t="shared" si="22"/>
        <v>43595</v>
      </c>
      <c r="N102" s="27">
        <v>100</v>
      </c>
      <c r="O102" s="17">
        <f t="shared" si="23"/>
        <v>70</v>
      </c>
      <c r="P102" s="27">
        <f t="shared" ca="1" si="24"/>
        <v>2.8785158102105335</v>
      </c>
      <c r="Q102" s="34">
        <f t="shared" ca="1" si="19"/>
        <v>2.8978871459409032</v>
      </c>
      <c r="R102" s="17">
        <f t="shared" ca="1" si="25"/>
        <v>2.8951970133306304</v>
      </c>
    </row>
    <row r="103" spans="1:18" x14ac:dyDescent="0.25">
      <c r="A103" s="18">
        <f t="shared" ca="1" si="20"/>
        <v>43562</v>
      </c>
      <c r="B103" s="17">
        <f ca="1">+IFERROR(VLOOKUP(A103,BBG_CLP!$A$2:$B$30,2,FALSE),B102)</f>
        <v>2</v>
      </c>
      <c r="C103" s="17">
        <f ca="1">+VLOOKUP(B103,BBG_CLP!$B$2:$E$30,4,FALSE)</f>
        <v>9.1648101806648431E-4</v>
      </c>
      <c r="D103" s="17">
        <v>101</v>
      </c>
      <c r="E103" s="17">
        <f t="shared" si="13"/>
        <v>71</v>
      </c>
      <c r="F103" s="17">
        <f t="shared" ca="1" si="16"/>
        <v>2.8278822898864888</v>
      </c>
      <c r="G103" s="2">
        <f t="shared" ca="1" si="14"/>
        <v>2.8445385854600489</v>
      </c>
      <c r="H103" s="28">
        <f t="shared" si="21"/>
        <v>43581</v>
      </c>
      <c r="I103" s="30">
        <v>101</v>
      </c>
      <c r="J103" s="17">
        <f t="shared" si="15"/>
        <v>71</v>
      </c>
      <c r="K103" s="27">
        <f t="shared" ca="1" si="17"/>
        <v>2.8563256928141842</v>
      </c>
      <c r="L103" s="34">
        <f t="shared" ca="1" si="26"/>
        <v>2.8743369492537534</v>
      </c>
      <c r="M103" s="29">
        <f t="shared" si="22"/>
        <v>43596</v>
      </c>
      <c r="N103" s="27">
        <v>101</v>
      </c>
      <c r="O103" s="17">
        <f t="shared" si="23"/>
        <v>71</v>
      </c>
      <c r="P103" s="27">
        <f t="shared" ca="1" si="24"/>
        <v>2.8794617319290445</v>
      </c>
      <c r="Q103" s="34">
        <f t="shared" ca="1" si="19"/>
        <v>2.8988617998973525</v>
      </c>
      <c r="R103" s="17">
        <f t="shared" ca="1" si="25"/>
        <v>2.8967828746289115</v>
      </c>
    </row>
    <row r="104" spans="1:18" x14ac:dyDescent="0.25">
      <c r="A104" s="18">
        <f t="shared" ca="1" si="20"/>
        <v>43563</v>
      </c>
      <c r="B104" s="17">
        <f ca="1">+IFERROR(VLOOKUP(A104,BBG_CLP!$A$2:$B$30,2,FALSE),B103)</f>
        <v>2</v>
      </c>
      <c r="C104" s="17">
        <f ca="1">+VLOOKUP(B104,BBG_CLP!$B$2:$E$30,4,FALSE)</f>
        <v>9.1648101806648431E-4</v>
      </c>
      <c r="D104" s="17">
        <v>102</v>
      </c>
      <c r="E104" s="17">
        <f t="shared" si="13"/>
        <v>72</v>
      </c>
      <c r="F104" s="17">
        <f t="shared" ca="1" si="16"/>
        <v>2.8287987709045552</v>
      </c>
      <c r="G104" s="2">
        <f t="shared" ca="1" si="14"/>
        <v>2.8455120545668455</v>
      </c>
      <c r="H104" s="28">
        <f t="shared" si="21"/>
        <v>43582</v>
      </c>
      <c r="I104" s="30">
        <v>102</v>
      </c>
      <c r="J104" s="17">
        <f t="shared" si="15"/>
        <v>72</v>
      </c>
      <c r="K104" s="27">
        <f t="shared" ca="1" si="17"/>
        <v>2.857262526230067</v>
      </c>
      <c r="L104" s="34">
        <f t="shared" ca="1" si="26"/>
        <v>2.8753186069175873</v>
      </c>
      <c r="M104" s="29">
        <f t="shared" si="22"/>
        <v>43597</v>
      </c>
      <c r="N104" s="27">
        <v>102</v>
      </c>
      <c r="O104" s="17">
        <f t="shared" si="23"/>
        <v>72</v>
      </c>
      <c r="P104" s="27">
        <f t="shared" ca="1" si="24"/>
        <v>2.8804070293889192</v>
      </c>
      <c r="Q104" s="34">
        <f t="shared" ca="1" si="19"/>
        <v>2.8998347118941448</v>
      </c>
      <c r="R104" s="17">
        <f t="shared" ca="1" si="25"/>
        <v>2.8983683344883104</v>
      </c>
    </row>
    <row r="105" spans="1:18" x14ac:dyDescent="0.25">
      <c r="A105" s="18">
        <f t="shared" ca="1" si="20"/>
        <v>43564</v>
      </c>
      <c r="B105" s="17">
        <f ca="1">+IFERROR(VLOOKUP(A105,BBG_CLP!$A$2:$B$30,2,FALSE),B104)</f>
        <v>2</v>
      </c>
      <c r="C105" s="17">
        <f ca="1">+VLOOKUP(B105,BBG_CLP!$B$2:$E$30,4,FALSE)</f>
        <v>9.1648101806648431E-4</v>
      </c>
      <c r="D105" s="17">
        <v>103</v>
      </c>
      <c r="E105" s="17">
        <f t="shared" si="13"/>
        <v>73</v>
      </c>
      <c r="F105" s="17">
        <f t="shared" ca="1" si="16"/>
        <v>2.8297152519226216</v>
      </c>
      <c r="G105" s="2">
        <f t="shared" ca="1" si="14"/>
        <v>2.8464839044689962</v>
      </c>
      <c r="H105" s="28">
        <f t="shared" si="21"/>
        <v>43583</v>
      </c>
      <c r="I105" s="30">
        <v>103</v>
      </c>
      <c r="J105" s="17">
        <f t="shared" si="15"/>
        <v>73</v>
      </c>
      <c r="K105" s="27">
        <f t="shared" ca="1" si="17"/>
        <v>2.8581989385267903</v>
      </c>
      <c r="L105" s="34">
        <f t="shared" ca="1" si="26"/>
        <v>2.8762983840166583</v>
      </c>
      <c r="M105" s="29">
        <f t="shared" si="22"/>
        <v>43598</v>
      </c>
      <c r="N105" s="27">
        <v>103</v>
      </c>
      <c r="O105" s="17">
        <f t="shared" si="23"/>
        <v>73</v>
      </c>
      <c r="P105" s="27">
        <f t="shared" ca="1" si="24"/>
        <v>2.8813517207723707</v>
      </c>
      <c r="Q105" s="34">
        <f t="shared" ca="1" si="19"/>
        <v>2.9008059535184443</v>
      </c>
      <c r="R105" s="17">
        <f t="shared" ca="1" si="25"/>
        <v>2.8999533927569487</v>
      </c>
    </row>
    <row r="106" spans="1:18" x14ac:dyDescent="0.25">
      <c r="A106" s="18">
        <f t="shared" ca="1" si="20"/>
        <v>43565</v>
      </c>
      <c r="B106" s="17">
        <f ca="1">+IFERROR(VLOOKUP(A106,BBG_CLP!$A$2:$B$30,2,FALSE),B105)</f>
        <v>2</v>
      </c>
      <c r="C106" s="17">
        <f ca="1">+VLOOKUP(B106,BBG_CLP!$B$2:$E$30,4,FALSE)</f>
        <v>9.1648101806648431E-4</v>
      </c>
      <c r="D106" s="17">
        <v>104</v>
      </c>
      <c r="E106" s="17">
        <f t="shared" si="13"/>
        <v>74</v>
      </c>
      <c r="F106" s="17">
        <f t="shared" ca="1" si="16"/>
        <v>2.830631732940688</v>
      </c>
      <c r="G106" s="2">
        <f t="shared" ca="1" si="14"/>
        <v>2.8474542008099317</v>
      </c>
      <c r="H106" s="28">
        <f t="shared" si="21"/>
        <v>43584</v>
      </c>
      <c r="I106" s="30">
        <v>104</v>
      </c>
      <c r="J106" s="17">
        <f t="shared" si="15"/>
        <v>74</v>
      </c>
      <c r="K106" s="27">
        <f t="shared" ca="1" si="17"/>
        <v>2.8591349418520218</v>
      </c>
      <c r="L106" s="34">
        <f t="shared" ca="1" si="26"/>
        <v>2.8772763567901851</v>
      </c>
      <c r="M106" s="29">
        <f t="shared" si="22"/>
        <v>43599</v>
      </c>
      <c r="N106" s="27">
        <v>104</v>
      </c>
      <c r="O106" s="17">
        <f t="shared" si="23"/>
        <v>74</v>
      </c>
      <c r="P106" s="27">
        <f t="shared" ca="1" si="24"/>
        <v>2.8822958235624494</v>
      </c>
      <c r="Q106" s="34">
        <f t="shared" ca="1" si="19"/>
        <v>2.9017755924881623</v>
      </c>
      <c r="R106" s="17">
        <f t="shared" ca="1" si="25"/>
        <v>2.9015380492829479</v>
      </c>
    </row>
    <row r="107" spans="1:18" x14ac:dyDescent="0.25">
      <c r="A107" s="18">
        <f t="shared" ca="1" si="20"/>
        <v>43566</v>
      </c>
      <c r="B107" s="17">
        <f ca="1">+IFERROR(VLOOKUP(A107,BBG_CLP!$A$2:$B$30,2,FALSE),B106)</f>
        <v>2</v>
      </c>
      <c r="C107" s="17">
        <f ca="1">+VLOOKUP(B107,BBG_CLP!$B$2:$E$30,4,FALSE)</f>
        <v>9.1648101806648431E-4</v>
      </c>
      <c r="D107" s="17">
        <v>105</v>
      </c>
      <c r="E107" s="17">
        <f t="shared" si="13"/>
        <v>75</v>
      </c>
      <c r="F107" s="17">
        <f t="shared" ca="1" si="16"/>
        <v>2.8315482139587544</v>
      </c>
      <c r="G107" s="2">
        <f t="shared" ca="1" si="14"/>
        <v>2.848423005732208</v>
      </c>
      <c r="H107" s="28">
        <f t="shared" si="21"/>
        <v>43585</v>
      </c>
      <c r="I107" s="30">
        <v>105</v>
      </c>
      <c r="J107" s="17">
        <f t="shared" si="15"/>
        <v>75</v>
      </c>
      <c r="K107" s="27">
        <f t="shared" ca="1" si="17"/>
        <v>2.8600705478907376</v>
      </c>
      <c r="L107" s="34">
        <f t="shared" ca="1" si="26"/>
        <v>2.878252597411084</v>
      </c>
      <c r="M107" s="29">
        <f t="shared" si="22"/>
        <v>43600</v>
      </c>
      <c r="N107" s="27">
        <v>105</v>
      </c>
      <c r="O107" s="17">
        <f t="shared" si="23"/>
        <v>75</v>
      </c>
      <c r="P107" s="27">
        <f t="shared" ca="1" si="24"/>
        <v>2.8832393545760331</v>
      </c>
      <c r="Q107" s="34">
        <f t="shared" ca="1" si="19"/>
        <v>2.9027436929093753</v>
      </c>
      <c r="R107" s="17">
        <f t="shared" ca="1" si="25"/>
        <v>2.9031223039464038</v>
      </c>
    </row>
    <row r="108" spans="1:18" x14ac:dyDescent="0.25">
      <c r="A108" s="18">
        <f t="shared" ca="1" si="20"/>
        <v>43567</v>
      </c>
      <c r="B108" s="17">
        <f ca="1">+IFERROR(VLOOKUP(A108,BBG_CLP!$A$2:$B$30,2,FALSE),B107)</f>
        <v>2</v>
      </c>
      <c r="C108" s="17">
        <f ca="1">+VLOOKUP(B108,BBG_CLP!$B$2:$E$30,4,FALSE)</f>
        <v>9.1648101806648431E-4</v>
      </c>
      <c r="D108" s="17">
        <v>106</v>
      </c>
      <c r="E108" s="17">
        <f t="shared" si="13"/>
        <v>76</v>
      </c>
      <c r="F108" s="17">
        <f t="shared" ca="1" si="16"/>
        <v>2.8324646949768209</v>
      </c>
      <c r="G108" s="2">
        <f t="shared" ca="1" si="14"/>
        <v>2.8493903781074033</v>
      </c>
      <c r="H108" s="28">
        <f t="shared" si="21"/>
        <v>43586</v>
      </c>
      <c r="I108" s="30">
        <v>106</v>
      </c>
      <c r="J108" s="17">
        <f t="shared" si="15"/>
        <v>76</v>
      </c>
      <c r="K108" s="27">
        <f t="shared" ca="1" si="17"/>
        <v>2.8610057678866694</v>
      </c>
      <c r="L108" s="34">
        <f t="shared" ca="1" si="26"/>
        <v>2.8792271742536952</v>
      </c>
      <c r="M108" s="29">
        <f t="shared" si="22"/>
        <v>43601</v>
      </c>
      <c r="N108" s="27">
        <v>106</v>
      </c>
      <c r="O108" s="17">
        <f t="shared" si="23"/>
        <v>76</v>
      </c>
      <c r="P108" s="27">
        <f t="shared" ca="1" si="24"/>
        <v>2.8841823299955505</v>
      </c>
      <c r="Q108" s="34">
        <f t="shared" ca="1" si="19"/>
        <v>2.9037103155144721</v>
      </c>
      <c r="R108" s="17">
        <f t="shared" ca="1" si="25"/>
        <v>2.9047061565794507</v>
      </c>
    </row>
    <row r="109" spans="1:18" x14ac:dyDescent="0.25">
      <c r="A109" s="18">
        <f t="shared" ca="1" si="20"/>
        <v>43568</v>
      </c>
      <c r="B109" s="17">
        <f ca="1">+IFERROR(VLOOKUP(A109,BBG_CLP!$A$2:$B$30,2,FALSE),B108)</f>
        <v>2</v>
      </c>
      <c r="C109" s="17">
        <f ca="1">+VLOOKUP(B109,BBG_CLP!$B$2:$E$30,4,FALSE)</f>
        <v>9.1648101806648431E-4</v>
      </c>
      <c r="D109" s="17">
        <v>107</v>
      </c>
      <c r="E109" s="17">
        <f t="shared" si="13"/>
        <v>77</v>
      </c>
      <c r="F109" s="17">
        <f t="shared" ca="1" si="16"/>
        <v>2.8333811759948873</v>
      </c>
      <c r="G109" s="2">
        <f t="shared" ca="1" si="14"/>
        <v>2.8503563737490407</v>
      </c>
      <c r="H109" s="28">
        <f t="shared" si="21"/>
        <v>43587</v>
      </c>
      <c r="I109" s="30">
        <v>107</v>
      </c>
      <c r="J109" s="17">
        <f t="shared" si="15"/>
        <v>77</v>
      </c>
      <c r="K109" s="27">
        <f t="shared" ca="1" si="17"/>
        <v>2.8619406126636715</v>
      </c>
      <c r="L109" s="34">
        <f t="shared" ca="1" si="26"/>
        <v>2.8802001521407568</v>
      </c>
      <c r="M109" s="29">
        <f t="shared" si="22"/>
        <v>43602</v>
      </c>
      <c r="N109" s="27">
        <v>107</v>
      </c>
      <c r="O109" s="17">
        <f t="shared" si="23"/>
        <v>77</v>
      </c>
      <c r="P109" s="27">
        <f t="shared" ca="1" si="24"/>
        <v>2.8851247653983298</v>
      </c>
      <c r="Q109" s="34">
        <f t="shared" ca="1" si="19"/>
        <v>2.9046755178805999</v>
      </c>
      <c r="R109" s="17">
        <f t="shared" ca="1" si="25"/>
        <v>2.9062896070461974</v>
      </c>
    </row>
    <row r="110" spans="1:18" x14ac:dyDescent="0.25">
      <c r="A110" s="18">
        <f t="shared" ca="1" si="20"/>
        <v>43569</v>
      </c>
      <c r="B110" s="17">
        <f ca="1">+IFERROR(VLOOKUP(A110,BBG_CLP!$A$2:$B$30,2,FALSE),B109)</f>
        <v>2</v>
      </c>
      <c r="C110" s="17">
        <f ca="1">+VLOOKUP(B110,BBG_CLP!$B$2:$E$30,4,FALSE)</f>
        <v>9.1648101806648431E-4</v>
      </c>
      <c r="D110" s="17">
        <v>108</v>
      </c>
      <c r="E110" s="17">
        <f t="shared" si="13"/>
        <v>78</v>
      </c>
      <c r="F110" s="17">
        <f t="shared" ca="1" si="16"/>
        <v>2.8342976570129537</v>
      </c>
      <c r="G110" s="2">
        <f t="shared" ca="1" si="14"/>
        <v>2.8513210456087186</v>
      </c>
      <c r="H110" s="28">
        <f t="shared" si="21"/>
        <v>43588</v>
      </c>
      <c r="I110" s="30">
        <v>108</v>
      </c>
      <c r="J110" s="17">
        <f t="shared" si="15"/>
        <v>78</v>
      </c>
      <c r="K110" s="27">
        <f t="shared" ca="1" si="17"/>
        <v>2.8628750926443423</v>
      </c>
      <c r="L110" s="34">
        <f t="shared" ca="1" si="26"/>
        <v>2.8811715925703547</v>
      </c>
      <c r="M110" s="29">
        <f t="shared" si="22"/>
        <v>43603</v>
      </c>
      <c r="N110" s="27">
        <v>108</v>
      </c>
      <c r="O110" s="17">
        <f t="shared" si="23"/>
        <v>78</v>
      </c>
      <c r="P110" s="27">
        <f t="shared" ca="1" si="24"/>
        <v>2.8860666757848374</v>
      </c>
      <c r="Q110" s="34">
        <f t="shared" ca="1" si="19"/>
        <v>2.9056393546322323</v>
      </c>
      <c r="R110" s="17">
        <f t="shared" ca="1" si="25"/>
        <v>2.9078726552347334</v>
      </c>
    </row>
    <row r="111" spans="1:18" x14ac:dyDescent="0.25">
      <c r="A111" s="18">
        <f t="shared" ca="1" si="20"/>
        <v>43570</v>
      </c>
      <c r="B111" s="17">
        <f ca="1">+IFERROR(VLOOKUP(A111,BBG_CLP!$A$2:$B$30,2,FALSE),B110)</f>
        <v>2</v>
      </c>
      <c r="C111" s="17">
        <f ca="1">+VLOOKUP(B111,BBG_CLP!$B$2:$E$30,4,FALSE)</f>
        <v>9.1648101806648431E-4</v>
      </c>
      <c r="D111" s="17">
        <v>109</v>
      </c>
      <c r="E111" s="17">
        <f t="shared" si="13"/>
        <v>79</v>
      </c>
      <c r="F111" s="17">
        <f t="shared" ca="1" si="16"/>
        <v>2.8352141380310201</v>
      </c>
      <c r="G111" s="2">
        <f t="shared" ca="1" si="14"/>
        <v>2.8522844439563331</v>
      </c>
      <c r="H111" s="28">
        <f t="shared" si="21"/>
        <v>43589</v>
      </c>
      <c r="I111" s="30">
        <v>109</v>
      </c>
      <c r="J111" s="17">
        <f t="shared" si="15"/>
        <v>79</v>
      </c>
      <c r="K111" s="27">
        <f t="shared" ca="1" si="17"/>
        <v>2.8638092178690222</v>
      </c>
      <c r="L111" s="34">
        <f t="shared" ca="1" si="26"/>
        <v>2.8821415539270503</v>
      </c>
      <c r="M111" s="29">
        <f t="shared" si="22"/>
        <v>43604</v>
      </c>
      <c r="N111" s="27">
        <v>109</v>
      </c>
      <c r="O111" s="17">
        <f t="shared" si="23"/>
        <v>79</v>
      </c>
      <c r="P111" s="27">
        <f t="shared" ca="1" si="24"/>
        <v>2.8870080756052086</v>
      </c>
      <c r="Q111" s="34">
        <f t="shared" ca="1" si="19"/>
        <v>2.9066018776283493</v>
      </c>
      <c r="R111" s="17">
        <f t="shared" ca="1" si="25"/>
        <v>2.909455300953212</v>
      </c>
    </row>
    <row r="112" spans="1:18" x14ac:dyDescent="0.25">
      <c r="A112" s="18">
        <f t="shared" ca="1" si="20"/>
        <v>43571</v>
      </c>
      <c r="B112" s="17">
        <f ca="1">+IFERROR(VLOOKUP(A112,BBG_CLP!$A$2:$B$30,2,FALSE),B111)</f>
        <v>2</v>
      </c>
      <c r="C112" s="17">
        <f ca="1">+VLOOKUP(B112,BBG_CLP!$B$2:$E$30,4,FALSE)</f>
        <v>9.1648101806648431E-4</v>
      </c>
      <c r="D112" s="17">
        <v>110</v>
      </c>
      <c r="E112" s="17">
        <f t="shared" si="13"/>
        <v>80</v>
      </c>
      <c r="F112" s="17">
        <f t="shared" ca="1" si="16"/>
        <v>2.8361306190490865</v>
      </c>
      <c r="G112" s="2">
        <f t="shared" ca="1" si="14"/>
        <v>2.8532466165486881</v>
      </c>
      <c r="H112" s="28">
        <f t="shared" si="21"/>
        <v>43590</v>
      </c>
      <c r="I112" s="30">
        <v>110</v>
      </c>
      <c r="J112" s="17">
        <f t="shared" si="15"/>
        <v>80</v>
      </c>
      <c r="K112" s="27">
        <f t="shared" ca="1" si="17"/>
        <v>2.8647429980128742</v>
      </c>
      <c r="L112" s="34">
        <f t="shared" ca="1" si="26"/>
        <v>2.8831100916761776</v>
      </c>
      <c r="M112" s="29">
        <f t="shared" si="22"/>
        <v>43605</v>
      </c>
      <c r="N112" s="27">
        <v>110</v>
      </c>
      <c r="O112" s="17">
        <f t="shared" si="23"/>
        <v>80</v>
      </c>
      <c r="P112" s="27">
        <f t="shared" ca="1" si="24"/>
        <v>2.8879489787836827</v>
      </c>
      <c r="Q112" s="34">
        <f t="shared" ca="1" si="19"/>
        <v>2.9075631361343834</v>
      </c>
      <c r="R112" s="17">
        <f t="shared" ca="1" si="25"/>
        <v>2.9110375440897229</v>
      </c>
    </row>
    <row r="113" spans="1:18" x14ac:dyDescent="0.25">
      <c r="A113" s="18">
        <f t="shared" ca="1" si="20"/>
        <v>43572</v>
      </c>
      <c r="B113" s="17">
        <f ca="1">+IFERROR(VLOOKUP(A113,BBG_CLP!$A$2:$B$30,2,FALSE),B112)</f>
        <v>2</v>
      </c>
      <c r="C113" s="17">
        <f ca="1">+VLOOKUP(B113,BBG_CLP!$B$2:$E$30,4,FALSE)</f>
        <v>9.1648101806648431E-4</v>
      </c>
      <c r="D113" s="17">
        <v>111</v>
      </c>
      <c r="E113" s="17">
        <f t="shared" si="13"/>
        <v>81</v>
      </c>
      <c r="F113" s="17">
        <f t="shared" ca="1" si="16"/>
        <v>2.8370471000671529</v>
      </c>
      <c r="G113" s="2">
        <f t="shared" ca="1" si="14"/>
        <v>2.8542076087841255</v>
      </c>
      <c r="H113" s="28">
        <f t="shared" si="21"/>
        <v>43591</v>
      </c>
      <c r="I113" s="30">
        <v>111</v>
      </c>
      <c r="J113" s="17">
        <f t="shared" si="15"/>
        <v>81</v>
      </c>
      <c r="K113" s="27">
        <f t="shared" ca="1" si="17"/>
        <v>2.8656764424024797</v>
      </c>
      <c r="L113" s="34">
        <f t="shared" ca="1" si="26"/>
        <v>2.8840772585438441</v>
      </c>
      <c r="M113" s="29">
        <f t="shared" si="22"/>
        <v>43606</v>
      </c>
      <c r="N113" s="27">
        <v>111</v>
      </c>
      <c r="O113" s="17">
        <f t="shared" si="23"/>
        <v>81</v>
      </c>
      <c r="P113" s="27">
        <f t="shared" ca="1" si="24"/>
        <v>2.888889398743304</v>
      </c>
      <c r="Q113" s="34">
        <f t="shared" ca="1" si="19"/>
        <v>2.9085231769837945</v>
      </c>
      <c r="R113" s="17">
        <f t="shared" ca="1" si="25"/>
        <v>2.9126193845003812</v>
      </c>
    </row>
    <row r="114" spans="1:18" x14ac:dyDescent="0.25">
      <c r="A114" s="18">
        <f t="shared" ca="1" si="20"/>
        <v>43573</v>
      </c>
      <c r="B114" s="17">
        <f ca="1">+IFERROR(VLOOKUP(A114,BBG_CLP!$A$2:$B$30,2,FALSE),B113)</f>
        <v>2</v>
      </c>
      <c r="C114" s="17">
        <f ca="1">+VLOOKUP(B114,BBG_CLP!$B$2:$E$30,4,FALSE)</f>
        <v>9.1648101806648431E-4</v>
      </c>
      <c r="D114" s="17">
        <v>112</v>
      </c>
      <c r="E114" s="17">
        <f t="shared" si="13"/>
        <v>82</v>
      </c>
      <c r="F114" s="17">
        <f t="shared" ca="1" si="16"/>
        <v>2.8379635810852193</v>
      </c>
      <c r="G114" s="2">
        <f t="shared" ca="1" si="14"/>
        <v>2.8551674638464353</v>
      </c>
      <c r="H114" s="28">
        <f t="shared" si="21"/>
        <v>43592</v>
      </c>
      <c r="I114" s="30">
        <v>112</v>
      </c>
      <c r="J114" s="17">
        <f t="shared" si="15"/>
        <v>82</v>
      </c>
      <c r="K114" s="27">
        <f t="shared" ca="1" si="17"/>
        <v>2.8666095600311126</v>
      </c>
      <c r="L114" s="34">
        <f t="shared" ca="1" si="26"/>
        <v>2.8850431046842493</v>
      </c>
      <c r="M114" s="29">
        <f t="shared" si="22"/>
        <v>43607</v>
      </c>
      <c r="N114" s="27">
        <v>112</v>
      </c>
      <c r="O114" s="17">
        <f t="shared" si="23"/>
        <v>82</v>
      </c>
      <c r="P114" s="27">
        <f t="shared" ca="1" si="24"/>
        <v>2.8898293484272899</v>
      </c>
      <c r="Q114" s="34">
        <f t="shared" ca="1" si="19"/>
        <v>2.9094820447247018</v>
      </c>
      <c r="R114" s="17">
        <f t="shared" ca="1" si="25"/>
        <v>2.9142008220333082</v>
      </c>
    </row>
    <row r="115" spans="1:18" x14ac:dyDescent="0.25">
      <c r="A115" s="18">
        <f t="shared" ca="1" si="20"/>
        <v>43574</v>
      </c>
      <c r="B115" s="17">
        <f ca="1">+IFERROR(VLOOKUP(A115,BBG_CLP!$A$2:$B$30,2,FALSE),B114)</f>
        <v>2</v>
      </c>
      <c r="C115" s="17">
        <f ca="1">+VLOOKUP(B115,BBG_CLP!$B$2:$E$30,4,FALSE)</f>
        <v>9.1648101806648431E-4</v>
      </c>
      <c r="D115" s="17">
        <v>113</v>
      </c>
      <c r="E115" s="17">
        <f t="shared" si="13"/>
        <v>83</v>
      </c>
      <c r="F115" s="17">
        <f t="shared" ca="1" si="16"/>
        <v>2.8388800621032857</v>
      </c>
      <c r="G115" s="2">
        <f t="shared" ca="1" si="14"/>
        <v>2.8561262228383573</v>
      </c>
      <c r="H115" s="28">
        <f t="shared" si="21"/>
        <v>43593</v>
      </c>
      <c r="I115" s="30">
        <v>113</v>
      </c>
      <c r="J115" s="17">
        <f t="shared" si="15"/>
        <v>83</v>
      </c>
      <c r="K115" s="27">
        <f t="shared" ca="1" si="17"/>
        <v>2.8675423595738443</v>
      </c>
      <c r="L115" s="34">
        <f t="shared" ca="1" si="26"/>
        <v>2.8860076778344275</v>
      </c>
      <c r="M115" s="29">
        <f t="shared" si="22"/>
        <v>43608</v>
      </c>
      <c r="N115" s="27">
        <v>113</v>
      </c>
      <c r="O115" s="17">
        <f t="shared" si="23"/>
        <v>83</v>
      </c>
      <c r="P115" s="27">
        <f t="shared" ca="1" si="24"/>
        <v>2.8907688403209053</v>
      </c>
      <c r="Q115" s="34">
        <f t="shared" ca="1" si="19"/>
        <v>2.9104397817588117</v>
      </c>
      <c r="R115" s="17">
        <f t="shared" ca="1" si="25"/>
        <v>2.9157818565606064</v>
      </c>
    </row>
    <row r="116" spans="1:18" x14ac:dyDescent="0.25">
      <c r="A116" s="18">
        <f t="shared" ca="1" si="20"/>
        <v>43575</v>
      </c>
      <c r="B116" s="17">
        <f ca="1">+IFERROR(VLOOKUP(A116,BBG_CLP!$A$2:$B$30,2,FALSE),B115)</f>
        <v>2</v>
      </c>
      <c r="C116" s="17">
        <f ca="1">+VLOOKUP(B116,BBG_CLP!$B$2:$E$30,4,FALSE)</f>
        <v>9.1648101806648431E-4</v>
      </c>
      <c r="D116" s="17">
        <v>114</v>
      </c>
      <c r="E116" s="17">
        <f t="shared" si="13"/>
        <v>84</v>
      </c>
      <c r="F116" s="17">
        <f t="shared" ca="1" si="16"/>
        <v>2.8397965431213521</v>
      </c>
      <c r="G116" s="2">
        <f t="shared" ca="1" si="14"/>
        <v>2.8570839249050715</v>
      </c>
      <c r="H116" s="28">
        <f t="shared" si="21"/>
        <v>43594</v>
      </c>
      <c r="I116" s="30">
        <v>114</v>
      </c>
      <c r="J116" s="17">
        <f t="shared" si="15"/>
        <v>84</v>
      </c>
      <c r="K116" s="27">
        <f t="shared" ca="1" si="17"/>
        <v>2.8684748494015646</v>
      </c>
      <c r="L116" s="34">
        <f t="shared" ca="1" si="26"/>
        <v>2.8869710234585999</v>
      </c>
      <c r="M116" s="29">
        <f t="shared" si="22"/>
        <v>43609</v>
      </c>
      <c r="N116" s="27">
        <v>114</v>
      </c>
      <c r="O116" s="17">
        <f t="shared" si="23"/>
        <v>84</v>
      </c>
      <c r="P116" s="27">
        <f t="shared" ca="1" si="24"/>
        <v>2.8917078864711949</v>
      </c>
      <c r="Q116" s="34">
        <f t="shared" ca="1" si="19"/>
        <v>2.9113964284683189</v>
      </c>
      <c r="R116" s="17">
        <f t="shared" ca="1" si="25"/>
        <v>2.9173624879224036</v>
      </c>
    </row>
    <row r="117" spans="1:18" x14ac:dyDescent="0.25">
      <c r="A117" s="18">
        <f t="shared" ca="1" si="20"/>
        <v>43576</v>
      </c>
      <c r="B117" s="17">
        <f ca="1">+IFERROR(VLOOKUP(A117,BBG_CLP!$A$2:$B$30,2,FALSE),B116)</f>
        <v>2</v>
      </c>
      <c r="C117" s="17">
        <f ca="1">+VLOOKUP(B117,BBG_CLP!$B$2:$E$30,4,FALSE)</f>
        <v>9.1648101806648431E-4</v>
      </c>
      <c r="D117" s="17">
        <v>115</v>
      </c>
      <c r="E117" s="17">
        <f t="shared" si="13"/>
        <v>85</v>
      </c>
      <c r="F117" s="17">
        <f t="shared" ca="1" si="16"/>
        <v>2.8407130241394185</v>
      </c>
      <c r="G117" s="2">
        <f t="shared" ca="1" si="14"/>
        <v>2.858040607349821</v>
      </c>
      <c r="H117" s="28">
        <f t="shared" si="21"/>
        <v>43595</v>
      </c>
      <c r="I117" s="30">
        <v>115</v>
      </c>
      <c r="J117" s="17">
        <f t="shared" si="15"/>
        <v>85</v>
      </c>
      <c r="K117" s="27">
        <f t="shared" ca="1" si="17"/>
        <v>2.8694070375935889</v>
      </c>
      <c r="L117" s="34">
        <f t="shared" ca="1" si="26"/>
        <v>2.8879331848809326</v>
      </c>
      <c r="M117" s="29">
        <f t="shared" si="22"/>
        <v>43610</v>
      </c>
      <c r="N117" s="27">
        <v>115</v>
      </c>
      <c r="O117" s="17">
        <f t="shared" si="23"/>
        <v>85</v>
      </c>
      <c r="P117" s="27">
        <f t="shared" ca="1" si="24"/>
        <v>2.892646498506247</v>
      </c>
      <c r="Q117" s="34">
        <f t="shared" ca="1" si="19"/>
        <v>2.9123520233352678</v>
      </c>
      <c r="R117" s="17">
        <f t="shared" ca="1" si="25"/>
        <v>2.9189427159828085</v>
      </c>
    </row>
    <row r="118" spans="1:18" x14ac:dyDescent="0.25">
      <c r="A118" s="18">
        <f t="shared" ca="1" si="20"/>
        <v>43577</v>
      </c>
      <c r="B118" s="17">
        <f ca="1">+IFERROR(VLOOKUP(A118,BBG_CLP!$A$2:$B$30,2,FALSE),B117)</f>
        <v>2</v>
      </c>
      <c r="C118" s="17">
        <f ca="1">+VLOOKUP(B118,BBG_CLP!$B$2:$E$30,4,FALSE)</f>
        <v>9.1648101806648431E-4</v>
      </c>
      <c r="D118" s="17">
        <v>116</v>
      </c>
      <c r="E118" s="17">
        <f t="shared" si="13"/>
        <v>86</v>
      </c>
      <c r="F118" s="17">
        <f t="shared" ca="1" si="16"/>
        <v>2.8416295051574849</v>
      </c>
      <c r="G118" s="2">
        <f t="shared" ca="1" si="14"/>
        <v>2.8589963057409995</v>
      </c>
      <c r="H118" s="28">
        <f t="shared" si="21"/>
        <v>43596</v>
      </c>
      <c r="I118" s="30">
        <v>116</v>
      </c>
      <c r="J118" s="17">
        <f t="shared" si="15"/>
        <v>86</v>
      </c>
      <c r="K118" s="27">
        <f t="shared" ca="1" si="17"/>
        <v>2.8703389319508394</v>
      </c>
      <c r="L118" s="34">
        <f t="shared" ca="1" si="26"/>
        <v>2.8888942034107918</v>
      </c>
      <c r="M118" s="29">
        <f t="shared" si="22"/>
        <v>43611</v>
      </c>
      <c r="N118" s="27">
        <v>116</v>
      </c>
      <c r="O118" s="17">
        <f t="shared" si="23"/>
        <v>86</v>
      </c>
      <c r="P118" s="27">
        <f t="shared" ca="1" si="24"/>
        <v>2.8935846876532478</v>
      </c>
      <c r="Q118" s="34">
        <f t="shared" ca="1" si="19"/>
        <v>2.9133066030520274</v>
      </c>
      <c r="R118" s="17">
        <f t="shared" ca="1" si="25"/>
        <v>2.9205225406219171</v>
      </c>
    </row>
    <row r="119" spans="1:18" x14ac:dyDescent="0.25">
      <c r="A119" s="18">
        <f t="shared" ca="1" si="20"/>
        <v>43578</v>
      </c>
      <c r="B119" s="17">
        <f ca="1">+IFERROR(VLOOKUP(A119,BBG_CLP!$A$2:$B$30,2,FALSE),B118)</f>
        <v>2</v>
      </c>
      <c r="C119" s="17">
        <f ca="1">+VLOOKUP(B119,BBG_CLP!$B$2:$E$30,4,FALSE)</f>
        <v>9.1648101806648431E-4</v>
      </c>
      <c r="D119" s="17">
        <v>117</v>
      </c>
      <c r="E119" s="17">
        <f t="shared" si="13"/>
        <v>87</v>
      </c>
      <c r="F119" s="17">
        <f t="shared" ca="1" si="16"/>
        <v>2.8425459861755513</v>
      </c>
      <c r="G119" s="2">
        <f t="shared" ca="1" si="14"/>
        <v>2.8599510540113973</v>
      </c>
      <c r="H119" s="28">
        <f t="shared" si="21"/>
        <v>43597</v>
      </c>
      <c r="I119" s="30">
        <v>117</v>
      </c>
      <c r="J119" s="17">
        <f t="shared" si="15"/>
        <v>87</v>
      </c>
      <c r="K119" s="27">
        <f t="shared" ca="1" si="17"/>
        <v>2.8712705400076777</v>
      </c>
      <c r="L119" s="34">
        <f t="shared" ca="1" si="26"/>
        <v>2.8898541184584463</v>
      </c>
      <c r="M119" s="29">
        <f t="shared" si="22"/>
        <v>43612</v>
      </c>
      <c r="N119" s="27">
        <v>117</v>
      </c>
      <c r="O119" s="17">
        <f t="shared" si="23"/>
        <v>87</v>
      </c>
      <c r="P119" s="27">
        <f t="shared" ca="1" si="24"/>
        <v>2.8945224647554793</v>
      </c>
      <c r="Q119" s="34">
        <f t="shared" ca="1" si="19"/>
        <v>2.9142602026236841</v>
      </c>
      <c r="R119" s="17">
        <f t="shared" ca="1" si="25"/>
        <v>2.9221019616718635</v>
      </c>
    </row>
    <row r="120" spans="1:18" x14ac:dyDescent="0.25">
      <c r="A120" s="18">
        <f t="shared" ca="1" si="20"/>
        <v>43579</v>
      </c>
      <c r="B120" s="17">
        <f ca="1">+IFERROR(VLOOKUP(A120,BBG_CLP!$A$2:$B$30,2,FALSE),B119)</f>
        <v>2</v>
      </c>
      <c r="C120" s="17">
        <f ca="1">+VLOOKUP(B120,BBG_CLP!$B$2:$E$30,4,FALSE)</f>
        <v>9.1648101806648431E-4</v>
      </c>
      <c r="D120" s="17">
        <v>118</v>
      </c>
      <c r="E120" s="17">
        <f t="shared" si="13"/>
        <v>88</v>
      </c>
      <c r="F120" s="17">
        <f t="shared" ca="1" si="16"/>
        <v>2.8434624671936177</v>
      </c>
      <c r="G120" s="2">
        <f t="shared" ca="1" si="14"/>
        <v>2.8609048845514948</v>
      </c>
      <c r="H120" s="28">
        <f t="shared" si="21"/>
        <v>43598</v>
      </c>
      <c r="I120" s="30">
        <v>118</v>
      </c>
      <c r="J120" s="17">
        <f t="shared" si="15"/>
        <v>88</v>
      </c>
      <c r="K120" s="27">
        <f t="shared" ca="1" si="17"/>
        <v>2.8722018690427933</v>
      </c>
      <c r="L120" s="34">
        <f t="shared" ca="1" si="26"/>
        <v>2.8908129676425167</v>
      </c>
      <c r="M120" s="29">
        <f t="shared" si="22"/>
        <v>43613</v>
      </c>
      <c r="N120" s="27">
        <v>118</v>
      </c>
      <c r="O120" s="17">
        <f t="shared" si="23"/>
        <v>88</v>
      </c>
      <c r="P120" s="27">
        <f t="shared" ca="1" si="24"/>
        <v>2.8954598402885225</v>
      </c>
      <c r="Q120" s="34">
        <f t="shared" ca="1" si="19"/>
        <v>2.9152128554640937</v>
      </c>
      <c r="R120" s="17">
        <f t="shared" ca="1" si="25"/>
        <v>2.9236809790047502</v>
      </c>
    </row>
    <row r="121" spans="1:18" x14ac:dyDescent="0.25">
      <c r="A121" s="18">
        <f t="shared" ca="1" si="20"/>
        <v>43580</v>
      </c>
      <c r="B121" s="17">
        <f ca="1">+IFERROR(VLOOKUP(A121,BBG_CLP!$A$2:$B$30,2,FALSE),B120)</f>
        <v>2</v>
      </c>
      <c r="C121" s="17">
        <f ca="1">+VLOOKUP(B121,BBG_CLP!$B$2:$E$30,4,FALSE)</f>
        <v>9.1648101806648431E-4</v>
      </c>
      <c r="D121" s="17">
        <v>119</v>
      </c>
      <c r="E121" s="17">
        <f t="shared" si="13"/>
        <v>89</v>
      </c>
      <c r="F121" s="17">
        <f t="shared" ca="1" si="16"/>
        <v>2.8443789482116841</v>
      </c>
      <c r="G121" s="2">
        <f t="shared" ca="1" si="14"/>
        <v>2.8618578282960221</v>
      </c>
      <c r="H121" s="28">
        <f t="shared" si="21"/>
        <v>43599</v>
      </c>
      <c r="I121" s="30">
        <v>119</v>
      </c>
      <c r="J121" s="17">
        <f t="shared" si="15"/>
        <v>89</v>
      </c>
      <c r="K121" s="27">
        <f t="shared" ca="1" si="17"/>
        <v>2.8731329260904137</v>
      </c>
      <c r="L121" s="34">
        <f t="shared" ca="1" si="26"/>
        <v>2.8917707868908993</v>
      </c>
      <c r="M121" s="29">
        <f t="shared" si="22"/>
        <v>43614</v>
      </c>
      <c r="N121" s="27">
        <v>119</v>
      </c>
      <c r="O121" s="17">
        <f t="shared" si="23"/>
        <v>89</v>
      </c>
      <c r="P121" s="27">
        <f t="shared" ca="1" si="24"/>
        <v>2.8963968243761715</v>
      </c>
      <c r="Q121" s="34">
        <f t="shared" ca="1" si="19"/>
        <v>2.9161645934859051</v>
      </c>
      <c r="R121" s="17">
        <f t="shared" ca="1" si="25"/>
        <v>2.9252595924766922</v>
      </c>
    </row>
    <row r="122" spans="1:18" x14ac:dyDescent="0.25">
      <c r="A122" s="18">
        <f t="shared" ca="1" si="20"/>
        <v>43581</v>
      </c>
      <c r="B122" s="17">
        <f ca="1">+IFERROR(VLOOKUP(A122,BBG_CLP!$A$2:$B$30,2,FALSE),B121)</f>
        <v>2</v>
      </c>
      <c r="C122" s="17">
        <f ca="1">+VLOOKUP(B122,BBG_CLP!$B$2:$E$30,4,FALSE)</f>
        <v>9.1648101806648431E-4</v>
      </c>
      <c r="D122" s="17">
        <v>120</v>
      </c>
      <c r="E122" s="17">
        <f t="shared" si="13"/>
        <v>90</v>
      </c>
      <c r="F122" s="17">
        <f t="shared" ca="1" si="16"/>
        <v>2.8452954292297505</v>
      </c>
      <c r="G122" s="2">
        <f t="shared" ca="1" si="14"/>
        <v>2.8628099148048314</v>
      </c>
      <c r="H122" s="28">
        <f t="shared" si="21"/>
        <v>43600</v>
      </c>
      <c r="I122" s="30">
        <v>120</v>
      </c>
      <c r="J122" s="17">
        <f t="shared" si="15"/>
        <v>90</v>
      </c>
      <c r="K122" s="27">
        <f t="shared" ca="1" si="17"/>
        <v>2.874063717950226</v>
      </c>
      <c r="L122" s="34">
        <f t="shared" ca="1" si="26"/>
        <v>2.892727610534962</v>
      </c>
      <c r="M122" s="29">
        <f t="shared" si="22"/>
        <v>43615</v>
      </c>
      <c r="N122" s="27">
        <v>120</v>
      </c>
      <c r="O122" s="17">
        <f t="shared" si="23"/>
        <v>90</v>
      </c>
      <c r="P122" s="27">
        <f t="shared" ca="1" si="24"/>
        <v>2.8973334268043605</v>
      </c>
      <c r="Q122" s="34">
        <f t="shared" ca="1" si="19"/>
        <v>2.9171154471827165</v>
      </c>
      <c r="R122" s="17">
        <f t="shared" ca="1" si="25"/>
        <v>2.9268378019438046</v>
      </c>
    </row>
    <row r="123" spans="1:18" x14ac:dyDescent="0.25">
      <c r="A123" s="18">
        <f t="shared" ca="1" si="20"/>
        <v>43582</v>
      </c>
      <c r="B123" s="17">
        <f ca="1">+IFERROR(VLOOKUP(A123,BBG_CLP!$A$2:$B$30,2,FALSE),B122)</f>
        <v>2</v>
      </c>
      <c r="C123" s="17">
        <f ca="1">+VLOOKUP(B123,BBG_CLP!$B$2:$E$30,4,FALSE)</f>
        <v>9.1648101806648431E-4</v>
      </c>
      <c r="D123" s="17">
        <v>121</v>
      </c>
      <c r="E123" s="17">
        <f t="shared" si="13"/>
        <v>91</v>
      </c>
      <c r="F123" s="17">
        <f t="shared" ca="1" si="16"/>
        <v>2.8462119102478169</v>
      </c>
      <c r="G123" s="2">
        <f t="shared" ca="1" si="14"/>
        <v>2.8637611723384406</v>
      </c>
      <c r="H123" s="28">
        <f t="shared" si="21"/>
        <v>43601</v>
      </c>
      <c r="I123" s="30">
        <v>121</v>
      </c>
      <c r="J123" s="17">
        <f t="shared" si="15"/>
        <v>91</v>
      </c>
      <c r="K123" s="27">
        <f t="shared" ca="1" si="17"/>
        <v>2.8749942511972009</v>
      </c>
      <c r="L123" s="34">
        <f t="shared" ca="1" si="26"/>
        <v>2.8936834713968245</v>
      </c>
      <c r="M123" s="29">
        <f t="shared" si="22"/>
        <v>43616</v>
      </c>
      <c r="N123" s="27">
        <v>121</v>
      </c>
      <c r="O123" s="17">
        <f t="shared" si="23"/>
        <v>91</v>
      </c>
      <c r="P123" s="27">
        <f t="shared" ca="1" si="24"/>
        <v>2.8982696570358533</v>
      </c>
      <c r="Q123" s="34">
        <f t="shared" ca="1" si="19"/>
        <v>2.9180654457083626</v>
      </c>
      <c r="R123" s="17">
        <f t="shared" ca="1" si="25"/>
        <v>2.9284156072701961</v>
      </c>
    </row>
    <row r="124" spans="1:18" x14ac:dyDescent="0.25">
      <c r="A124" s="18">
        <f t="shared" ca="1" si="20"/>
        <v>43583</v>
      </c>
      <c r="B124" s="17">
        <f ca="1">+IFERROR(VLOOKUP(A124,BBG_CLP!$A$2:$B$30,2,FALSE),B123)</f>
        <v>2</v>
      </c>
      <c r="C124" s="17">
        <f ca="1">+VLOOKUP(B124,BBG_CLP!$B$2:$E$30,4,FALSE)</f>
        <v>9.1648101806648431E-4</v>
      </c>
      <c r="D124" s="17">
        <v>122</v>
      </c>
      <c r="E124" s="17">
        <f t="shared" si="13"/>
        <v>92</v>
      </c>
      <c r="F124" s="17">
        <f t="shared" ca="1" si="16"/>
        <v>2.8471283912658834</v>
      </c>
      <c r="G124" s="2">
        <f t="shared" ca="1" si="14"/>
        <v>2.8647116279286489</v>
      </c>
      <c r="H124" s="28">
        <f t="shared" si="21"/>
        <v>43602</v>
      </c>
      <c r="I124" s="30">
        <v>122</v>
      </c>
      <c r="J124" s="17">
        <f t="shared" si="15"/>
        <v>92</v>
      </c>
      <c r="K124" s="27">
        <f t="shared" ca="1" si="17"/>
        <v>2.8759245321904743</v>
      </c>
      <c r="L124" s="34">
        <f t="shared" ca="1" si="26"/>
        <v>2.8946384008712975</v>
      </c>
      <c r="M124" s="29">
        <f t="shared" si="22"/>
        <v>43617</v>
      </c>
      <c r="N124" s="27">
        <v>122</v>
      </c>
      <c r="O124" s="17">
        <f t="shared" si="23"/>
        <v>92</v>
      </c>
      <c r="P124" s="27">
        <f t="shared" ca="1" si="24"/>
        <v>2.8992055242229622</v>
      </c>
      <c r="Q124" s="34">
        <f t="shared" ca="1" si="19"/>
        <v>2.9190146169486852</v>
      </c>
      <c r="R124" s="17">
        <f t="shared" ca="1" si="25"/>
        <v>2.9299930083199754</v>
      </c>
    </row>
    <row r="125" spans="1:18" x14ac:dyDescent="0.25">
      <c r="A125" s="18">
        <f t="shared" ca="1" si="20"/>
        <v>43584</v>
      </c>
      <c r="B125" s="17">
        <f ca="1">+IFERROR(VLOOKUP(A125,BBG_CLP!$A$2:$B$30,2,FALSE),B124)</f>
        <v>2</v>
      </c>
      <c r="C125" s="17">
        <f ca="1">+VLOOKUP(B125,BBG_CLP!$B$2:$E$30,4,FALSE)</f>
        <v>9.1648101806648431E-4</v>
      </c>
      <c r="D125" s="17">
        <v>123</v>
      </c>
      <c r="E125" s="17">
        <f t="shared" si="13"/>
        <v>93</v>
      </c>
      <c r="F125" s="17">
        <f t="shared" ca="1" si="16"/>
        <v>2.8480448722839498</v>
      </c>
      <c r="G125" s="2">
        <f t="shared" ca="1" si="14"/>
        <v>2.8656613074446002</v>
      </c>
      <c r="H125" s="28">
        <f t="shared" si="21"/>
        <v>43603</v>
      </c>
      <c r="I125" s="30">
        <v>123</v>
      </c>
      <c r="J125" s="17">
        <f t="shared" si="15"/>
        <v>93</v>
      </c>
      <c r="K125" s="27">
        <f t="shared" ca="1" si="17"/>
        <v>2.8768545670827703</v>
      </c>
      <c r="L125" s="34">
        <f t="shared" ca="1" si="26"/>
        <v>2.8955924290034805</v>
      </c>
      <c r="M125" s="29">
        <f t="shared" si="22"/>
        <v>43618</v>
      </c>
      <c r="N125" s="27">
        <v>123</v>
      </c>
      <c r="O125" s="17">
        <f t="shared" si="23"/>
        <v>93</v>
      </c>
      <c r="P125" s="27">
        <f t="shared" ca="1" si="24"/>
        <v>2.9001410372205583</v>
      </c>
      <c r="Q125" s="34">
        <f t="shared" ca="1" si="19"/>
        <v>2.9199629875904809</v>
      </c>
      <c r="R125" s="17">
        <f t="shared" ca="1" si="25"/>
        <v>2.9315700049492577</v>
      </c>
    </row>
    <row r="126" spans="1:18" x14ac:dyDescent="0.25">
      <c r="A126" s="18">
        <f t="shared" ca="1" si="20"/>
        <v>43585</v>
      </c>
      <c r="B126" s="17">
        <f ca="1">+IFERROR(VLOOKUP(A126,BBG_CLP!$A$2:$B$30,2,FALSE),B125)</f>
        <v>2</v>
      </c>
      <c r="C126" s="17">
        <f ca="1">+VLOOKUP(B126,BBG_CLP!$B$2:$E$30,4,FALSE)</f>
        <v>9.1648101806648431E-4</v>
      </c>
      <c r="D126" s="17">
        <v>124</v>
      </c>
      <c r="E126" s="17">
        <f t="shared" si="13"/>
        <v>94</v>
      </c>
      <c r="F126" s="17">
        <f t="shared" ca="1" si="16"/>
        <v>2.8489613533020162</v>
      </c>
      <c r="G126" s="2">
        <f t="shared" ca="1" si="14"/>
        <v>2.8666102356546199</v>
      </c>
      <c r="H126" s="28">
        <f t="shared" si="21"/>
        <v>43604</v>
      </c>
      <c r="I126" s="30">
        <v>124</v>
      </c>
      <c r="J126" s="17">
        <f t="shared" si="15"/>
        <v>94</v>
      </c>
      <c r="K126" s="27">
        <f t="shared" ca="1" si="17"/>
        <v>2.8777843618281445</v>
      </c>
      <c r="L126" s="34">
        <f t="shared" ca="1" si="26"/>
        <v>2.8965455845594454</v>
      </c>
      <c r="M126" s="29">
        <f t="shared" si="22"/>
        <v>43619</v>
      </c>
      <c r="N126" s="27">
        <v>124</v>
      </c>
      <c r="O126" s="17">
        <f t="shared" si="23"/>
        <v>94</v>
      </c>
      <c r="P126" s="27">
        <f t="shared" ca="1" si="24"/>
        <v>2.9010762045976137</v>
      </c>
      <c r="Q126" s="34">
        <f t="shared" ca="1" si="19"/>
        <v>2.9209105831845954</v>
      </c>
      <c r="R126" s="17">
        <f t="shared" ca="1" si="25"/>
        <v>2.9331465970141579</v>
      </c>
    </row>
    <row r="127" spans="1:18" x14ac:dyDescent="0.25">
      <c r="A127" s="18">
        <f t="shared" ca="1" si="20"/>
        <v>43586</v>
      </c>
      <c r="B127" s="17">
        <f ca="1">+IFERROR(VLOOKUP(A127,BBG_CLP!$A$2:$B$30,2,FALSE),B126)</f>
        <v>2</v>
      </c>
      <c r="C127" s="17">
        <f ca="1">+VLOOKUP(B127,BBG_CLP!$B$2:$E$30,4,FALSE)</f>
        <v>9.1648101806648431E-4</v>
      </c>
      <c r="D127" s="17">
        <v>125</v>
      </c>
      <c r="E127" s="17">
        <f t="shared" si="13"/>
        <v>95</v>
      </c>
      <c r="F127" s="17">
        <f t="shared" ca="1" si="16"/>
        <v>2.8498778343200826</v>
      </c>
      <c r="G127" s="2">
        <f t="shared" ca="1" si="14"/>
        <v>2.8675584362841597</v>
      </c>
      <c r="H127" s="28">
        <f t="shared" si="21"/>
        <v>43605</v>
      </c>
      <c r="I127" s="30">
        <v>125</v>
      </c>
      <c r="J127" s="17">
        <f t="shared" si="15"/>
        <v>95</v>
      </c>
      <c r="K127" s="27">
        <f t="shared" ca="1" si="17"/>
        <v>2.8787139221899309</v>
      </c>
      <c r="L127" s="34">
        <f t="shared" ca="1" si="26"/>
        <v>2.8974978950940637</v>
      </c>
      <c r="M127" s="29">
        <f t="shared" si="22"/>
        <v>43620</v>
      </c>
      <c r="N127" s="27">
        <v>125</v>
      </c>
      <c r="O127" s="17">
        <f t="shared" si="23"/>
        <v>95</v>
      </c>
      <c r="P127" s="27">
        <f t="shared" ca="1" si="24"/>
        <v>2.9020110346489574</v>
      </c>
      <c r="Q127" s="34">
        <f t="shared" ca="1" si="19"/>
        <v>2.9218574282062191</v>
      </c>
      <c r="R127" s="17">
        <f t="shared" ca="1" si="25"/>
        <v>2.9347227843707913</v>
      </c>
    </row>
    <row r="128" spans="1:18" x14ac:dyDescent="0.25">
      <c r="A128" s="18">
        <f t="shared" ca="1" si="20"/>
        <v>43587</v>
      </c>
      <c r="B128" s="17">
        <f ca="1">+IFERROR(VLOOKUP(A128,BBG_CLP!$A$2:$B$30,2,FALSE),B127)</f>
        <v>2</v>
      </c>
      <c r="C128" s="17">
        <f ca="1">+VLOOKUP(B128,BBG_CLP!$B$2:$E$30,4,FALSE)</f>
        <v>9.1648101806648431E-4</v>
      </c>
      <c r="D128" s="17">
        <v>126</v>
      </c>
      <c r="E128" s="17">
        <f t="shared" si="13"/>
        <v>96</v>
      </c>
      <c r="F128" s="17">
        <f t="shared" ca="1" si="16"/>
        <v>2.850794315338149</v>
      </c>
      <c r="G128" s="2">
        <f t="shared" ca="1" si="14"/>
        <v>2.868505932070109</v>
      </c>
      <c r="H128" s="28">
        <f t="shared" si="21"/>
        <v>43606</v>
      </c>
      <c r="I128" s="30">
        <v>126</v>
      </c>
      <c r="J128" s="17">
        <f t="shared" si="15"/>
        <v>96</v>
      </c>
      <c r="K128" s="27">
        <f t="shared" ca="1" si="17"/>
        <v>2.8796432537488186</v>
      </c>
      <c r="L128" s="34">
        <f t="shared" ca="1" si="26"/>
        <v>2.8984493870145012</v>
      </c>
      <c r="M128" s="29">
        <f t="shared" si="22"/>
        <v>43621</v>
      </c>
      <c r="N128" s="27">
        <v>126</v>
      </c>
      <c r="O128" s="17">
        <f t="shared" si="23"/>
        <v>96</v>
      </c>
      <c r="P128" s="27">
        <f t="shared" ca="1" si="24"/>
        <v>2.902945535406344</v>
      </c>
      <c r="Q128" s="34">
        <f t="shared" ca="1" si="19"/>
        <v>2.9228035461109911</v>
      </c>
      <c r="R128" s="17">
        <f t="shared" ca="1" si="25"/>
        <v>2.9362985668992536</v>
      </c>
    </row>
    <row r="129" spans="1:18" x14ac:dyDescent="0.25">
      <c r="A129" s="18">
        <f t="shared" ca="1" si="20"/>
        <v>43588</v>
      </c>
      <c r="B129" s="17">
        <f ca="1">+IFERROR(VLOOKUP(A129,BBG_CLP!$A$2:$B$30,2,FALSE),B128)</f>
        <v>2</v>
      </c>
      <c r="C129" s="17">
        <f ca="1">+VLOOKUP(B129,BBG_CLP!$B$2:$E$30,4,FALSE)</f>
        <v>9.1648101806648431E-4</v>
      </c>
      <c r="D129" s="17">
        <v>127</v>
      </c>
      <c r="E129" s="17">
        <f t="shared" si="13"/>
        <v>97</v>
      </c>
      <c r="F129" s="17">
        <f t="shared" ca="1" si="16"/>
        <v>2.8517107963562154</v>
      </c>
      <c r="G129" s="2">
        <f t="shared" ca="1" si="14"/>
        <v>2.8694527448117544</v>
      </c>
      <c r="H129" s="28">
        <f t="shared" si="21"/>
        <v>43607</v>
      </c>
      <c r="I129" s="30">
        <v>127</v>
      </c>
      <c r="J129" s="17">
        <f t="shared" si="15"/>
        <v>97</v>
      </c>
      <c r="K129" s="27">
        <f t="shared" ca="1" si="17"/>
        <v>2.8805723619096639</v>
      </c>
      <c r="L129" s="34">
        <f t="shared" ca="1" si="26"/>
        <v>2.8994000856387228</v>
      </c>
      <c r="M129" s="29">
        <f t="shared" si="22"/>
        <v>43622</v>
      </c>
      <c r="N129" s="27">
        <v>127</v>
      </c>
      <c r="O129" s="17">
        <f t="shared" si="23"/>
        <v>97</v>
      </c>
      <c r="P129" s="27">
        <f t="shared" ca="1" si="24"/>
        <v>2.9038797146481827</v>
      </c>
      <c r="Q129" s="34">
        <f t="shared" ca="1" si="19"/>
        <v>2.9237489593867334</v>
      </c>
      <c r="R129" s="17">
        <f t="shared" ca="1" si="25"/>
        <v>2.9378739444476665</v>
      </c>
    </row>
    <row r="130" spans="1:18" x14ac:dyDescent="0.25">
      <c r="A130" s="18">
        <f t="shared" ca="1" si="20"/>
        <v>43589</v>
      </c>
      <c r="B130" s="17">
        <f ca="1">+IFERROR(VLOOKUP(A130,BBG_CLP!$A$2:$B$30,2,FALSE),B129)</f>
        <v>2</v>
      </c>
      <c r="C130" s="17">
        <f ca="1">+VLOOKUP(B130,BBG_CLP!$B$2:$E$30,4,FALSE)</f>
        <v>9.1648101806648431E-4</v>
      </c>
      <c r="D130" s="17">
        <v>128</v>
      </c>
      <c r="E130" s="17">
        <f t="shared" ref="E130:E193" si="27">+IF(D130-$W$5&lt;0,NA(),D130-$W$5)</f>
        <v>98</v>
      </c>
      <c r="F130" s="17">
        <f t="shared" ca="1" si="16"/>
        <v>2.8526272773742818</v>
      </c>
      <c r="G130" s="2">
        <f t="shared" ref="G130:G193" ca="1" si="28">++IF(E130&gt;0,((1+F130*D130/36000)/(1+$X$2*$W$5/36000)-1)*(36000/(D130-$W$5)),NA())</f>
        <v>2.8703988954185338</v>
      </c>
      <c r="H130" s="28">
        <f t="shared" si="21"/>
        <v>43608</v>
      </c>
      <c r="I130" s="30">
        <v>128</v>
      </c>
      <c r="J130" s="17">
        <f t="shared" ref="J130:J193" si="29">+IF(I130-$W$5&lt;0,NA(),I130-$W$5)</f>
        <v>98</v>
      </c>
      <c r="K130" s="27">
        <f t="shared" ca="1" si="17"/>
        <v>2.8815012519082321</v>
      </c>
      <c r="L130" s="34">
        <f t="shared" ca="1" si="26"/>
        <v>2.900350015251143</v>
      </c>
      <c r="M130" s="29">
        <f t="shared" si="22"/>
        <v>43623</v>
      </c>
      <c r="N130" s="27">
        <v>128</v>
      </c>
      <c r="O130" s="17">
        <f t="shared" si="23"/>
        <v>98</v>
      </c>
      <c r="P130" s="27">
        <f t="shared" ca="1" si="24"/>
        <v>2.9048135799101189</v>
      </c>
      <c r="Q130" s="34">
        <f t="shared" ca="1" si="19"/>
        <v>2.9246936896038851</v>
      </c>
      <c r="R130" s="17">
        <f t="shared" ca="1" si="25"/>
        <v>2.9394489168641513</v>
      </c>
    </row>
    <row r="131" spans="1:18" x14ac:dyDescent="0.25">
      <c r="A131" s="18">
        <f t="shared" ca="1" si="20"/>
        <v>43590</v>
      </c>
      <c r="B131" s="17">
        <f ca="1">+IFERROR(VLOOKUP(A131,BBG_CLP!$A$2:$B$30,2,FALSE),B130)</f>
        <v>2</v>
      </c>
      <c r="C131" s="17">
        <f ca="1">+VLOOKUP(B131,BBG_CLP!$B$2:$E$30,4,FALSE)</f>
        <v>9.1648101806648431E-4</v>
      </c>
      <c r="D131" s="17">
        <v>129</v>
      </c>
      <c r="E131" s="17">
        <f t="shared" si="27"/>
        <v>99</v>
      </c>
      <c r="F131" s="17">
        <f t="shared" ref="F131:F194" ca="1" si="30">+F130+C130*1</f>
        <v>2.8535437583923482</v>
      </c>
      <c r="G131" s="2">
        <f t="shared" ca="1" si="28"/>
        <v>2.8713444039553013</v>
      </c>
      <c r="H131" s="28">
        <f t="shared" si="21"/>
        <v>43609</v>
      </c>
      <c r="I131" s="30">
        <v>129</v>
      </c>
      <c r="J131" s="17">
        <f t="shared" si="29"/>
        <v>99</v>
      </c>
      <c r="K131" s="27">
        <f t="shared" ref="K131:K194" ca="1" si="31">+((1+VLOOKUP(H131,$A$2:$F$930,6,FALSE)*($Y$3+I131)/36000)/(1+$Z$3*$Y$3/36000)-1)*36000/I131</f>
        <v>2.8824299288181274</v>
      </c>
      <c r="L131" s="34">
        <f t="shared" ref="L131:L194" ca="1" si="32">++IF(J131&gt;0,((1+K131*I131/36000)/(1+$X$3*$W$5/36000)-1)*(36000/(I131-$W$5)),NA())</f>
        <v>2.9012991991552313</v>
      </c>
      <c r="M131" s="29">
        <f t="shared" si="22"/>
        <v>43624</v>
      </c>
      <c r="N131" s="27">
        <v>129</v>
      </c>
      <c r="O131" s="17">
        <f t="shared" si="23"/>
        <v>99</v>
      </c>
      <c r="P131" s="27">
        <f t="shared" ca="1" si="24"/>
        <v>2.9057471384939486</v>
      </c>
      <c r="Q131" s="34">
        <f t="shared" ref="Q131:Q194" ca="1" si="33">++IF(O131&gt;0,((1+P131*N131/36000)/(1+$X$4*$W$5/36000)-1)*(36000/(N131-$W$5)),NA())</f>
        <v>2.9256377574611099</v>
      </c>
      <c r="R131" s="17">
        <f t="shared" ca="1" si="25"/>
        <v>2.9410234840288041</v>
      </c>
    </row>
    <row r="132" spans="1:18" x14ac:dyDescent="0.25">
      <c r="A132" s="18">
        <f t="shared" ref="A132:A195" ca="1" si="34">+A131+1</f>
        <v>43591</v>
      </c>
      <c r="B132" s="17">
        <f ca="1">+IFERROR(VLOOKUP(A132,BBG_CLP!$A$2:$B$30,2,FALSE),B131)</f>
        <v>2</v>
      </c>
      <c r="C132" s="17">
        <f ca="1">+VLOOKUP(B132,BBG_CLP!$B$2:$E$30,4,FALSE)</f>
        <v>9.1648101806648431E-4</v>
      </c>
      <c r="D132" s="17">
        <v>130</v>
      </c>
      <c r="E132" s="17">
        <f t="shared" si="27"/>
        <v>100</v>
      </c>
      <c r="F132" s="17">
        <f t="shared" ca="1" si="30"/>
        <v>2.8544602394104146</v>
      </c>
      <c r="G132" s="2">
        <f t="shared" ca="1" si="28"/>
        <v>2.8722892896840779</v>
      </c>
      <c r="H132" s="28">
        <f t="shared" ref="H132:H195" si="35">+H131+1</f>
        <v>43610</v>
      </c>
      <c r="I132" s="30">
        <v>130</v>
      </c>
      <c r="J132" s="17">
        <f t="shared" si="29"/>
        <v>100</v>
      </c>
      <c r="K132" s="27">
        <f t="shared" ca="1" si="31"/>
        <v>2.8833583975567807</v>
      </c>
      <c r="L132" s="34">
        <f t="shared" ca="1" si="32"/>
        <v>2.9022476597222369</v>
      </c>
      <c r="M132" s="29">
        <f t="shared" ref="M132:M195" si="36">+M131+1</f>
        <v>43625</v>
      </c>
      <c r="N132" s="27">
        <v>130</v>
      </c>
      <c r="O132" s="17">
        <f t="shared" ref="O132:O195" si="37">+IF(N132-$W$5&lt;0,NA(),N132-$W$5)</f>
        <v>100</v>
      </c>
      <c r="P132" s="27">
        <f t="shared" ref="P132:P195" ca="1" si="38">+((1+VLOOKUP(M132,$A$2:$F$930,6,FALSE)*($Y$4+N132)/36000)/(1+$Z$4*$Y$4/36000)-1)*36000/N132</f>
        <v>2.9066803974769204</v>
      </c>
      <c r="Q132" s="34">
        <f t="shared" ca="1" si="33"/>
        <v>2.9265811828293664</v>
      </c>
      <c r="R132" s="17">
        <f t="shared" ref="R132:R195" ca="1" si="39">+((1+F132/100*D132/360)/(1+F131/100*D131/360)-1)*36000</f>
        <v>2.9425976458057335</v>
      </c>
    </row>
    <row r="133" spans="1:18" x14ac:dyDescent="0.25">
      <c r="A133" s="18">
        <f t="shared" ca="1" si="34"/>
        <v>43592</v>
      </c>
      <c r="B133" s="17">
        <f ca="1">+IFERROR(VLOOKUP(A133,BBG_CLP!$A$2:$B$30,2,FALSE),B132)</f>
        <v>2</v>
      </c>
      <c r="C133" s="17">
        <f ca="1">+VLOOKUP(B133,BBG_CLP!$B$2:$E$30,4,FALSE)</f>
        <v>9.1648101806648431E-4</v>
      </c>
      <c r="D133" s="17">
        <v>131</v>
      </c>
      <c r="E133" s="17">
        <f t="shared" si="27"/>
        <v>101</v>
      </c>
      <c r="F133" s="17">
        <f t="shared" ca="1" si="30"/>
        <v>2.855376720428481</v>
      </c>
      <c r="G133" s="2">
        <f t="shared" ca="1" si="28"/>
        <v>2.8732335711041106</v>
      </c>
      <c r="H133" s="28">
        <f t="shared" si="35"/>
        <v>43611</v>
      </c>
      <c r="I133" s="30">
        <v>131</v>
      </c>
      <c r="J133" s="17">
        <f t="shared" si="29"/>
        <v>101</v>
      </c>
      <c r="K133" s="27">
        <f t="shared" ca="1" si="31"/>
        <v>2.8842866628914718</v>
      </c>
      <c r="L133" s="34">
        <f t="shared" ca="1" si="32"/>
        <v>2.9031954184374991</v>
      </c>
      <c r="M133" s="29">
        <f t="shared" si="36"/>
        <v>43626</v>
      </c>
      <c r="N133" s="27">
        <v>131</v>
      </c>
      <c r="O133" s="17">
        <f t="shared" si="37"/>
        <v>101</v>
      </c>
      <c r="P133" s="27">
        <f t="shared" ca="1" si="38"/>
        <v>2.9076133637201229</v>
      </c>
      <c r="Q133" s="34">
        <f t="shared" ca="1" si="33"/>
        <v>2.9275239847924057</v>
      </c>
      <c r="R133" s="17">
        <f t="shared" ca="1" si="39"/>
        <v>2.9441714020350673</v>
      </c>
    </row>
    <row r="134" spans="1:18" x14ac:dyDescent="0.25">
      <c r="A134" s="18">
        <f t="shared" ca="1" si="34"/>
        <v>43593</v>
      </c>
      <c r="B134" s="17">
        <f ca="1">+IFERROR(VLOOKUP(A134,BBG_CLP!$A$2:$B$30,2,FALSE),B133)</f>
        <v>2</v>
      </c>
      <c r="C134" s="17">
        <f ca="1">+VLOOKUP(B134,BBG_CLP!$B$2:$E$30,4,FALSE)</f>
        <v>9.1648101806648431E-4</v>
      </c>
      <c r="D134" s="17">
        <v>132</v>
      </c>
      <c r="E134" s="17">
        <f t="shared" si="27"/>
        <v>102</v>
      </c>
      <c r="F134" s="17">
        <f t="shared" ca="1" si="30"/>
        <v>2.8562932014465474</v>
      </c>
      <c r="G134" s="2">
        <f t="shared" ca="1" si="28"/>
        <v>2.8741772659891072</v>
      </c>
      <c r="H134" s="28">
        <f t="shared" si="35"/>
        <v>43612</v>
      </c>
      <c r="I134" s="30">
        <v>132</v>
      </c>
      <c r="J134" s="17">
        <f t="shared" si="29"/>
        <v>102</v>
      </c>
      <c r="K134" s="27">
        <f t="shared" ca="1" si="31"/>
        <v>2.8852147294450794</v>
      </c>
      <c r="L134" s="34">
        <f t="shared" ca="1" si="32"/>
        <v>2.9041424959436375</v>
      </c>
      <c r="M134" s="29">
        <f t="shared" si="36"/>
        <v>43627</v>
      </c>
      <c r="N134" s="27">
        <v>132</v>
      </c>
      <c r="O134" s="17">
        <f t="shared" si="37"/>
        <v>102</v>
      </c>
      <c r="P134" s="27">
        <f t="shared" ca="1" si="38"/>
        <v>2.9085460438766111</v>
      </c>
      <c r="Q134" s="34">
        <f t="shared" ca="1" si="33"/>
        <v>2.9284661816855966</v>
      </c>
      <c r="R134" s="17">
        <f t="shared" ca="1" si="39"/>
        <v>2.945744752588908</v>
      </c>
    </row>
    <row r="135" spans="1:18" x14ac:dyDescent="0.25">
      <c r="A135" s="18">
        <f t="shared" ca="1" si="34"/>
        <v>43594</v>
      </c>
      <c r="B135" s="17">
        <f ca="1">+IFERROR(VLOOKUP(A135,BBG_CLP!$A$2:$B$30,2,FALSE),B134)</f>
        <v>2</v>
      </c>
      <c r="C135" s="17">
        <f ca="1">+VLOOKUP(B135,BBG_CLP!$B$2:$E$30,4,FALSE)</f>
        <v>9.1648101806648431E-4</v>
      </c>
      <c r="D135" s="17">
        <v>133</v>
      </c>
      <c r="E135" s="17">
        <f t="shared" si="27"/>
        <v>103</v>
      </c>
      <c r="F135" s="17">
        <f t="shared" ca="1" si="30"/>
        <v>2.8572096824646138</v>
      </c>
      <c r="G135" s="2">
        <f t="shared" ca="1" si="28"/>
        <v>2.8751203914228456</v>
      </c>
      <c r="H135" s="28">
        <f t="shared" si="35"/>
        <v>43613</v>
      </c>
      <c r="I135" s="30">
        <v>133</v>
      </c>
      <c r="J135" s="17">
        <f t="shared" si="29"/>
        <v>103</v>
      </c>
      <c r="K135" s="27">
        <f t="shared" ca="1" si="31"/>
        <v>2.8861426017012071</v>
      </c>
      <c r="L135" s="34">
        <f t="shared" ca="1" si="32"/>
        <v>2.9050889120816175</v>
      </c>
      <c r="M135" s="29">
        <f t="shared" si="36"/>
        <v>43628</v>
      </c>
      <c r="N135" s="27">
        <v>133</v>
      </c>
      <c r="O135" s="17">
        <f t="shared" si="37"/>
        <v>103</v>
      </c>
      <c r="P135" s="27">
        <f t="shared" ca="1" si="38"/>
        <v>2.9094784443995896</v>
      </c>
      <c r="Q135" s="34">
        <f t="shared" ca="1" si="33"/>
        <v>2.9294077911324115</v>
      </c>
      <c r="R135" s="17">
        <f t="shared" ca="1" si="39"/>
        <v>2.9473176973473514</v>
      </c>
    </row>
    <row r="136" spans="1:18" x14ac:dyDescent="0.25">
      <c r="A136" s="18">
        <f t="shared" ca="1" si="34"/>
        <v>43595</v>
      </c>
      <c r="B136" s="17">
        <f ca="1">+IFERROR(VLOOKUP(A136,BBG_CLP!$A$2:$B$30,2,FALSE),B135)</f>
        <v>2</v>
      </c>
      <c r="C136" s="17">
        <f ca="1">+VLOOKUP(B136,BBG_CLP!$B$2:$E$30,4,FALSE)</f>
        <v>9.1648101806648431E-4</v>
      </c>
      <c r="D136" s="17">
        <v>134</v>
      </c>
      <c r="E136" s="17">
        <f t="shared" si="27"/>
        <v>104</v>
      </c>
      <c r="F136" s="17">
        <f t="shared" ca="1" si="30"/>
        <v>2.8581261634826802</v>
      </c>
      <c r="G136" s="2">
        <f t="shared" ca="1" si="28"/>
        <v>2.8760629638315738</v>
      </c>
      <c r="H136" s="28">
        <f t="shared" si="35"/>
        <v>43614</v>
      </c>
      <c r="I136" s="30">
        <v>134</v>
      </c>
      <c r="J136" s="17">
        <f t="shared" si="29"/>
        <v>104</v>
      </c>
      <c r="K136" s="27">
        <f t="shared" ca="1" si="31"/>
        <v>2.887070284010036</v>
      </c>
      <c r="L136" s="34">
        <f t="shared" ca="1" si="32"/>
        <v>2.9060346859295967</v>
      </c>
      <c r="M136" s="29">
        <f t="shared" si="36"/>
        <v>43629</v>
      </c>
      <c r="N136" s="27">
        <v>134</v>
      </c>
      <c r="O136" s="17">
        <f t="shared" si="37"/>
        <v>104</v>
      </c>
      <c r="P136" s="27">
        <f t="shared" ca="1" si="38"/>
        <v>2.9104105715495097</v>
      </c>
      <c r="Q136" s="34">
        <f t="shared" ca="1" si="33"/>
        <v>2.9303488300784175</v>
      </c>
      <c r="R136" s="17">
        <f t="shared" ca="1" si="39"/>
        <v>2.9488902361425318</v>
      </c>
    </row>
    <row r="137" spans="1:18" x14ac:dyDescent="0.25">
      <c r="A137" s="18">
        <f t="shared" ca="1" si="34"/>
        <v>43596</v>
      </c>
      <c r="B137" s="17">
        <f ca="1">+IFERROR(VLOOKUP(A137,BBG_CLP!$A$2:$B$30,2,FALSE),B136)</f>
        <v>2</v>
      </c>
      <c r="C137" s="17">
        <f ca="1">+VLOOKUP(B137,BBG_CLP!$B$2:$E$30,4,FALSE)</f>
        <v>9.1648101806648431E-4</v>
      </c>
      <c r="D137" s="17">
        <v>135</v>
      </c>
      <c r="E137" s="17">
        <f t="shared" si="27"/>
        <v>105</v>
      </c>
      <c r="F137" s="17">
        <f t="shared" ca="1" si="30"/>
        <v>2.8590426445007466</v>
      </c>
      <c r="G137" s="2">
        <f t="shared" ca="1" si="28"/>
        <v>2.8770049990160067</v>
      </c>
      <c r="H137" s="28">
        <f t="shared" si="35"/>
        <v>43615</v>
      </c>
      <c r="I137" s="30">
        <v>135</v>
      </c>
      <c r="J137" s="17">
        <f t="shared" si="29"/>
        <v>105</v>
      </c>
      <c r="K137" s="27">
        <f t="shared" ca="1" si="31"/>
        <v>2.8879977805923218</v>
      </c>
      <c r="L137" s="34">
        <f t="shared" ca="1" si="32"/>
        <v>2.9069798358383379</v>
      </c>
      <c r="M137" s="29">
        <f t="shared" si="36"/>
        <v>43630</v>
      </c>
      <c r="N137" s="27">
        <v>135</v>
      </c>
      <c r="O137" s="17">
        <f t="shared" si="37"/>
        <v>105</v>
      </c>
      <c r="P137" s="27">
        <f t="shared" ca="1" si="38"/>
        <v>2.9113424314012684</v>
      </c>
      <c r="Q137" s="34">
        <f t="shared" ca="1" si="33"/>
        <v>2.9312893148236387</v>
      </c>
      <c r="R137" s="17">
        <f t="shared" ca="1" si="39"/>
        <v>2.9504623688465514</v>
      </c>
    </row>
    <row r="138" spans="1:18" x14ac:dyDescent="0.25">
      <c r="A138" s="18">
        <f t="shared" ca="1" si="34"/>
        <v>43597</v>
      </c>
      <c r="B138" s="17">
        <f ca="1">+IFERROR(VLOOKUP(A138,BBG_CLP!$A$2:$B$30,2,FALSE),B137)</f>
        <v>2</v>
      </c>
      <c r="C138" s="17">
        <f ca="1">+VLOOKUP(B138,BBG_CLP!$B$2:$E$30,4,FALSE)</f>
        <v>9.1648101806648431E-4</v>
      </c>
      <c r="D138" s="17">
        <v>136</v>
      </c>
      <c r="E138" s="17">
        <f t="shared" si="27"/>
        <v>106</v>
      </c>
      <c r="F138" s="17">
        <f t="shared" ca="1" si="30"/>
        <v>2.859959125518813</v>
      </c>
      <c r="G138" s="2">
        <f t="shared" ca="1" si="28"/>
        <v>2.8779465121807561</v>
      </c>
      <c r="H138" s="28">
        <f t="shared" si="35"/>
        <v>43616</v>
      </c>
      <c r="I138" s="30">
        <v>136</v>
      </c>
      <c r="J138" s="17">
        <f t="shared" si="29"/>
        <v>106</v>
      </c>
      <c r="K138" s="27">
        <f t="shared" ca="1" si="31"/>
        <v>2.8889250955452677</v>
      </c>
      <c r="L138" s="34">
        <f t="shared" ca="1" si="32"/>
        <v>2.9079243794668761</v>
      </c>
      <c r="M138" s="29">
        <f t="shared" si="36"/>
        <v>43631</v>
      </c>
      <c r="N138" s="27">
        <v>136</v>
      </c>
      <c r="O138" s="17">
        <f t="shared" si="37"/>
        <v>106</v>
      </c>
      <c r="P138" s="27">
        <f t="shared" ca="1" si="38"/>
        <v>2.91227402985115</v>
      </c>
      <c r="Q138" s="34">
        <f t="shared" ca="1" si="33"/>
        <v>2.9322292610529277</v>
      </c>
      <c r="R138" s="17">
        <f t="shared" ca="1" si="39"/>
        <v>2.9520340953395063</v>
      </c>
    </row>
    <row r="139" spans="1:18" x14ac:dyDescent="0.25">
      <c r="A139" s="18">
        <f t="shared" ca="1" si="34"/>
        <v>43598</v>
      </c>
      <c r="B139" s="17">
        <f ca="1">+IFERROR(VLOOKUP(A139,BBG_CLP!$A$2:$B$30,2,FALSE),B138)</f>
        <v>2</v>
      </c>
      <c r="C139" s="17">
        <f ca="1">+VLOOKUP(B139,BBG_CLP!$B$2:$E$30,4,FALSE)</f>
        <v>9.1648101806648431E-4</v>
      </c>
      <c r="D139" s="17">
        <v>137</v>
      </c>
      <c r="E139" s="17">
        <f t="shared" si="27"/>
        <v>107</v>
      </c>
      <c r="F139" s="17">
        <f t="shared" ca="1" si="30"/>
        <v>2.8608756065368794</v>
      </c>
      <c r="G139" s="2">
        <f t="shared" ca="1" si="28"/>
        <v>2.8788875179618127</v>
      </c>
      <c r="H139" s="28">
        <f t="shared" si="35"/>
        <v>43617</v>
      </c>
      <c r="I139" s="30">
        <v>137</v>
      </c>
      <c r="J139" s="17">
        <f t="shared" si="29"/>
        <v>107</v>
      </c>
      <c r="K139" s="27">
        <f t="shared" ca="1" si="31"/>
        <v>2.8898522328459824</v>
      </c>
      <c r="L139" s="34">
        <f t="shared" ca="1" si="32"/>
        <v>2.908868333813571</v>
      </c>
      <c r="M139" s="29">
        <f t="shared" si="36"/>
        <v>43632</v>
      </c>
      <c r="N139" s="27">
        <v>137</v>
      </c>
      <c r="O139" s="17">
        <f t="shared" si="37"/>
        <v>107</v>
      </c>
      <c r="P139" s="27">
        <f t="shared" ca="1" si="38"/>
        <v>2.9132053726233411</v>
      </c>
      <c r="Q139" s="34">
        <f t="shared" ca="1" si="33"/>
        <v>2.9331686838650106</v>
      </c>
      <c r="R139" s="17">
        <f t="shared" ca="1" si="39"/>
        <v>2.9536054154535307</v>
      </c>
    </row>
    <row r="140" spans="1:18" x14ac:dyDescent="0.25">
      <c r="A140" s="18">
        <f t="shared" ca="1" si="34"/>
        <v>43599</v>
      </c>
      <c r="B140" s="17">
        <f ca="1">+IFERROR(VLOOKUP(A140,BBG_CLP!$A$2:$B$30,2,FALSE),B139)</f>
        <v>2</v>
      </c>
      <c r="C140" s="17">
        <f ca="1">+VLOOKUP(B140,BBG_CLP!$B$2:$E$30,4,FALSE)</f>
        <v>9.1648101806648431E-4</v>
      </c>
      <c r="D140" s="17">
        <v>138</v>
      </c>
      <c r="E140" s="17">
        <f t="shared" si="27"/>
        <v>108</v>
      </c>
      <c r="F140" s="17">
        <f t="shared" ca="1" si="30"/>
        <v>2.8617920875549459</v>
      </c>
      <c r="G140" s="2">
        <f t="shared" ca="1" si="28"/>
        <v>2.8798280304531687</v>
      </c>
      <c r="H140" s="28">
        <f t="shared" si="35"/>
        <v>43618</v>
      </c>
      <c r="I140" s="30">
        <v>138</v>
      </c>
      <c r="J140" s="17">
        <f t="shared" si="29"/>
        <v>108</v>
      </c>
      <c r="K140" s="27">
        <f t="shared" ca="1" si="31"/>
        <v>2.8907791963565881</v>
      </c>
      <c r="L140" s="34">
        <f t="shared" ca="1" si="32"/>
        <v>2.9098117152473639</v>
      </c>
      <c r="M140" s="29">
        <f t="shared" si="36"/>
        <v>43633</v>
      </c>
      <c r="N140" s="27">
        <v>138</v>
      </c>
      <c r="O140" s="17">
        <f t="shared" si="37"/>
        <v>108</v>
      </c>
      <c r="P140" s="27">
        <f t="shared" ca="1" si="38"/>
        <v>2.9141364652759938</v>
      </c>
      <c r="Q140" s="34">
        <f t="shared" ca="1" si="33"/>
        <v>2.934107597799033</v>
      </c>
      <c r="R140" s="17">
        <f t="shared" ca="1" si="39"/>
        <v>2.9551763290687205</v>
      </c>
    </row>
    <row r="141" spans="1:18" x14ac:dyDescent="0.25">
      <c r="A141" s="18">
        <f t="shared" ca="1" si="34"/>
        <v>43600</v>
      </c>
      <c r="B141" s="17">
        <f ca="1">+IFERROR(VLOOKUP(A141,BBG_CLP!$A$2:$B$30,2,FALSE),B140)</f>
        <v>2</v>
      </c>
      <c r="C141" s="17">
        <f ca="1">+VLOOKUP(B141,BBG_CLP!$B$2:$E$30,4,FALSE)</f>
        <v>9.1648101806648431E-4</v>
      </c>
      <c r="D141" s="17">
        <v>139</v>
      </c>
      <c r="E141" s="17">
        <f t="shared" si="27"/>
        <v>109</v>
      </c>
      <c r="F141" s="17">
        <f t="shared" ca="1" si="30"/>
        <v>2.8627085685730123</v>
      </c>
      <c r="G141" s="2">
        <f t="shared" ca="1" si="28"/>
        <v>2.8807680632315309</v>
      </c>
      <c r="H141" s="28">
        <f t="shared" si="35"/>
        <v>43619</v>
      </c>
      <c r="I141" s="30">
        <v>139</v>
      </c>
      <c r="J141" s="17">
        <f t="shared" si="29"/>
        <v>109</v>
      </c>
      <c r="K141" s="27">
        <f t="shared" ca="1" si="31"/>
        <v>2.8917059898278925</v>
      </c>
      <c r="L141" s="34">
        <f t="shared" ca="1" si="32"/>
        <v>2.9107545395365726</v>
      </c>
      <c r="M141" s="29">
        <f t="shared" si="36"/>
        <v>43634</v>
      </c>
      <c r="N141" s="27">
        <v>139</v>
      </c>
      <c r="O141" s="17">
        <f t="shared" si="37"/>
        <v>109</v>
      </c>
      <c r="P141" s="27">
        <f t="shared" ca="1" si="38"/>
        <v>2.9150673132074294</v>
      </c>
      <c r="Q141" s="34">
        <f t="shared" ca="1" si="33"/>
        <v>2.9350460168611057</v>
      </c>
      <c r="R141" s="17">
        <f t="shared" ca="1" si="39"/>
        <v>2.9567468360411908</v>
      </c>
    </row>
    <row r="142" spans="1:18" x14ac:dyDescent="0.25">
      <c r="A142" s="18">
        <f t="shared" ca="1" si="34"/>
        <v>43601</v>
      </c>
      <c r="B142" s="17">
        <f ca="1">+IFERROR(VLOOKUP(A142,BBG_CLP!$A$2:$B$30,2,FALSE),B141)</f>
        <v>2</v>
      </c>
      <c r="C142" s="17">
        <f ca="1">+VLOOKUP(B142,BBG_CLP!$B$2:$E$30,4,FALSE)</f>
        <v>9.1648101806648431E-4</v>
      </c>
      <c r="D142" s="17">
        <v>140</v>
      </c>
      <c r="E142" s="17">
        <f t="shared" si="27"/>
        <v>110</v>
      </c>
      <c r="F142" s="17">
        <f t="shared" ca="1" si="30"/>
        <v>2.8636250495910787</v>
      </c>
      <c r="G142" s="2">
        <f t="shared" ca="1" si="28"/>
        <v>2.8817076293801267</v>
      </c>
      <c r="H142" s="28">
        <f t="shared" si="35"/>
        <v>43620</v>
      </c>
      <c r="I142" s="30">
        <v>140</v>
      </c>
      <c r="J142" s="17">
        <f t="shared" si="29"/>
        <v>110</v>
      </c>
      <c r="K142" s="27">
        <f t="shared" ca="1" si="31"/>
        <v>2.8926326169034806</v>
      </c>
      <c r="L142" s="34">
        <f t="shared" ca="1" si="32"/>
        <v>2.9116968218757591</v>
      </c>
      <c r="M142" s="29">
        <f t="shared" si="36"/>
        <v>43635</v>
      </c>
      <c r="N142" s="27">
        <v>140</v>
      </c>
      <c r="O142" s="17">
        <f t="shared" si="37"/>
        <v>110</v>
      </c>
      <c r="P142" s="27">
        <f t="shared" ca="1" si="38"/>
        <v>2.9159979216616172</v>
      </c>
      <c r="Q142" s="34">
        <f t="shared" ca="1" si="33"/>
        <v>2.9359839545474467</v>
      </c>
      <c r="R142" s="17">
        <f t="shared" ca="1" si="39"/>
        <v>2.9583169362590311</v>
      </c>
    </row>
    <row r="143" spans="1:18" x14ac:dyDescent="0.25">
      <c r="A143" s="18">
        <f t="shared" ca="1" si="34"/>
        <v>43602</v>
      </c>
      <c r="B143" s="17">
        <f ca="1">+IFERROR(VLOOKUP(A143,BBG_CLP!$A$2:$B$30,2,FALSE),B142)</f>
        <v>2</v>
      </c>
      <c r="C143" s="17">
        <f ca="1">+VLOOKUP(B143,BBG_CLP!$B$2:$E$30,4,FALSE)</f>
        <v>9.1648101806648431E-4</v>
      </c>
      <c r="D143" s="17">
        <v>141</v>
      </c>
      <c r="E143" s="17">
        <f t="shared" si="27"/>
        <v>111</v>
      </c>
      <c r="F143" s="17">
        <f t="shared" ca="1" si="30"/>
        <v>2.8645415306091451</v>
      </c>
      <c r="G143" s="2">
        <f t="shared" ca="1" si="28"/>
        <v>2.8826467415104995</v>
      </c>
      <c r="H143" s="28">
        <f t="shared" si="35"/>
        <v>43621</v>
      </c>
      <c r="I143" s="30">
        <v>141</v>
      </c>
      <c r="J143" s="17">
        <f t="shared" si="29"/>
        <v>111</v>
      </c>
      <c r="K143" s="27">
        <f t="shared" ca="1" si="31"/>
        <v>2.8935590811239131</v>
      </c>
      <c r="L143" s="34">
        <f t="shared" ca="1" si="32"/>
        <v>2.912638576912653</v>
      </c>
      <c r="M143" s="29">
        <f t="shared" si="36"/>
        <v>43636</v>
      </c>
      <c r="N143" s="27">
        <v>141</v>
      </c>
      <c r="O143" s="17">
        <f t="shared" si="37"/>
        <v>111</v>
      </c>
      <c r="P143" s="27">
        <f t="shared" ca="1" si="38"/>
        <v>2.9169282957338742</v>
      </c>
      <c r="Q143" s="34">
        <f t="shared" ca="1" si="33"/>
        <v>2.936921423868426</v>
      </c>
      <c r="R143" s="17">
        <f t="shared" ca="1" si="39"/>
        <v>2.9598866295383885</v>
      </c>
    </row>
    <row r="144" spans="1:18" x14ac:dyDescent="0.25">
      <c r="A144" s="18">
        <f t="shared" ca="1" si="34"/>
        <v>43603</v>
      </c>
      <c r="B144" s="17">
        <f ca="1">+IFERROR(VLOOKUP(A144,BBG_CLP!$A$2:$B$30,2,FALSE),B143)</f>
        <v>2</v>
      </c>
      <c r="C144" s="17">
        <f ca="1">+VLOOKUP(B144,BBG_CLP!$B$2:$E$30,4,FALSE)</f>
        <v>9.1648101806648431E-4</v>
      </c>
      <c r="D144" s="17">
        <v>142</v>
      </c>
      <c r="E144" s="17">
        <f t="shared" si="27"/>
        <v>112</v>
      </c>
      <c r="F144" s="17">
        <f t="shared" ca="1" si="30"/>
        <v>2.8654580116272115</v>
      </c>
      <c r="G144" s="2">
        <f t="shared" ca="1" si="28"/>
        <v>2.88358541178378</v>
      </c>
      <c r="H144" s="28">
        <f t="shared" si="35"/>
        <v>43622</v>
      </c>
      <c r="I144" s="30">
        <v>142</v>
      </c>
      <c r="J144" s="17">
        <f t="shared" si="29"/>
        <v>112</v>
      </c>
      <c r="K144" s="27">
        <f t="shared" ca="1" si="31"/>
        <v>2.8944853859295674</v>
      </c>
      <c r="L144" s="34">
        <f t="shared" ca="1" si="32"/>
        <v>2.9135798187710664</v>
      </c>
      <c r="M144" s="29">
        <f t="shared" si="36"/>
        <v>43637</v>
      </c>
      <c r="N144" s="27">
        <v>142</v>
      </c>
      <c r="O144" s="17">
        <f t="shared" si="37"/>
        <v>112</v>
      </c>
      <c r="P144" s="27">
        <f t="shared" ca="1" si="38"/>
        <v>2.9178584403758188</v>
      </c>
      <c r="Q144" s="34">
        <f t="shared" ca="1" si="33"/>
        <v>2.9378584373693308</v>
      </c>
      <c r="R144" s="17">
        <f t="shared" ca="1" si="39"/>
        <v>2.9614559157833398</v>
      </c>
    </row>
    <row r="145" spans="1:18" x14ac:dyDescent="0.25">
      <c r="A145" s="18">
        <f t="shared" ca="1" si="34"/>
        <v>43604</v>
      </c>
      <c r="B145" s="17">
        <f ca="1">+IFERROR(VLOOKUP(A145,BBG_CLP!$A$2:$B$30,2,FALSE),B144)</f>
        <v>2</v>
      </c>
      <c r="C145" s="17">
        <f ca="1">+VLOOKUP(B145,BBG_CLP!$B$2:$E$30,4,FALSE)</f>
        <v>9.1648101806648431E-4</v>
      </c>
      <c r="D145" s="17">
        <v>143</v>
      </c>
      <c r="E145" s="17">
        <f t="shared" si="27"/>
        <v>113</v>
      </c>
      <c r="F145" s="17">
        <f t="shared" ca="1" si="30"/>
        <v>2.8663744926452779</v>
      </c>
      <c r="G145" s="2">
        <f t="shared" ca="1" si="28"/>
        <v>2.8845236519308286</v>
      </c>
      <c r="H145" s="28">
        <f t="shared" si="35"/>
        <v>43623</v>
      </c>
      <c r="I145" s="30">
        <v>143</v>
      </c>
      <c r="J145" s="17">
        <f t="shared" si="29"/>
        <v>113</v>
      </c>
      <c r="K145" s="27">
        <f t="shared" ca="1" si="31"/>
        <v>2.8954115346649769</v>
      </c>
      <c r="L145" s="34">
        <f t="shared" ca="1" si="32"/>
        <v>2.9145205610754892</v>
      </c>
      <c r="M145" s="29">
        <f t="shared" si="36"/>
        <v>43638</v>
      </c>
      <c r="N145" s="27">
        <v>143</v>
      </c>
      <c r="O145" s="17">
        <f t="shared" si="37"/>
        <v>113</v>
      </c>
      <c r="P145" s="27">
        <f t="shared" ca="1" si="38"/>
        <v>2.9187883604008422</v>
      </c>
      <c r="Q145" s="34">
        <f t="shared" ca="1" si="33"/>
        <v>2.938795007151862</v>
      </c>
      <c r="R145" s="17">
        <f t="shared" ca="1" si="39"/>
        <v>2.9630247948420063</v>
      </c>
    </row>
    <row r="146" spans="1:18" x14ac:dyDescent="0.25">
      <c r="A146" s="18">
        <f t="shared" ca="1" si="34"/>
        <v>43605</v>
      </c>
      <c r="B146" s="17">
        <f ca="1">+IFERROR(VLOOKUP(A146,BBG_CLP!$A$2:$B$30,2,FALSE),B145)</f>
        <v>2</v>
      </c>
      <c r="C146" s="17">
        <f ca="1">+VLOOKUP(B146,BBG_CLP!$B$2:$E$30,4,FALSE)</f>
        <v>9.1648101806648431E-4</v>
      </c>
      <c r="D146" s="17">
        <v>144</v>
      </c>
      <c r="E146" s="17">
        <f t="shared" si="27"/>
        <v>114</v>
      </c>
      <c r="F146" s="17">
        <f t="shared" ca="1" si="30"/>
        <v>2.8672909736633443</v>
      </c>
      <c r="G146" s="2">
        <f t="shared" ca="1" si="28"/>
        <v>2.8854614732706874</v>
      </c>
      <c r="H146" s="28">
        <f t="shared" si="35"/>
        <v>43624</v>
      </c>
      <c r="I146" s="30">
        <v>144</v>
      </c>
      <c r="J146" s="17">
        <f t="shared" si="29"/>
        <v>114</v>
      </c>
      <c r="K146" s="27">
        <f t="shared" ca="1" si="31"/>
        <v>2.8963375305814942</v>
      </c>
      <c r="L146" s="34">
        <f t="shared" ca="1" si="32"/>
        <v>2.9154608169717986</v>
      </c>
      <c r="M146" s="29">
        <f t="shared" si="36"/>
        <v>43639</v>
      </c>
      <c r="N146" s="27">
        <v>144</v>
      </c>
      <c r="O146" s="17">
        <f t="shared" si="37"/>
        <v>114</v>
      </c>
      <c r="P146" s="27">
        <f t="shared" ca="1" si="38"/>
        <v>2.9197180604883521</v>
      </c>
      <c r="Q146" s="34">
        <f t="shared" ca="1" si="33"/>
        <v>2.9397311448926078</v>
      </c>
      <c r="R146" s="17">
        <f t="shared" ca="1" si="39"/>
        <v>2.9645932665625097</v>
      </c>
    </row>
    <row r="147" spans="1:18" x14ac:dyDescent="0.25">
      <c r="A147" s="18">
        <f t="shared" ca="1" si="34"/>
        <v>43606</v>
      </c>
      <c r="B147" s="17">
        <f ca="1">+IFERROR(VLOOKUP(A147,BBG_CLP!$A$2:$B$30,2,FALSE),B146)</f>
        <v>2</v>
      </c>
      <c r="C147" s="17">
        <f ca="1">+VLOOKUP(B147,BBG_CLP!$B$2:$E$30,4,FALSE)</f>
        <v>9.1648101806648431E-4</v>
      </c>
      <c r="D147" s="17">
        <v>145</v>
      </c>
      <c r="E147" s="17">
        <f t="shared" si="27"/>
        <v>115</v>
      </c>
      <c r="F147" s="17">
        <f t="shared" ca="1" si="30"/>
        <v>2.8682074546814107</v>
      </c>
      <c r="G147" s="2">
        <f t="shared" ca="1" si="28"/>
        <v>2.8863988867286912</v>
      </c>
      <c r="H147" s="28">
        <f t="shared" si="35"/>
        <v>43625</v>
      </c>
      <c r="I147" s="30">
        <v>145</v>
      </c>
      <c r="J147" s="17">
        <f t="shared" si="29"/>
        <v>115</v>
      </c>
      <c r="K147" s="27">
        <f t="shared" ca="1" si="31"/>
        <v>2.8972633768410545</v>
      </c>
      <c r="L147" s="34">
        <f t="shared" ca="1" si="32"/>
        <v>2.9164005991491804</v>
      </c>
      <c r="M147" s="29">
        <f t="shared" si="36"/>
        <v>43640</v>
      </c>
      <c r="N147" s="27">
        <v>145</v>
      </c>
      <c r="O147" s="17">
        <f t="shared" si="37"/>
        <v>115</v>
      </c>
      <c r="P147" s="27">
        <f t="shared" ca="1" si="38"/>
        <v>2.9206475451887806</v>
      </c>
      <c r="Q147" s="34">
        <f t="shared" ca="1" si="33"/>
        <v>2.940666861862224</v>
      </c>
      <c r="R147" s="17">
        <f t="shared" ca="1" si="39"/>
        <v>2.9661613308409329</v>
      </c>
    </row>
    <row r="148" spans="1:18" x14ac:dyDescent="0.25">
      <c r="A148" s="18">
        <f t="shared" ca="1" si="34"/>
        <v>43607</v>
      </c>
      <c r="B148" s="17">
        <f ca="1">+IFERROR(VLOOKUP(A148,BBG_CLP!$A$2:$B$30,2,FALSE),B147)</f>
        <v>2</v>
      </c>
      <c r="C148" s="17">
        <f ca="1">+VLOOKUP(B148,BBG_CLP!$B$2:$E$30,4,FALSE)</f>
        <v>9.1648101806648431E-4</v>
      </c>
      <c r="D148" s="17">
        <v>146</v>
      </c>
      <c r="E148" s="17">
        <f t="shared" si="27"/>
        <v>116</v>
      </c>
      <c r="F148" s="17">
        <f t="shared" ca="1" si="30"/>
        <v>2.8691239356994771</v>
      </c>
      <c r="G148" s="2">
        <f t="shared" ca="1" si="28"/>
        <v>2.8873359028536467</v>
      </c>
      <c r="H148" s="28">
        <f t="shared" si="35"/>
        <v>43626</v>
      </c>
      <c r="I148" s="30">
        <v>146</v>
      </c>
      <c r="J148" s="17">
        <f t="shared" si="29"/>
        <v>116</v>
      </c>
      <c r="K148" s="27">
        <f t="shared" ca="1" si="31"/>
        <v>2.898189076518582</v>
      </c>
      <c r="L148" s="34">
        <f t="shared" ca="1" si="32"/>
        <v>2.9173399198587791</v>
      </c>
      <c r="M148" s="29">
        <f t="shared" si="36"/>
        <v>43641</v>
      </c>
      <c r="N148" s="27">
        <v>146</v>
      </c>
      <c r="O148" s="17">
        <f t="shared" si="37"/>
        <v>116</v>
      </c>
      <c r="P148" s="27">
        <f t="shared" ca="1" si="38"/>
        <v>2.9215768189279432</v>
      </c>
      <c r="Q148" s="34">
        <f t="shared" ca="1" si="33"/>
        <v>2.9416021689428611</v>
      </c>
      <c r="R148" s="17">
        <f t="shared" ca="1" si="39"/>
        <v>2.967728987517404</v>
      </c>
    </row>
    <row r="149" spans="1:18" x14ac:dyDescent="0.25">
      <c r="A149" s="18">
        <f t="shared" ca="1" si="34"/>
        <v>43608</v>
      </c>
      <c r="B149" s="17">
        <f ca="1">+IFERROR(VLOOKUP(A149,BBG_CLP!$A$2:$B$30,2,FALSE),B148)</f>
        <v>2</v>
      </c>
      <c r="C149" s="17">
        <f ca="1">+VLOOKUP(B149,BBG_CLP!$B$2:$E$30,4,FALSE)</f>
        <v>9.1648101806648431E-4</v>
      </c>
      <c r="D149" s="17">
        <v>147</v>
      </c>
      <c r="E149" s="17">
        <f t="shared" si="27"/>
        <v>117</v>
      </c>
      <c r="F149" s="17">
        <f t="shared" ca="1" si="30"/>
        <v>2.8700404167175435</v>
      </c>
      <c r="G149" s="2">
        <f t="shared" ca="1" si="28"/>
        <v>2.8882725318335125</v>
      </c>
      <c r="H149" s="28">
        <f t="shared" si="35"/>
        <v>43627</v>
      </c>
      <c r="I149" s="30">
        <v>147</v>
      </c>
      <c r="J149" s="17">
        <f t="shared" si="29"/>
        <v>117</v>
      </c>
      <c r="K149" s="27">
        <f t="shared" ca="1" si="31"/>
        <v>2.8991146326056558</v>
      </c>
      <c r="L149" s="34">
        <f t="shared" ca="1" si="32"/>
        <v>2.91827879093317</v>
      </c>
      <c r="M149" s="29">
        <f t="shared" si="36"/>
        <v>43642</v>
      </c>
      <c r="N149" s="27">
        <v>147</v>
      </c>
      <c r="O149" s="17">
        <f t="shared" si="37"/>
        <v>117</v>
      </c>
      <c r="P149" s="27">
        <f t="shared" ca="1" si="38"/>
        <v>2.9225058860111188</v>
      </c>
      <c r="Q149" s="34">
        <f t="shared" ca="1" si="33"/>
        <v>2.9425370766443546</v>
      </c>
      <c r="R149" s="17">
        <f t="shared" ca="1" si="39"/>
        <v>2.9692962364720188</v>
      </c>
    </row>
    <row r="150" spans="1:18" x14ac:dyDescent="0.25">
      <c r="A150" s="18">
        <f t="shared" ca="1" si="34"/>
        <v>43609</v>
      </c>
      <c r="B150" s="17">
        <f ca="1">+IFERROR(VLOOKUP(A150,BBG_CLP!$A$2:$B$30,2,FALSE),B149)</f>
        <v>2</v>
      </c>
      <c r="C150" s="17">
        <f ca="1">+VLOOKUP(B150,BBG_CLP!$B$2:$E$30,4,FALSE)</f>
        <v>9.1648101806648431E-4</v>
      </c>
      <c r="D150" s="17">
        <v>148</v>
      </c>
      <c r="E150" s="17">
        <f t="shared" si="27"/>
        <v>118</v>
      </c>
      <c r="F150" s="17">
        <f t="shared" ca="1" si="30"/>
        <v>2.8709568977356099</v>
      </c>
      <c r="G150" s="2">
        <f t="shared" ca="1" si="28"/>
        <v>2.8892087835108926</v>
      </c>
      <c r="H150" s="28">
        <f t="shared" si="35"/>
        <v>43628</v>
      </c>
      <c r="I150" s="30">
        <v>148</v>
      </c>
      <c r="J150" s="17">
        <f t="shared" si="29"/>
        <v>118</v>
      </c>
      <c r="K150" s="27">
        <f t="shared" ca="1" si="31"/>
        <v>2.9000400480128929</v>
      </c>
      <c r="L150" s="34">
        <f t="shared" ca="1" si="32"/>
        <v>2.9192172238037575</v>
      </c>
      <c r="M150" s="29">
        <f t="shared" si="36"/>
        <v>43643</v>
      </c>
      <c r="N150" s="27">
        <v>148</v>
      </c>
      <c r="O150" s="17">
        <f t="shared" si="37"/>
        <v>118</v>
      </c>
      <c r="P150" s="27">
        <f t="shared" ca="1" si="38"/>
        <v>2.923434750627333</v>
      </c>
      <c r="Q150" s="34">
        <f t="shared" ca="1" si="33"/>
        <v>2.9434715951205486</v>
      </c>
      <c r="R150" s="17">
        <f t="shared" ca="1" si="39"/>
        <v>2.9708630775449052</v>
      </c>
    </row>
    <row r="151" spans="1:18" x14ac:dyDescent="0.25">
      <c r="A151" s="18">
        <f t="shared" ca="1" si="34"/>
        <v>43610</v>
      </c>
      <c r="B151" s="17">
        <f ca="1">+IFERROR(VLOOKUP(A151,BBG_CLP!$A$2:$B$30,2,FALSE),B150)</f>
        <v>2</v>
      </c>
      <c r="C151" s="17">
        <f ca="1">+VLOOKUP(B151,BBG_CLP!$B$2:$E$30,4,FALSE)</f>
        <v>9.1648101806648431E-4</v>
      </c>
      <c r="D151" s="17">
        <v>149</v>
      </c>
      <c r="E151" s="17">
        <f t="shared" si="27"/>
        <v>119</v>
      </c>
      <c r="F151" s="17">
        <f t="shared" ca="1" si="30"/>
        <v>2.8718733787536763</v>
      </c>
      <c r="G151" s="2">
        <f t="shared" ca="1" si="28"/>
        <v>2.8901446673976818</v>
      </c>
      <c r="H151" s="28">
        <f t="shared" si="35"/>
        <v>43629</v>
      </c>
      <c r="I151" s="30">
        <v>149</v>
      </c>
      <c r="J151" s="17">
        <f t="shared" si="29"/>
        <v>119</v>
      </c>
      <c r="K151" s="27">
        <f t="shared" ca="1" si="31"/>
        <v>2.9009653255728263</v>
      </c>
      <c r="L151" s="34">
        <f t="shared" ca="1" si="32"/>
        <v>2.9201552295177629</v>
      </c>
      <c r="M151" s="29">
        <f t="shared" si="36"/>
        <v>43644</v>
      </c>
      <c r="N151" s="27">
        <v>149</v>
      </c>
      <c r="O151" s="17">
        <f t="shared" si="37"/>
        <v>119</v>
      </c>
      <c r="P151" s="27">
        <f t="shared" ca="1" si="38"/>
        <v>2.924363416853049</v>
      </c>
      <c r="Q151" s="34">
        <f t="shared" ca="1" si="33"/>
        <v>2.9444057341837109</v>
      </c>
      <c r="R151" s="17">
        <f t="shared" ca="1" si="39"/>
        <v>2.9724295106241527</v>
      </c>
    </row>
    <row r="152" spans="1:18" x14ac:dyDescent="0.25">
      <c r="A152" s="18">
        <f t="shared" ca="1" si="34"/>
        <v>43611</v>
      </c>
      <c r="B152" s="17">
        <f ca="1">+IFERROR(VLOOKUP(A152,BBG_CLP!$A$2:$B$30,2,FALSE),B151)</f>
        <v>2</v>
      </c>
      <c r="C152" s="17">
        <f ca="1">+VLOOKUP(B152,BBG_CLP!$B$2:$E$30,4,FALSE)</f>
        <v>9.1648101806648431E-4</v>
      </c>
      <c r="D152" s="17">
        <v>150</v>
      </c>
      <c r="E152" s="17">
        <f t="shared" si="27"/>
        <v>120</v>
      </c>
      <c r="F152" s="17">
        <f t="shared" ca="1" si="30"/>
        <v>2.8727898597717427</v>
      </c>
      <c r="G152" s="2">
        <f t="shared" ca="1" si="28"/>
        <v>2.8910801926887109</v>
      </c>
      <c r="H152" s="28">
        <f t="shared" si="35"/>
        <v>43630</v>
      </c>
      <c r="I152" s="30">
        <v>150</v>
      </c>
      <c r="J152" s="17">
        <f t="shared" si="29"/>
        <v>120</v>
      </c>
      <c r="K152" s="27">
        <f t="shared" ca="1" si="31"/>
        <v>2.9018904680422963</v>
      </c>
      <c r="L152" s="34">
        <f t="shared" ca="1" si="32"/>
        <v>2.9210928187539675</v>
      </c>
      <c r="M152" s="29">
        <f t="shared" si="36"/>
        <v>43645</v>
      </c>
      <c r="N152" s="27">
        <v>150</v>
      </c>
      <c r="O152" s="17">
        <f t="shared" si="37"/>
        <v>120</v>
      </c>
      <c r="P152" s="27">
        <f t="shared" ca="1" si="38"/>
        <v>2.9252918886560764</v>
      </c>
      <c r="Q152" s="34">
        <f t="shared" ca="1" si="33"/>
        <v>2.9453395033191665</v>
      </c>
      <c r="R152" s="17">
        <f t="shared" ca="1" si="39"/>
        <v>2.9739955355658765</v>
      </c>
    </row>
    <row r="153" spans="1:18" x14ac:dyDescent="0.25">
      <c r="A153" s="18">
        <f t="shared" ca="1" si="34"/>
        <v>43612</v>
      </c>
      <c r="B153" s="17">
        <f ca="1">+IFERROR(VLOOKUP(A153,BBG_CLP!$A$2:$B$30,2,FALSE),B152)</f>
        <v>2</v>
      </c>
      <c r="C153" s="17">
        <f ca="1">+VLOOKUP(B153,BBG_CLP!$B$2:$E$30,4,FALSE)</f>
        <v>9.1648101806648431E-4</v>
      </c>
      <c r="D153" s="17">
        <v>151</v>
      </c>
      <c r="E153" s="17">
        <f t="shared" si="27"/>
        <v>121</v>
      </c>
      <c r="F153" s="17">
        <f t="shared" ca="1" si="30"/>
        <v>2.8737063407898091</v>
      </c>
      <c r="G153" s="2">
        <f t="shared" ca="1" si="28"/>
        <v>2.8920153682747181</v>
      </c>
      <c r="H153" s="28">
        <f t="shared" si="35"/>
        <v>43631</v>
      </c>
      <c r="I153" s="30">
        <v>151</v>
      </c>
      <c r="J153" s="17">
        <f t="shared" si="29"/>
        <v>121</v>
      </c>
      <c r="K153" s="27">
        <f t="shared" ca="1" si="31"/>
        <v>2.9028154781052193</v>
      </c>
      <c r="L153" s="34">
        <f t="shared" ca="1" si="32"/>
        <v>2.9220300018383334</v>
      </c>
      <c r="M153" s="29">
        <f t="shared" si="36"/>
        <v>43646</v>
      </c>
      <c r="N153" s="27">
        <v>151</v>
      </c>
      <c r="O153" s="17">
        <f t="shared" si="37"/>
        <v>121</v>
      </c>
      <c r="P153" s="27">
        <f t="shared" ca="1" si="38"/>
        <v>2.9262201698991706</v>
      </c>
      <c r="Q153" s="34">
        <f t="shared" ca="1" si="33"/>
        <v>2.9462729116988098</v>
      </c>
      <c r="R153" s="17">
        <f t="shared" ca="1" si="39"/>
        <v>2.9755611522341852</v>
      </c>
    </row>
    <row r="154" spans="1:18" x14ac:dyDescent="0.25">
      <c r="A154" s="18">
        <f t="shared" ca="1" si="34"/>
        <v>43613</v>
      </c>
      <c r="B154" s="17">
        <f ca="1">+IFERROR(VLOOKUP(A154,BBG_CLP!$A$2:$B$30,2,FALSE),B153)</f>
        <v>2</v>
      </c>
      <c r="C154" s="17">
        <f ca="1">+VLOOKUP(B154,BBG_CLP!$B$2:$E$30,4,FALSE)</f>
        <v>9.1648101806648431E-4</v>
      </c>
      <c r="D154" s="17">
        <v>152</v>
      </c>
      <c r="E154" s="17">
        <f t="shared" si="27"/>
        <v>122</v>
      </c>
      <c r="F154" s="17">
        <f t="shared" ca="1" si="30"/>
        <v>2.8746228218078755</v>
      </c>
      <c r="G154" s="2">
        <f t="shared" ca="1" si="28"/>
        <v>2.8929502027549421</v>
      </c>
      <c r="H154" s="28">
        <f t="shared" si="35"/>
        <v>43632</v>
      </c>
      <c r="I154" s="30">
        <v>152</v>
      </c>
      <c r="J154" s="17">
        <f t="shared" si="29"/>
        <v>122</v>
      </c>
      <c r="K154" s="27">
        <f t="shared" ca="1" si="31"/>
        <v>2.9037403583749875</v>
      </c>
      <c r="L154" s="34">
        <f t="shared" ca="1" si="32"/>
        <v>2.9229667887582012</v>
      </c>
      <c r="M154" s="29">
        <f t="shared" si="36"/>
        <v>43647</v>
      </c>
      <c r="N154" s="27">
        <v>152</v>
      </c>
      <c r="O154" s="17">
        <f t="shared" si="37"/>
        <v>122</v>
      </c>
      <c r="P154" s="27">
        <f t="shared" ca="1" si="38"/>
        <v>2.9271482643433302</v>
      </c>
      <c r="Q154" s="34">
        <f t="shared" ca="1" si="33"/>
        <v>2.9472059681935536</v>
      </c>
      <c r="R154" s="17">
        <f t="shared" ca="1" si="39"/>
        <v>2.9771263604851939</v>
      </c>
    </row>
    <row r="155" spans="1:18" x14ac:dyDescent="0.25">
      <c r="A155" s="18">
        <f t="shared" ca="1" si="34"/>
        <v>43614</v>
      </c>
      <c r="B155" s="17">
        <f ca="1">+IFERROR(VLOOKUP(A155,BBG_CLP!$A$2:$B$30,2,FALSE),B154)</f>
        <v>2</v>
      </c>
      <c r="C155" s="17">
        <f ca="1">+VLOOKUP(B155,BBG_CLP!$B$2:$E$30,4,FALSE)</f>
        <v>9.1648101806648431E-4</v>
      </c>
      <c r="D155" s="17">
        <v>153</v>
      </c>
      <c r="E155" s="17">
        <f t="shared" si="27"/>
        <v>123</v>
      </c>
      <c r="F155" s="17">
        <f t="shared" ca="1" si="30"/>
        <v>2.8755393028259419</v>
      </c>
      <c r="G155" s="2">
        <f t="shared" ca="1" si="28"/>
        <v>2.8938847044492304</v>
      </c>
      <c r="H155" s="28">
        <f t="shared" si="35"/>
        <v>43633</v>
      </c>
      <c r="I155" s="30">
        <v>153</v>
      </c>
      <c r="J155" s="17">
        <f t="shared" si="29"/>
        <v>123</v>
      </c>
      <c r="K155" s="27">
        <f t="shared" ca="1" si="31"/>
        <v>2.9046651113964597</v>
      </c>
      <c r="L155" s="34">
        <f t="shared" ca="1" si="32"/>
        <v>2.9239031891761194</v>
      </c>
      <c r="M155" s="29">
        <f t="shared" si="36"/>
        <v>43648</v>
      </c>
      <c r="N155" s="27">
        <v>153</v>
      </c>
      <c r="O155" s="17">
        <f t="shared" si="37"/>
        <v>123</v>
      </c>
      <c r="P155" s="27">
        <f t="shared" ca="1" si="38"/>
        <v>2.9280761756512796</v>
      </c>
      <c r="Q155" s="34">
        <f t="shared" ca="1" si="33"/>
        <v>2.9481386813859571</v>
      </c>
      <c r="R155" s="17">
        <f t="shared" ca="1" si="39"/>
        <v>2.9786911602069921</v>
      </c>
    </row>
    <row r="156" spans="1:18" x14ac:dyDescent="0.25">
      <c r="A156" s="18">
        <f t="shared" ca="1" si="34"/>
        <v>43615</v>
      </c>
      <c r="B156" s="17">
        <f ca="1">+IFERROR(VLOOKUP(A156,BBG_CLP!$A$2:$B$30,2,FALSE),B155)</f>
        <v>2</v>
      </c>
      <c r="C156" s="17">
        <f ca="1">+VLOOKUP(B156,BBG_CLP!$B$2:$E$30,4,FALSE)</f>
        <v>9.1648101806648431E-4</v>
      </c>
      <c r="D156" s="17">
        <v>154</v>
      </c>
      <c r="E156" s="17">
        <f t="shared" si="27"/>
        <v>124</v>
      </c>
      <c r="F156" s="17">
        <f t="shared" ca="1" si="30"/>
        <v>2.8764557838440084</v>
      </c>
      <c r="G156" s="2">
        <f t="shared" ca="1" si="28"/>
        <v>2.8948188814085336</v>
      </c>
      <c r="H156" s="28">
        <f t="shared" si="35"/>
        <v>43634</v>
      </c>
      <c r="I156" s="30">
        <v>154</v>
      </c>
      <c r="J156" s="17">
        <f t="shared" si="29"/>
        <v>124</v>
      </c>
      <c r="K156" s="27">
        <f t="shared" ca="1" si="31"/>
        <v>2.9055897396486556</v>
      </c>
      <c r="L156" s="34">
        <f t="shared" ca="1" si="32"/>
        <v>2.9248392124430702</v>
      </c>
      <c r="M156" s="29">
        <f t="shared" si="36"/>
        <v>43649</v>
      </c>
      <c r="N156" s="27">
        <v>154</v>
      </c>
      <c r="O156" s="17">
        <f t="shared" si="37"/>
        <v>124</v>
      </c>
      <c r="P156" s="27">
        <f t="shared" ca="1" si="38"/>
        <v>2.929188976998661</v>
      </c>
      <c r="Q156" s="34">
        <f t="shared" ca="1" si="33"/>
        <v>2.9493003657147061</v>
      </c>
      <c r="R156" s="17">
        <f t="shared" ca="1" si="39"/>
        <v>2.9802555512317142</v>
      </c>
    </row>
    <row r="157" spans="1:18" x14ac:dyDescent="0.25">
      <c r="A157" s="18">
        <f t="shared" ca="1" si="34"/>
        <v>43616</v>
      </c>
      <c r="B157" s="17">
        <f ca="1">+IFERROR(VLOOKUP(A157,BBG_CLP!$A$2:$B$30,2,FALSE),B156)</f>
        <v>2</v>
      </c>
      <c r="C157" s="17">
        <f ca="1">+VLOOKUP(B157,BBG_CLP!$B$2:$E$30,4,FALSE)</f>
        <v>9.1648101806648431E-4</v>
      </c>
      <c r="D157" s="17">
        <v>155</v>
      </c>
      <c r="E157" s="17">
        <f t="shared" si="27"/>
        <v>125</v>
      </c>
      <c r="F157" s="17">
        <f t="shared" ca="1" si="30"/>
        <v>2.8773722648620748</v>
      </c>
      <c r="G157" s="2">
        <f t="shared" ca="1" si="28"/>
        <v>2.8957527414268114</v>
      </c>
      <c r="H157" s="28">
        <f t="shared" si="35"/>
        <v>43635</v>
      </c>
      <c r="I157" s="30">
        <v>155</v>
      </c>
      <c r="J157" s="17">
        <f t="shared" si="29"/>
        <v>125</v>
      </c>
      <c r="K157" s="27">
        <f t="shared" ca="1" si="31"/>
        <v>2.9065142455462052</v>
      </c>
      <c r="L157" s="34">
        <f t="shared" ca="1" si="32"/>
        <v>2.9257748676103574</v>
      </c>
      <c r="M157" s="29">
        <f t="shared" si="36"/>
        <v>43650</v>
      </c>
      <c r="N157" s="27">
        <v>155</v>
      </c>
      <c r="O157" s="17">
        <f t="shared" si="37"/>
        <v>125</v>
      </c>
      <c r="P157" s="27">
        <f t="shared" ca="1" si="38"/>
        <v>2.9303011703815214</v>
      </c>
      <c r="Q157" s="34">
        <f t="shared" ca="1" si="33"/>
        <v>2.9504604741001756</v>
      </c>
      <c r="R157" s="17">
        <f t="shared" ca="1" si="39"/>
        <v>2.9818195334634368</v>
      </c>
    </row>
    <row r="158" spans="1:18" x14ac:dyDescent="0.25">
      <c r="A158" s="18">
        <f t="shared" ca="1" si="34"/>
        <v>43617</v>
      </c>
      <c r="B158" s="17">
        <f ca="1">+IFERROR(VLOOKUP(A158,BBG_CLP!$A$2:$B$30,2,FALSE),B157)</f>
        <v>2</v>
      </c>
      <c r="C158" s="17">
        <f ca="1">+VLOOKUP(B158,BBG_CLP!$B$2:$E$30,4,FALSE)</f>
        <v>9.1648101806648431E-4</v>
      </c>
      <c r="D158" s="17">
        <v>156</v>
      </c>
      <c r="E158" s="17">
        <f t="shared" si="27"/>
        <v>126</v>
      </c>
      <c r="F158" s="17">
        <f t="shared" ca="1" si="30"/>
        <v>2.8782887458801412</v>
      </c>
      <c r="G158" s="2">
        <f t="shared" ca="1" si="28"/>
        <v>2.896686292050088</v>
      </c>
      <c r="H158" s="28">
        <f t="shared" si="35"/>
        <v>43636</v>
      </c>
      <c r="I158" s="30">
        <v>156</v>
      </c>
      <c r="J158" s="17">
        <f t="shared" si="29"/>
        <v>126</v>
      </c>
      <c r="K158" s="27">
        <f t="shared" ca="1" si="31"/>
        <v>2.9074386314423402</v>
      </c>
      <c r="L158" s="34">
        <f t="shared" ca="1" si="32"/>
        <v>2.9267101634425758</v>
      </c>
      <c r="M158" s="29">
        <f t="shared" si="36"/>
        <v>43651</v>
      </c>
      <c r="N158" s="27">
        <v>156</v>
      </c>
      <c r="O158" s="17">
        <f t="shared" si="37"/>
        <v>126</v>
      </c>
      <c r="P158" s="27">
        <f t="shared" ca="1" si="38"/>
        <v>2.9314127674914854</v>
      </c>
      <c r="Q158" s="34">
        <f t="shared" ca="1" si="33"/>
        <v>2.9516190440648238</v>
      </c>
      <c r="R158" s="17">
        <f t="shared" ca="1" si="39"/>
        <v>2.9833831067342942</v>
      </c>
    </row>
    <row r="159" spans="1:18" x14ac:dyDescent="0.25">
      <c r="A159" s="18">
        <f t="shared" ca="1" si="34"/>
        <v>43618</v>
      </c>
      <c r="B159" s="17">
        <f ca="1">+IFERROR(VLOOKUP(A159,BBG_CLP!$A$2:$B$30,2,FALSE),B158)</f>
        <v>2</v>
      </c>
      <c r="C159" s="17">
        <f ca="1">+VLOOKUP(B159,BBG_CLP!$B$2:$E$30,4,FALSE)</f>
        <v>9.1648101806648431E-4</v>
      </c>
      <c r="D159" s="17">
        <v>157</v>
      </c>
      <c r="E159" s="17">
        <f t="shared" si="27"/>
        <v>127</v>
      </c>
      <c r="F159" s="17">
        <f t="shared" ca="1" si="30"/>
        <v>2.8792052268982076</v>
      </c>
      <c r="G159" s="2">
        <f t="shared" ca="1" si="28"/>
        <v>2.8976195405870957</v>
      </c>
      <c r="H159" s="28">
        <f t="shared" si="35"/>
        <v>43637</v>
      </c>
      <c r="I159" s="30">
        <v>157</v>
      </c>
      <c r="J159" s="17">
        <f t="shared" si="29"/>
        <v>127</v>
      </c>
      <c r="K159" s="27">
        <f t="shared" ca="1" si="31"/>
        <v>2.9083628996299273</v>
      </c>
      <c r="L159" s="34">
        <f t="shared" ca="1" si="32"/>
        <v>2.9276451084277668</v>
      </c>
      <c r="M159" s="29">
        <f t="shared" si="36"/>
        <v>43652</v>
      </c>
      <c r="N159" s="27">
        <v>157</v>
      </c>
      <c r="O159" s="17">
        <f t="shared" si="37"/>
        <v>127</v>
      </c>
      <c r="P159" s="27">
        <f t="shared" ca="1" si="38"/>
        <v>2.9325237797223034</v>
      </c>
      <c r="Q159" s="34">
        <f t="shared" ca="1" si="33"/>
        <v>2.9527761119492371</v>
      </c>
      <c r="R159" s="17">
        <f t="shared" ca="1" si="39"/>
        <v>2.984946270932376</v>
      </c>
    </row>
    <row r="160" spans="1:18" x14ac:dyDescent="0.25">
      <c r="A160" s="18">
        <f t="shared" ca="1" si="34"/>
        <v>43619</v>
      </c>
      <c r="B160" s="17">
        <f ca="1">+IFERROR(VLOOKUP(A160,BBG_CLP!$A$2:$B$30,2,FALSE),B159)</f>
        <v>2</v>
      </c>
      <c r="C160" s="17">
        <f ca="1">+VLOOKUP(B160,BBG_CLP!$B$2:$E$30,4,FALSE)</f>
        <v>9.1648101806648431E-4</v>
      </c>
      <c r="D160" s="17">
        <v>158</v>
      </c>
      <c r="E160" s="17">
        <f t="shared" si="27"/>
        <v>128</v>
      </c>
      <c r="F160" s="17">
        <f t="shared" ca="1" si="30"/>
        <v>2.880121707916274</v>
      </c>
      <c r="G160" s="2">
        <f t="shared" ca="1" si="28"/>
        <v>2.8985524941177316</v>
      </c>
      <c r="H160" s="28">
        <f t="shared" si="35"/>
        <v>43638</v>
      </c>
      <c r="I160" s="30">
        <v>158</v>
      </c>
      <c r="J160" s="17">
        <f t="shared" si="29"/>
        <v>128</v>
      </c>
      <c r="K160" s="27">
        <f t="shared" ca="1" si="31"/>
        <v>2.90928705234399</v>
      </c>
      <c r="L160" s="34">
        <f t="shared" ca="1" si="32"/>
        <v>2.9285797107889699</v>
      </c>
      <c r="M160" s="29">
        <f t="shared" si="36"/>
        <v>43653</v>
      </c>
      <c r="N160" s="27">
        <v>158</v>
      </c>
      <c r="O160" s="17">
        <f t="shared" si="37"/>
        <v>128</v>
      </c>
      <c r="P160" s="27">
        <f t="shared" ca="1" si="38"/>
        <v>2.9336342181792747</v>
      </c>
      <c r="Q160" s="34">
        <f t="shared" ca="1" si="33"/>
        <v>2.9539317129585463</v>
      </c>
      <c r="R160" s="17">
        <f t="shared" ca="1" si="39"/>
        <v>2.9865090259058036</v>
      </c>
    </row>
    <row r="161" spans="1:18" x14ac:dyDescent="0.25">
      <c r="A161" s="18">
        <f t="shared" ca="1" si="34"/>
        <v>43620</v>
      </c>
      <c r="B161" s="17">
        <f ca="1">+IFERROR(VLOOKUP(A161,BBG_CLP!$A$2:$B$30,2,FALSE),B160)</f>
        <v>2</v>
      </c>
      <c r="C161" s="17">
        <f ca="1">+VLOOKUP(B161,BBG_CLP!$B$2:$E$30,4,FALSE)</f>
        <v>9.1648101806648431E-4</v>
      </c>
      <c r="D161" s="17">
        <v>159</v>
      </c>
      <c r="E161" s="17">
        <f t="shared" si="27"/>
        <v>129</v>
      </c>
      <c r="F161" s="17">
        <f t="shared" ca="1" si="30"/>
        <v>2.8810381889343404</v>
      </c>
      <c r="G161" s="2">
        <f t="shared" ca="1" si="28"/>
        <v>2.8994851595027327</v>
      </c>
      <c r="H161" s="28">
        <f t="shared" si="35"/>
        <v>43639</v>
      </c>
      <c r="I161" s="30">
        <v>159</v>
      </c>
      <c r="J161" s="17">
        <f t="shared" si="29"/>
        <v>129</v>
      </c>
      <c r="K161" s="27">
        <f t="shared" ca="1" si="31"/>
        <v>2.9102110917632742</v>
      </c>
      <c r="L161" s="34">
        <f t="shared" ca="1" si="32"/>
        <v>2.9295139784942466</v>
      </c>
      <c r="M161" s="29">
        <f t="shared" si="36"/>
        <v>43654</v>
      </c>
      <c r="N161" s="27">
        <v>159</v>
      </c>
      <c r="O161" s="17">
        <f t="shared" si="37"/>
        <v>129</v>
      </c>
      <c r="P161" s="27">
        <f t="shared" ca="1" si="38"/>
        <v>2.9347440936883222</v>
      </c>
      <c r="Q161" s="34">
        <f t="shared" ca="1" si="33"/>
        <v>2.9550858812060015</v>
      </c>
      <c r="R161" s="17">
        <f t="shared" ca="1" si="39"/>
        <v>2.9880713715346729</v>
      </c>
    </row>
    <row r="162" spans="1:18" x14ac:dyDescent="0.25">
      <c r="A162" s="18">
        <f t="shared" ca="1" si="34"/>
        <v>43621</v>
      </c>
      <c r="B162" s="17">
        <f ca="1">+IFERROR(VLOOKUP(A162,BBG_CLP!$A$2:$B$30,2,FALSE),B161)</f>
        <v>2</v>
      </c>
      <c r="C162" s="17">
        <f ca="1">+VLOOKUP(B162,BBG_CLP!$B$2:$E$30,4,FALSE)</f>
        <v>9.1648101806648431E-4</v>
      </c>
      <c r="D162" s="17">
        <v>160</v>
      </c>
      <c r="E162" s="17">
        <f t="shared" si="27"/>
        <v>130</v>
      </c>
      <c r="F162" s="17">
        <f t="shared" ca="1" si="30"/>
        <v>2.8819546699524068</v>
      </c>
      <c r="G162" s="2">
        <f t="shared" ca="1" si="28"/>
        <v>2.9004175433916757</v>
      </c>
      <c r="H162" s="28">
        <f t="shared" si="35"/>
        <v>43640</v>
      </c>
      <c r="I162" s="30">
        <v>160</v>
      </c>
      <c r="J162" s="17">
        <f t="shared" si="29"/>
        <v>130</v>
      </c>
      <c r="K162" s="27">
        <f t="shared" ca="1" si="31"/>
        <v>2.9111350200121064</v>
      </c>
      <c r="L162" s="34">
        <f t="shared" ca="1" si="32"/>
        <v>2.9304479192664261</v>
      </c>
      <c r="M162" s="29">
        <f t="shared" si="36"/>
        <v>43655</v>
      </c>
      <c r="N162" s="27">
        <v>160</v>
      </c>
      <c r="O162" s="17">
        <f t="shared" si="37"/>
        <v>130</v>
      </c>
      <c r="P162" s="27">
        <f t="shared" ca="1" si="38"/>
        <v>2.9358534168048176</v>
      </c>
      <c r="Q162" s="34">
        <f t="shared" ca="1" si="33"/>
        <v>2.9562386497555226</v>
      </c>
      <c r="R162" s="17">
        <f t="shared" ca="1" si="39"/>
        <v>2.9896333076910864</v>
      </c>
    </row>
    <row r="163" spans="1:18" x14ac:dyDescent="0.25">
      <c r="A163" s="18">
        <f t="shared" ca="1" si="34"/>
        <v>43622</v>
      </c>
      <c r="B163" s="17">
        <f ca="1">+IFERROR(VLOOKUP(A163,BBG_CLP!$A$2:$B$30,2,FALSE),B162)</f>
        <v>2</v>
      </c>
      <c r="C163" s="17">
        <f ca="1">+VLOOKUP(B163,BBG_CLP!$B$2:$E$30,4,FALSE)</f>
        <v>9.1648101806648431E-4</v>
      </c>
      <c r="D163" s="17">
        <v>161</v>
      </c>
      <c r="E163" s="17">
        <f t="shared" si="27"/>
        <v>131</v>
      </c>
      <c r="F163" s="17">
        <f t="shared" ca="1" si="30"/>
        <v>2.8828711509704732</v>
      </c>
      <c r="G163" s="2">
        <f t="shared" ca="1" si="28"/>
        <v>2.9013496522309739</v>
      </c>
      <c r="H163" s="28">
        <f t="shared" si="35"/>
        <v>43641</v>
      </c>
      <c r="I163" s="30">
        <v>161</v>
      </c>
      <c r="J163" s="17">
        <f t="shared" si="29"/>
        <v>131</v>
      </c>
      <c r="K163" s="27">
        <f t="shared" ca="1" si="31"/>
        <v>2.9120588391618374</v>
      </c>
      <c r="L163" s="34">
        <f t="shared" ca="1" si="32"/>
        <v>2.9313815405922825</v>
      </c>
      <c r="M163" s="29">
        <f t="shared" si="36"/>
        <v>43656</v>
      </c>
      <c r="N163" s="27">
        <v>161</v>
      </c>
      <c r="O163" s="17">
        <f t="shared" si="37"/>
        <v>131</v>
      </c>
      <c r="P163" s="27">
        <f t="shared" ca="1" si="38"/>
        <v>2.9369621978216425</v>
      </c>
      <c r="Q163" s="34">
        <f t="shared" ca="1" si="33"/>
        <v>2.9573900506610782</v>
      </c>
      <c r="R163" s="17">
        <f t="shared" ca="1" si="39"/>
        <v>2.9911948342071781</v>
      </c>
    </row>
    <row r="164" spans="1:18" x14ac:dyDescent="0.25">
      <c r="A164" s="18">
        <f t="shared" ca="1" si="34"/>
        <v>43623</v>
      </c>
      <c r="B164" s="17">
        <f ca="1">+IFERROR(VLOOKUP(A164,BBG_CLP!$A$2:$B$30,2,FALSE),B163)</f>
        <v>2</v>
      </c>
      <c r="C164" s="17">
        <f ca="1">+VLOOKUP(B164,BBG_CLP!$B$2:$E$30,4,FALSE)</f>
        <v>9.1648101806648431E-4</v>
      </c>
      <c r="D164" s="17">
        <v>162</v>
      </c>
      <c r="E164" s="17">
        <f t="shared" si="27"/>
        <v>132</v>
      </c>
      <c r="F164" s="17">
        <f t="shared" ca="1" si="30"/>
        <v>2.8837876319885396</v>
      </c>
      <c r="G164" s="2">
        <f t="shared" ca="1" si="28"/>
        <v>2.9022814922716949</v>
      </c>
      <c r="H164" s="28">
        <f t="shared" si="35"/>
        <v>43642</v>
      </c>
      <c r="I164" s="30">
        <v>162</v>
      </c>
      <c r="J164" s="17">
        <f t="shared" si="29"/>
        <v>132</v>
      </c>
      <c r="K164" s="27">
        <f t="shared" ca="1" si="31"/>
        <v>2.912982551232969</v>
      </c>
      <c r="L164" s="34">
        <f t="shared" ca="1" si="32"/>
        <v>2.9323148497322609</v>
      </c>
      <c r="M164" s="29">
        <f t="shared" si="36"/>
        <v>43657</v>
      </c>
      <c r="N164" s="27">
        <v>162</v>
      </c>
      <c r="O164" s="17">
        <f t="shared" si="37"/>
        <v>132</v>
      </c>
      <c r="P164" s="27">
        <f t="shared" ca="1" si="38"/>
        <v>2.9380704467777776</v>
      </c>
      <c r="Q164" s="34">
        <f t="shared" ca="1" si="33"/>
        <v>2.9585401150056057</v>
      </c>
      <c r="R164" s="17">
        <f t="shared" ca="1" si="39"/>
        <v>2.992755950987025</v>
      </c>
    </row>
    <row r="165" spans="1:18" x14ac:dyDescent="0.25">
      <c r="A165" s="18">
        <f t="shared" ca="1" si="34"/>
        <v>43624</v>
      </c>
      <c r="B165" s="17">
        <f ca="1">+IFERROR(VLOOKUP(A165,BBG_CLP!$A$2:$B$30,2,FALSE),B164)</f>
        <v>2</v>
      </c>
      <c r="C165" s="17">
        <f ca="1">+VLOOKUP(B165,BBG_CLP!$B$2:$E$30,4,FALSE)</f>
        <v>9.1648101806648431E-4</v>
      </c>
      <c r="D165" s="17">
        <v>163</v>
      </c>
      <c r="E165" s="17">
        <f t="shared" si="27"/>
        <v>133</v>
      </c>
      <c r="F165" s="17">
        <f t="shared" ca="1" si="30"/>
        <v>2.884704113006606</v>
      </c>
      <c r="G165" s="2">
        <f t="shared" ca="1" si="28"/>
        <v>2.9032130695770242</v>
      </c>
      <c r="H165" s="28">
        <f t="shared" si="35"/>
        <v>43643</v>
      </c>
      <c r="I165" s="30">
        <v>163</v>
      </c>
      <c r="J165" s="17">
        <f t="shared" si="29"/>
        <v>133</v>
      </c>
      <c r="K165" s="27">
        <f t="shared" ca="1" si="31"/>
        <v>2.9139061581962231</v>
      </c>
      <c r="L165" s="34">
        <f t="shared" ca="1" si="32"/>
        <v>2.9332478537280888</v>
      </c>
      <c r="M165" s="29">
        <f t="shared" si="36"/>
        <v>43658</v>
      </c>
      <c r="N165" s="27">
        <v>163</v>
      </c>
      <c r="O165" s="17">
        <f t="shared" si="37"/>
        <v>133</v>
      </c>
      <c r="P165" s="27">
        <f t="shared" ca="1" si="38"/>
        <v>2.9391781734657023</v>
      </c>
      <c r="Q165" s="34">
        <f t="shared" ca="1" si="33"/>
        <v>2.9596888729370381</v>
      </c>
      <c r="R165" s="17">
        <f t="shared" ca="1" si="39"/>
        <v>2.9943166578787483</v>
      </c>
    </row>
    <row r="166" spans="1:18" x14ac:dyDescent="0.25">
      <c r="A166" s="18">
        <f t="shared" ca="1" si="34"/>
        <v>43625</v>
      </c>
      <c r="B166" s="17">
        <f ca="1">+IFERROR(VLOOKUP(A166,BBG_CLP!$A$2:$B$30,2,FALSE),B165)</f>
        <v>2</v>
      </c>
      <c r="C166" s="17">
        <f ca="1">+VLOOKUP(B166,BBG_CLP!$B$2:$E$30,4,FALSE)</f>
        <v>9.1648101806648431E-4</v>
      </c>
      <c r="D166" s="17">
        <v>164</v>
      </c>
      <c r="E166" s="17">
        <f t="shared" si="27"/>
        <v>134</v>
      </c>
      <c r="F166" s="17">
        <f t="shared" ca="1" si="30"/>
        <v>2.8856205940246724</v>
      </c>
      <c r="G166" s="2">
        <f t="shared" ca="1" si="28"/>
        <v>2.9041443900291579</v>
      </c>
      <c r="H166" s="28">
        <f t="shared" si="35"/>
        <v>43644</v>
      </c>
      <c r="I166" s="30">
        <v>164</v>
      </c>
      <c r="J166" s="17">
        <f t="shared" si="29"/>
        <v>134</v>
      </c>
      <c r="K166" s="27">
        <f t="shared" ca="1" si="31"/>
        <v>2.9148296619743053</v>
      </c>
      <c r="L166" s="34">
        <f t="shared" ca="1" si="32"/>
        <v>2.934180559411232</v>
      </c>
      <c r="M166" s="29">
        <f t="shared" si="36"/>
        <v>43659</v>
      </c>
      <c r="N166" s="27">
        <v>164</v>
      </c>
      <c r="O166" s="17">
        <f t="shared" si="37"/>
        <v>134</v>
      </c>
      <c r="P166" s="27">
        <f t="shared" ca="1" si="38"/>
        <v>2.9402853874391028</v>
      </c>
      <c r="Q166" s="34">
        <f t="shared" ca="1" si="33"/>
        <v>2.960836353703431</v>
      </c>
      <c r="R166" s="17">
        <f t="shared" ca="1" si="39"/>
        <v>2.9958769547704378</v>
      </c>
    </row>
    <row r="167" spans="1:18" x14ac:dyDescent="0.25">
      <c r="A167" s="18">
        <f t="shared" ca="1" si="34"/>
        <v>43626</v>
      </c>
      <c r="B167" s="17">
        <f ca="1">+IFERROR(VLOOKUP(A167,BBG_CLP!$A$2:$B$30,2,FALSE),B166)</f>
        <v>2</v>
      </c>
      <c r="C167" s="17">
        <f ca="1">+VLOOKUP(B167,BBG_CLP!$B$2:$E$30,4,FALSE)</f>
        <v>9.1648101806648431E-4</v>
      </c>
      <c r="D167" s="17">
        <v>165</v>
      </c>
      <c r="E167" s="17">
        <f t="shared" si="27"/>
        <v>135</v>
      </c>
      <c r="F167" s="17">
        <f t="shared" ca="1" si="30"/>
        <v>2.8865370750427388</v>
      </c>
      <c r="G167" s="2">
        <f t="shared" ca="1" si="28"/>
        <v>2.9050754593358858</v>
      </c>
      <c r="H167" s="28">
        <f t="shared" si="35"/>
        <v>43645</v>
      </c>
      <c r="I167" s="30">
        <v>165</v>
      </c>
      <c r="J167" s="17">
        <f t="shared" si="29"/>
        <v>135</v>
      </c>
      <c r="K167" s="27">
        <f t="shared" ca="1" si="31"/>
        <v>2.9157530644432614</v>
      </c>
      <c r="L167" s="34">
        <f t="shared" ca="1" si="32"/>
        <v>2.9351129734108623</v>
      </c>
      <c r="M167" s="29">
        <f t="shared" si="36"/>
        <v>43660</v>
      </c>
      <c r="N167" s="27">
        <v>165</v>
      </c>
      <c r="O167" s="17">
        <f t="shared" si="37"/>
        <v>135</v>
      </c>
      <c r="P167" s="27">
        <f t="shared" ca="1" si="38"/>
        <v>2.9413920980201103</v>
      </c>
      <c r="Q167" s="34">
        <f t="shared" ca="1" si="33"/>
        <v>2.9619825856862887</v>
      </c>
      <c r="R167" s="17">
        <f t="shared" ca="1" si="39"/>
        <v>2.997436841486234</v>
      </c>
    </row>
    <row r="168" spans="1:18" x14ac:dyDescent="0.25">
      <c r="A168" s="18">
        <f t="shared" ca="1" si="34"/>
        <v>43627</v>
      </c>
      <c r="B168" s="17">
        <f ca="1">+IFERROR(VLOOKUP(A168,BBG_CLP!$A$2:$B$30,2,FALSE),B167)</f>
        <v>2</v>
      </c>
      <c r="C168" s="17">
        <f ca="1">+VLOOKUP(B168,BBG_CLP!$B$2:$E$30,4,FALSE)</f>
        <v>9.1648101806648431E-4</v>
      </c>
      <c r="D168" s="17">
        <v>166</v>
      </c>
      <c r="E168" s="17">
        <f t="shared" si="27"/>
        <v>136</v>
      </c>
      <c r="F168" s="17">
        <f t="shared" ca="1" si="30"/>
        <v>2.8874535560608052</v>
      </c>
      <c r="G168" s="2">
        <f t="shared" ca="1" si="28"/>
        <v>2.9060062830371201</v>
      </c>
      <c r="H168" s="28">
        <f t="shared" si="35"/>
        <v>43646</v>
      </c>
      <c r="I168" s="30">
        <v>166</v>
      </c>
      <c r="J168" s="17">
        <f t="shared" si="29"/>
        <v>136</v>
      </c>
      <c r="K168" s="27">
        <f t="shared" ca="1" si="31"/>
        <v>2.9166763674340275</v>
      </c>
      <c r="L168" s="34">
        <f t="shared" ca="1" si="32"/>
        <v>2.9360451021612906</v>
      </c>
      <c r="M168" s="29">
        <f t="shared" si="36"/>
        <v>43661</v>
      </c>
      <c r="N168" s="27">
        <v>166</v>
      </c>
      <c r="O168" s="17">
        <f t="shared" si="37"/>
        <v>136</v>
      </c>
      <c r="P168" s="27">
        <f t="shared" ca="1" si="38"/>
        <v>2.9424983143061296</v>
      </c>
      <c r="Q168" s="34">
        <f t="shared" ca="1" si="33"/>
        <v>2.9631275964321877</v>
      </c>
      <c r="R168" s="17">
        <f t="shared" ca="1" si="39"/>
        <v>2.9989963179382073</v>
      </c>
    </row>
    <row r="169" spans="1:18" x14ac:dyDescent="0.25">
      <c r="A169" s="18">
        <f t="shared" ca="1" si="34"/>
        <v>43628</v>
      </c>
      <c r="B169" s="17">
        <f ca="1">+IFERROR(VLOOKUP(A169,BBG_CLP!$A$2:$B$30,2,FALSE),B168)</f>
        <v>2</v>
      </c>
      <c r="C169" s="17">
        <f ca="1">+VLOOKUP(B169,BBG_CLP!$B$2:$E$30,4,FALSE)</f>
        <v>9.1648101806648431E-4</v>
      </c>
      <c r="D169" s="17">
        <v>167</v>
      </c>
      <c r="E169" s="17">
        <f t="shared" si="27"/>
        <v>137</v>
      </c>
      <c r="F169" s="17">
        <f t="shared" ca="1" si="30"/>
        <v>2.8883700370788716</v>
      </c>
      <c r="G169" s="2">
        <f t="shared" ca="1" si="28"/>
        <v>2.9069368665111428</v>
      </c>
      <c r="H169" s="28">
        <f t="shared" si="35"/>
        <v>43647</v>
      </c>
      <c r="I169" s="30">
        <v>167</v>
      </c>
      <c r="J169" s="17">
        <f t="shared" si="29"/>
        <v>137</v>
      </c>
      <c r="K169" s="27">
        <f t="shared" ca="1" si="31"/>
        <v>2.9175995727336836</v>
      </c>
      <c r="L169" s="34">
        <f t="shared" ca="1" si="32"/>
        <v>2.9369769519088513</v>
      </c>
      <c r="M169" s="29">
        <f t="shared" si="36"/>
        <v>43662</v>
      </c>
      <c r="N169" s="27">
        <v>167</v>
      </c>
      <c r="O169" s="17">
        <f t="shared" si="37"/>
        <v>137</v>
      </c>
      <c r="P169" s="27">
        <f t="shared" ca="1" si="38"/>
        <v>2.9436040451767109</v>
      </c>
      <c r="Q169" s="34">
        <f t="shared" ca="1" si="33"/>
        <v>2.9642714126836038</v>
      </c>
      <c r="R169" s="17">
        <f t="shared" ca="1" si="39"/>
        <v>3.000555383958492</v>
      </c>
    </row>
    <row r="170" spans="1:18" x14ac:dyDescent="0.25">
      <c r="A170" s="18">
        <f t="shared" ca="1" si="34"/>
        <v>43629</v>
      </c>
      <c r="B170" s="17">
        <f ca="1">+IFERROR(VLOOKUP(A170,BBG_CLP!$A$2:$B$30,2,FALSE),B169)</f>
        <v>2</v>
      </c>
      <c r="C170" s="17">
        <f ca="1">+VLOOKUP(B170,BBG_CLP!$B$2:$E$30,4,FALSE)</f>
        <v>9.1648101806648431E-4</v>
      </c>
      <c r="D170" s="17">
        <v>168</v>
      </c>
      <c r="E170" s="17">
        <f t="shared" si="27"/>
        <v>138</v>
      </c>
      <c r="F170" s="17">
        <f t="shared" ca="1" si="30"/>
        <v>2.889286518096938</v>
      </c>
      <c r="G170" s="2">
        <f t="shared" ca="1" si="28"/>
        <v>2.9078672149803415</v>
      </c>
      <c r="H170" s="28">
        <f t="shared" si="35"/>
        <v>43648</v>
      </c>
      <c r="I170" s="30">
        <v>168</v>
      </c>
      <c r="J170" s="17">
        <f t="shared" si="29"/>
        <v>138</v>
      </c>
      <c r="K170" s="27">
        <f t="shared" ca="1" si="31"/>
        <v>2.9185226820865724</v>
      </c>
      <c r="L170" s="34">
        <f t="shared" ca="1" si="32"/>
        <v>2.9379085287186499</v>
      </c>
      <c r="M170" s="29">
        <f t="shared" si="36"/>
        <v>43663</v>
      </c>
      <c r="N170" s="27">
        <v>168</v>
      </c>
      <c r="O170" s="17">
        <f t="shared" si="37"/>
        <v>138</v>
      </c>
      <c r="P170" s="27">
        <f t="shared" ca="1" si="38"/>
        <v>2.9447092993000346</v>
      </c>
      <c r="Q170" s="34">
        <f t="shared" ca="1" si="33"/>
        <v>2.9654140604079222</v>
      </c>
      <c r="R170" s="17">
        <f t="shared" ca="1" si="39"/>
        <v>3.0021140394511647</v>
      </c>
    </row>
    <row r="171" spans="1:18" x14ac:dyDescent="0.25">
      <c r="A171" s="18">
        <f t="shared" ca="1" si="34"/>
        <v>43630</v>
      </c>
      <c r="B171" s="17">
        <f ca="1">+IFERROR(VLOOKUP(A171,BBG_CLP!$A$2:$B$30,2,FALSE),B170)</f>
        <v>2</v>
      </c>
      <c r="C171" s="17">
        <f ca="1">+VLOOKUP(B171,BBG_CLP!$B$2:$E$30,4,FALSE)</f>
        <v>9.1648101806648431E-4</v>
      </c>
      <c r="D171" s="17">
        <v>169</v>
      </c>
      <c r="E171" s="17">
        <f t="shared" si="27"/>
        <v>139</v>
      </c>
      <c r="F171" s="17">
        <f t="shared" ca="1" si="30"/>
        <v>2.8902029991150044</v>
      </c>
      <c r="G171" s="2">
        <f t="shared" ca="1" si="28"/>
        <v>2.9087973335166488</v>
      </c>
      <c r="H171" s="28">
        <f t="shared" si="35"/>
        <v>43649</v>
      </c>
      <c r="I171" s="30">
        <v>169</v>
      </c>
      <c r="J171" s="17">
        <f t="shared" si="29"/>
        <v>139</v>
      </c>
      <c r="K171" s="27">
        <f t="shared" ca="1" si="31"/>
        <v>2.9196145363024679</v>
      </c>
      <c r="L171" s="34">
        <f t="shared" ca="1" si="32"/>
        <v>2.9390446401811721</v>
      </c>
      <c r="M171" s="29">
        <f t="shared" si="36"/>
        <v>43664</v>
      </c>
      <c r="N171" s="27">
        <v>169</v>
      </c>
      <c r="O171" s="17">
        <f t="shared" si="37"/>
        <v>139</v>
      </c>
      <c r="P171" s="27">
        <f t="shared" ca="1" si="38"/>
        <v>2.9458140851390233</v>
      </c>
      <c r="Q171" s="34">
        <f t="shared" ca="1" si="33"/>
        <v>2.9665555648249811</v>
      </c>
      <c r="R171" s="17">
        <f t="shared" ca="1" si="39"/>
        <v>3.0036722842483599</v>
      </c>
    </row>
    <row r="172" spans="1:18" x14ac:dyDescent="0.25">
      <c r="A172" s="18">
        <f t="shared" ca="1" si="34"/>
        <v>43631</v>
      </c>
      <c r="B172" s="17">
        <f ca="1">+IFERROR(VLOOKUP(A172,BBG_CLP!$A$2:$B$30,2,FALSE),B171)</f>
        <v>2</v>
      </c>
      <c r="C172" s="17">
        <f ca="1">+VLOOKUP(B172,BBG_CLP!$B$2:$E$30,4,FALSE)</f>
        <v>9.1648101806648431E-4</v>
      </c>
      <c r="D172" s="17">
        <v>170</v>
      </c>
      <c r="E172" s="17">
        <f t="shared" si="27"/>
        <v>140</v>
      </c>
      <c r="F172" s="17">
        <f t="shared" ca="1" si="30"/>
        <v>2.8911194801330709</v>
      </c>
      <c r="G172" s="2">
        <f t="shared" ca="1" si="28"/>
        <v>2.9097272270472545</v>
      </c>
      <c r="H172" s="28">
        <f t="shared" si="35"/>
        <v>43650</v>
      </c>
      <c r="I172" s="30">
        <v>170</v>
      </c>
      <c r="J172" s="17">
        <f t="shared" si="29"/>
        <v>140</v>
      </c>
      <c r="K172" s="27">
        <f t="shared" ca="1" si="31"/>
        <v>2.9207060971906853</v>
      </c>
      <c r="L172" s="34">
        <f t="shared" ca="1" si="32"/>
        <v>2.9401797277598365</v>
      </c>
      <c r="M172" s="29">
        <f t="shared" si="36"/>
        <v>43665</v>
      </c>
      <c r="N172" s="27">
        <v>170</v>
      </c>
      <c r="O172" s="17">
        <f t="shared" si="37"/>
        <v>140</v>
      </c>
      <c r="P172" s="27">
        <f t="shared" ca="1" si="38"/>
        <v>2.9469184109575175</v>
      </c>
      <c r="Q172" s="34">
        <f t="shared" ca="1" si="33"/>
        <v>2.9676959504342779</v>
      </c>
      <c r="R172" s="17">
        <f t="shared" ca="1" si="39"/>
        <v>3.0052301182381669</v>
      </c>
    </row>
    <row r="173" spans="1:18" x14ac:dyDescent="0.25">
      <c r="A173" s="18">
        <f t="shared" ca="1" si="34"/>
        <v>43632</v>
      </c>
      <c r="B173" s="17">
        <f ca="1">+IFERROR(VLOOKUP(A173,BBG_CLP!$A$2:$B$30,2,FALSE),B172)</f>
        <v>2</v>
      </c>
      <c r="C173" s="17">
        <f ca="1">+VLOOKUP(B173,BBG_CLP!$B$2:$E$30,4,FALSE)</f>
        <v>9.1648101806648431E-4</v>
      </c>
      <c r="D173" s="17">
        <v>171</v>
      </c>
      <c r="E173" s="17">
        <f t="shared" si="27"/>
        <v>141</v>
      </c>
      <c r="F173" s="17">
        <f t="shared" ca="1" si="30"/>
        <v>2.8920359611511373</v>
      </c>
      <c r="G173" s="2">
        <f t="shared" ca="1" si="28"/>
        <v>2.9106569003595135</v>
      </c>
      <c r="H173" s="28">
        <f t="shared" si="35"/>
        <v>43651</v>
      </c>
      <c r="I173" s="30">
        <v>171</v>
      </c>
      <c r="J173" s="17">
        <f t="shared" si="29"/>
        <v>141</v>
      </c>
      <c r="K173" s="27">
        <f t="shared" ca="1" si="31"/>
        <v>2.9217973698971842</v>
      </c>
      <c r="L173" s="34">
        <f t="shared" ca="1" si="32"/>
        <v>2.9413138132391223</v>
      </c>
      <c r="M173" s="29">
        <f t="shared" si="36"/>
        <v>43666</v>
      </c>
      <c r="N173" s="27">
        <v>171</v>
      </c>
      <c r="O173" s="17">
        <f t="shared" si="37"/>
        <v>141</v>
      </c>
      <c r="P173" s="27">
        <f t="shared" ca="1" si="38"/>
        <v>2.9480222848260986</v>
      </c>
      <c r="Q173" s="34">
        <f t="shared" ca="1" si="33"/>
        <v>2.9688352410402903</v>
      </c>
      <c r="R173" s="17">
        <f t="shared" ca="1" si="39"/>
        <v>3.0067875412926881</v>
      </c>
    </row>
    <row r="174" spans="1:18" x14ac:dyDescent="0.25">
      <c r="A174" s="18">
        <f t="shared" ca="1" si="34"/>
        <v>43633</v>
      </c>
      <c r="B174" s="17">
        <f ca="1">+IFERROR(VLOOKUP(A174,BBG_CLP!$A$2:$B$30,2,FALSE),B173)</f>
        <v>2</v>
      </c>
      <c r="C174" s="17">
        <f ca="1">+VLOOKUP(B174,BBG_CLP!$B$2:$E$30,4,FALSE)</f>
        <v>9.1648101806648431E-4</v>
      </c>
      <c r="D174" s="17">
        <v>172</v>
      </c>
      <c r="E174" s="17">
        <f t="shared" si="27"/>
        <v>142</v>
      </c>
      <c r="F174" s="17">
        <f t="shared" ca="1" si="30"/>
        <v>2.8929524421692037</v>
      </c>
      <c r="G174" s="2">
        <f t="shared" ca="1" si="28"/>
        <v>2.9115863581059274</v>
      </c>
      <c r="H174" s="28">
        <f t="shared" si="35"/>
        <v>43652</v>
      </c>
      <c r="I174" s="30">
        <v>172</v>
      </c>
      <c r="J174" s="17">
        <f t="shared" si="29"/>
        <v>142</v>
      </c>
      <c r="K174" s="27">
        <f t="shared" ca="1" si="31"/>
        <v>2.922888359448482</v>
      </c>
      <c r="L174" s="34">
        <f t="shared" ca="1" si="32"/>
        <v>2.9424469177903689</v>
      </c>
      <c r="M174" s="29">
        <f t="shared" si="36"/>
        <v>43667</v>
      </c>
      <c r="N174" s="27">
        <v>172</v>
      </c>
      <c r="O174" s="17">
        <f t="shared" si="37"/>
        <v>142</v>
      </c>
      <c r="P174" s="27">
        <f t="shared" ca="1" si="38"/>
        <v>2.9491257146276149</v>
      </c>
      <c r="Q174" s="34">
        <f t="shared" ca="1" si="33"/>
        <v>2.9699734597768903</v>
      </c>
      <c r="R174" s="17">
        <f t="shared" ca="1" si="39"/>
        <v>3.0083445532520514</v>
      </c>
    </row>
    <row r="175" spans="1:18" x14ac:dyDescent="0.25">
      <c r="A175" s="18">
        <f t="shared" ca="1" si="34"/>
        <v>43634</v>
      </c>
      <c r="B175" s="17">
        <f ca="1">+IFERROR(VLOOKUP(A175,BBG_CLP!$A$2:$B$30,2,FALSE),B174)</f>
        <v>2</v>
      </c>
      <c r="C175" s="17">
        <f ca="1">+VLOOKUP(B175,BBG_CLP!$B$2:$E$30,4,FALSE)</f>
        <v>9.1648101806648431E-4</v>
      </c>
      <c r="D175" s="17">
        <v>173</v>
      </c>
      <c r="E175" s="17">
        <f t="shared" si="27"/>
        <v>143</v>
      </c>
      <c r="F175" s="17">
        <f t="shared" ca="1" si="30"/>
        <v>2.8938689231872701</v>
      </c>
      <c r="G175" s="2">
        <f t="shared" ca="1" si="28"/>
        <v>2.9125156048089673</v>
      </c>
      <c r="H175" s="28">
        <f t="shared" si="35"/>
        <v>43653</v>
      </c>
      <c r="I175" s="30">
        <v>173</v>
      </c>
      <c r="J175" s="17">
        <f t="shared" si="29"/>
        <v>143</v>
      </c>
      <c r="K175" s="27">
        <f t="shared" ca="1" si="31"/>
        <v>2.9239790707547857</v>
      </c>
      <c r="L175" s="34">
        <f t="shared" ca="1" si="32"/>
        <v>2.9435790619923736</v>
      </c>
      <c r="M175" s="29">
        <f t="shared" si="36"/>
        <v>43668</v>
      </c>
      <c r="N175" s="27">
        <v>173</v>
      </c>
      <c r="O175" s="17">
        <f t="shared" si="37"/>
        <v>143</v>
      </c>
      <c r="P175" s="27">
        <f t="shared" ca="1" si="38"/>
        <v>2.9502287080625118</v>
      </c>
      <c r="Q175" s="34">
        <f t="shared" ca="1" si="33"/>
        <v>2.9711106291306253</v>
      </c>
      <c r="R175" s="17">
        <f t="shared" ca="1" si="39"/>
        <v>3.0099011540283271</v>
      </c>
    </row>
    <row r="176" spans="1:18" x14ac:dyDescent="0.25">
      <c r="A176" s="18">
        <f t="shared" ca="1" si="34"/>
        <v>43635</v>
      </c>
      <c r="B176" s="17">
        <f ca="1">+IFERROR(VLOOKUP(A176,BBG_CLP!$A$2:$B$30,2,FALSE),B175)</f>
        <v>2</v>
      </c>
      <c r="C176" s="17">
        <f ca="1">+VLOOKUP(B176,BBG_CLP!$B$2:$E$30,4,FALSE)</f>
        <v>9.1648101806648431E-4</v>
      </c>
      <c r="D176" s="17">
        <v>174</v>
      </c>
      <c r="E176" s="17">
        <f t="shared" si="27"/>
        <v>144</v>
      </c>
      <c r="F176" s="17">
        <f t="shared" ca="1" si="30"/>
        <v>2.8947854042053365</v>
      </c>
      <c r="G176" s="2">
        <f t="shared" ca="1" si="28"/>
        <v>2.913444644865093</v>
      </c>
      <c r="H176" s="28">
        <f t="shared" si="35"/>
        <v>43654</v>
      </c>
      <c r="I176" s="30">
        <v>174</v>
      </c>
      <c r="J176" s="17">
        <f t="shared" si="29"/>
        <v>144</v>
      </c>
      <c r="K176" s="27">
        <f t="shared" ca="1" si="31"/>
        <v>2.925069508613376</v>
      </c>
      <c r="L176" s="34">
        <f t="shared" ca="1" si="32"/>
        <v>2.9447102658524127</v>
      </c>
      <c r="M176" s="29">
        <f t="shared" si="36"/>
        <v>43669</v>
      </c>
      <c r="N176" s="27">
        <v>174</v>
      </c>
      <c r="O176" s="17">
        <f t="shared" si="37"/>
        <v>144</v>
      </c>
      <c r="P176" s="27">
        <f t="shared" ca="1" si="38"/>
        <v>2.951331272654536</v>
      </c>
      <c r="Q176" s="34">
        <f t="shared" ca="1" si="33"/>
        <v>2.9722467709639711</v>
      </c>
      <c r="R176" s="17">
        <f t="shared" ca="1" si="39"/>
        <v>3.0114573434376624</v>
      </c>
    </row>
    <row r="177" spans="1:18" x14ac:dyDescent="0.25">
      <c r="A177" s="18">
        <f t="shared" ca="1" si="34"/>
        <v>43636</v>
      </c>
      <c r="B177" s="17">
        <f ca="1">+IFERROR(VLOOKUP(A177,BBG_CLP!$A$2:$B$30,2,FALSE),B176)</f>
        <v>2</v>
      </c>
      <c r="C177" s="17">
        <f ca="1">+VLOOKUP(B177,BBG_CLP!$B$2:$E$30,4,FALSE)</f>
        <v>9.1648101806648431E-4</v>
      </c>
      <c r="D177" s="17">
        <v>175</v>
      </c>
      <c r="E177" s="17">
        <f t="shared" si="27"/>
        <v>145</v>
      </c>
      <c r="F177" s="17">
        <f t="shared" ca="1" si="30"/>
        <v>2.8957018852234029</v>
      </c>
      <c r="G177" s="2">
        <f t="shared" ca="1" si="28"/>
        <v>2.9143734825500336</v>
      </c>
      <c r="H177" s="28">
        <f t="shared" si="35"/>
        <v>43655</v>
      </c>
      <c r="I177" s="30">
        <v>175</v>
      </c>
      <c r="J177" s="17">
        <f t="shared" si="29"/>
        <v>145</v>
      </c>
      <c r="K177" s="27">
        <f t="shared" ca="1" si="31"/>
        <v>2.92615967771202</v>
      </c>
      <c r="L177" s="34">
        <f t="shared" ca="1" si="32"/>
        <v>2.9458405488259474</v>
      </c>
      <c r="M177" s="29">
        <f t="shared" si="36"/>
        <v>43670</v>
      </c>
      <c r="N177" s="27">
        <v>175</v>
      </c>
      <c r="O177" s="17">
        <f t="shared" si="37"/>
        <v>145</v>
      </c>
      <c r="P177" s="27">
        <f t="shared" ca="1" si="38"/>
        <v>2.952433415755189</v>
      </c>
      <c r="Q177" s="34">
        <f t="shared" ca="1" si="33"/>
        <v>2.9733819065357503</v>
      </c>
      <c r="R177" s="17">
        <f t="shared" ca="1" si="39"/>
        <v>3.0130131214081146</v>
      </c>
    </row>
    <row r="178" spans="1:18" x14ac:dyDescent="0.25">
      <c r="A178" s="18">
        <f t="shared" ca="1" si="34"/>
        <v>43637</v>
      </c>
      <c r="B178" s="17">
        <f ca="1">+IFERROR(VLOOKUP(A178,BBG_CLP!$A$2:$B$30,2,FALSE),B177)</f>
        <v>2</v>
      </c>
      <c r="C178" s="17">
        <f ca="1">+VLOOKUP(B178,BBG_CLP!$B$2:$E$30,4,FALSE)</f>
        <v>9.1648101806648431E-4</v>
      </c>
      <c r="D178" s="17">
        <v>176</v>
      </c>
      <c r="E178" s="17">
        <f t="shared" si="27"/>
        <v>146</v>
      </c>
      <c r="F178" s="17">
        <f t="shared" ca="1" si="30"/>
        <v>2.8966183662414693</v>
      </c>
      <c r="G178" s="2">
        <f t="shared" ca="1" si="28"/>
        <v>2.9153021220219371</v>
      </c>
      <c r="H178" s="28">
        <f t="shared" si="35"/>
        <v>43656</v>
      </c>
      <c r="I178" s="30">
        <v>176</v>
      </c>
      <c r="J178" s="17">
        <f t="shared" si="29"/>
        <v>146</v>
      </c>
      <c r="K178" s="27">
        <f t="shared" ca="1" si="31"/>
        <v>2.9272495826318066</v>
      </c>
      <c r="L178" s="34">
        <f t="shared" ca="1" si="32"/>
        <v>2.9469699298352485</v>
      </c>
      <c r="M178" s="29">
        <f t="shared" si="36"/>
        <v>43671</v>
      </c>
      <c r="N178" s="27">
        <v>176</v>
      </c>
      <c r="O178" s="17">
        <f t="shared" si="37"/>
        <v>146</v>
      </c>
      <c r="P178" s="27">
        <f t="shared" ca="1" si="38"/>
        <v>2.9535351445489808</v>
      </c>
      <c r="Q178" s="34">
        <f t="shared" ca="1" si="33"/>
        <v>2.9745160565226794</v>
      </c>
      <c r="R178" s="17">
        <f t="shared" ca="1" si="39"/>
        <v>3.014568487755831</v>
      </c>
    </row>
    <row r="179" spans="1:18" x14ac:dyDescent="0.25">
      <c r="A179" s="18">
        <f t="shared" ca="1" si="34"/>
        <v>43638</v>
      </c>
      <c r="B179" s="17">
        <f ca="1">+IFERROR(VLOOKUP(A179,BBG_CLP!$A$2:$B$30,2,FALSE),B178)</f>
        <v>2</v>
      </c>
      <c r="C179" s="17">
        <f ca="1">+VLOOKUP(B179,BBG_CLP!$B$2:$E$30,4,FALSE)</f>
        <v>9.1648101806648431E-4</v>
      </c>
      <c r="D179" s="17">
        <v>177</v>
      </c>
      <c r="E179" s="17">
        <f t="shared" si="27"/>
        <v>147</v>
      </c>
      <c r="F179" s="17">
        <f t="shared" ca="1" si="30"/>
        <v>2.8975348472595357</v>
      </c>
      <c r="G179" s="2">
        <f t="shared" ca="1" si="28"/>
        <v>2.9162305673260209</v>
      </c>
      <c r="H179" s="28">
        <f t="shared" si="35"/>
        <v>43657</v>
      </c>
      <c r="I179" s="30">
        <v>177</v>
      </c>
      <c r="J179" s="17">
        <f t="shared" si="29"/>
        <v>147</v>
      </c>
      <c r="K179" s="27">
        <f t="shared" ca="1" si="31"/>
        <v>2.9283392278503002</v>
      </c>
      <c r="L179" s="34">
        <f t="shared" ca="1" si="32"/>
        <v>2.9480984272876949</v>
      </c>
      <c r="M179" s="29">
        <f t="shared" si="36"/>
        <v>43672</v>
      </c>
      <c r="N179" s="27">
        <v>177</v>
      </c>
      <c r="O179" s="17">
        <f t="shared" si="37"/>
        <v>147</v>
      </c>
      <c r="P179" s="27">
        <f t="shared" ca="1" si="38"/>
        <v>2.9546364660581088</v>
      </c>
      <c r="Q179" s="34">
        <f t="shared" ca="1" si="33"/>
        <v>2.9756492410386808</v>
      </c>
      <c r="R179" s="17">
        <f t="shared" ca="1" si="39"/>
        <v>3.0161234423768946</v>
      </c>
    </row>
    <row r="180" spans="1:18" x14ac:dyDescent="0.25">
      <c r="A180" s="18">
        <f t="shared" ca="1" si="34"/>
        <v>43639</v>
      </c>
      <c r="B180" s="17">
        <f ca="1">+IFERROR(VLOOKUP(A180,BBG_CLP!$A$2:$B$30,2,FALSE),B179)</f>
        <v>2</v>
      </c>
      <c r="C180" s="17">
        <f ca="1">+VLOOKUP(B180,BBG_CLP!$B$2:$E$30,4,FALSE)</f>
        <v>9.1648101806648431E-4</v>
      </c>
      <c r="D180" s="17">
        <v>178</v>
      </c>
      <c r="E180" s="17">
        <f t="shared" si="27"/>
        <v>148</v>
      </c>
      <c r="F180" s="17">
        <f t="shared" ca="1" si="30"/>
        <v>2.8984513282776021</v>
      </c>
      <c r="G180" s="2">
        <f t="shared" ca="1" si="28"/>
        <v>2.9171588223981204</v>
      </c>
      <c r="H180" s="28">
        <f t="shared" si="35"/>
        <v>43658</v>
      </c>
      <c r="I180" s="30">
        <v>178</v>
      </c>
      <c r="J180" s="17">
        <f t="shared" si="29"/>
        <v>148</v>
      </c>
      <c r="K180" s="27">
        <f t="shared" ca="1" si="31"/>
        <v>2.9294286177445321</v>
      </c>
      <c r="L180" s="34">
        <f t="shared" ca="1" si="32"/>
        <v>2.9492260590932768</v>
      </c>
      <c r="M180" s="29">
        <f t="shared" si="36"/>
        <v>43673</v>
      </c>
      <c r="N180" s="27">
        <v>178</v>
      </c>
      <c r="O180" s="17">
        <f t="shared" si="37"/>
        <v>148</v>
      </c>
      <c r="P180" s="27">
        <f t="shared" ca="1" si="38"/>
        <v>2.9557373871468742</v>
      </c>
      <c r="Q180" s="34">
        <f t="shared" ca="1" si="33"/>
        <v>2.9767814796541114</v>
      </c>
      <c r="R180" s="17">
        <f t="shared" ca="1" si="39"/>
        <v>3.0176779851354141</v>
      </c>
    </row>
    <row r="181" spans="1:18" x14ac:dyDescent="0.25">
      <c r="A181" s="18">
        <f t="shared" ca="1" si="34"/>
        <v>43640</v>
      </c>
      <c r="B181" s="17">
        <f ca="1">+IFERROR(VLOOKUP(A181,BBG_CLP!$A$2:$B$30,2,FALSE),B180)</f>
        <v>2</v>
      </c>
      <c r="C181" s="17">
        <f ca="1">+VLOOKUP(B181,BBG_CLP!$B$2:$E$30,4,FALSE)</f>
        <v>9.1648101806648431E-4</v>
      </c>
      <c r="D181" s="17">
        <v>179</v>
      </c>
      <c r="E181" s="17">
        <f t="shared" si="27"/>
        <v>149</v>
      </c>
      <c r="F181" s="17">
        <f t="shared" ca="1" si="30"/>
        <v>2.8993678092956685</v>
      </c>
      <c r="G181" s="2">
        <f t="shared" ca="1" si="28"/>
        <v>2.9180868910684628</v>
      </c>
      <c r="H181" s="28">
        <f t="shared" si="35"/>
        <v>43659</v>
      </c>
      <c r="I181" s="30">
        <v>179</v>
      </c>
      <c r="J181" s="17">
        <f t="shared" si="29"/>
        <v>149</v>
      </c>
      <c r="K181" s="27">
        <f t="shared" ca="1" si="31"/>
        <v>2.9305177565936358</v>
      </c>
      <c r="L181" s="34">
        <f t="shared" ca="1" si="32"/>
        <v>2.9503528426810721</v>
      </c>
      <c r="M181" s="29">
        <f t="shared" si="36"/>
        <v>43674</v>
      </c>
      <c r="N181" s="27">
        <v>179</v>
      </c>
      <c r="O181" s="17">
        <f t="shared" si="37"/>
        <v>149</v>
      </c>
      <c r="P181" s="27">
        <f t="shared" ca="1" si="38"/>
        <v>2.9568379145262353</v>
      </c>
      <c r="Q181" s="34">
        <f t="shared" ca="1" si="33"/>
        <v>2.9779127914139485</v>
      </c>
      <c r="R181" s="17">
        <f t="shared" ca="1" si="39"/>
        <v>3.0192321159034918</v>
      </c>
    </row>
    <row r="182" spans="1:18" x14ac:dyDescent="0.25">
      <c r="A182" s="18">
        <f t="shared" ca="1" si="34"/>
        <v>43641</v>
      </c>
      <c r="B182" s="17">
        <f ca="1">+IFERROR(VLOOKUP(A182,BBG_CLP!$A$2:$B$30,2,FALSE),B181)</f>
        <v>2</v>
      </c>
      <c r="C182" s="17">
        <f ca="1">+VLOOKUP(B182,BBG_CLP!$B$2:$E$30,4,FALSE)</f>
        <v>9.1648101806648431E-4</v>
      </c>
      <c r="D182" s="17">
        <v>180</v>
      </c>
      <c r="E182" s="17">
        <f t="shared" si="27"/>
        <v>150</v>
      </c>
      <c r="F182" s="17">
        <f t="shared" ca="1" si="30"/>
        <v>2.9002842903137349</v>
      </c>
      <c r="G182" s="2">
        <f t="shared" ca="1" si="28"/>
        <v>2.9190147770649766</v>
      </c>
      <c r="H182" s="28">
        <f t="shared" si="35"/>
        <v>43660</v>
      </c>
      <c r="I182" s="30">
        <v>180</v>
      </c>
      <c r="J182" s="17">
        <f t="shared" si="29"/>
        <v>150</v>
      </c>
      <c r="K182" s="27">
        <f t="shared" ca="1" si="31"/>
        <v>2.931606648581786</v>
      </c>
      <c r="L182" s="34">
        <f t="shared" ca="1" si="32"/>
        <v>2.9514787950154897</v>
      </c>
      <c r="M182" s="29">
        <f t="shared" si="36"/>
        <v>43675</v>
      </c>
      <c r="N182" s="27">
        <v>180</v>
      </c>
      <c r="O182" s="17">
        <f t="shared" si="37"/>
        <v>150</v>
      </c>
      <c r="P182" s="27">
        <f t="shared" ca="1" si="38"/>
        <v>2.9579380547580132</v>
      </c>
      <c r="Q182" s="34">
        <f t="shared" ca="1" si="33"/>
        <v>2.9790431948553042</v>
      </c>
      <c r="R182" s="17">
        <f t="shared" ca="1" si="39"/>
        <v>3.0207858345452365</v>
      </c>
    </row>
    <row r="183" spans="1:18" x14ac:dyDescent="0.25">
      <c r="A183" s="18">
        <f t="shared" ca="1" si="34"/>
        <v>43642</v>
      </c>
      <c r="B183" s="17">
        <f ca="1">+IFERROR(VLOOKUP(A183,BBG_CLP!$A$2:$B$30,2,FALSE),B182)</f>
        <v>2</v>
      </c>
      <c r="C183" s="17">
        <f ca="1">+VLOOKUP(B183,BBG_CLP!$B$2:$E$30,4,FALSE)</f>
        <v>9.1648101806648431E-4</v>
      </c>
      <c r="D183" s="17">
        <v>181</v>
      </c>
      <c r="E183" s="17">
        <f t="shared" si="27"/>
        <v>151</v>
      </c>
      <c r="F183" s="17">
        <f t="shared" ca="1" si="30"/>
        <v>2.9012007713318013</v>
      </c>
      <c r="G183" s="2">
        <f t="shared" ca="1" si="28"/>
        <v>2.9199424840169961</v>
      </c>
      <c r="H183" s="28">
        <f t="shared" si="35"/>
        <v>43661</v>
      </c>
      <c r="I183" s="30">
        <v>181</v>
      </c>
      <c r="J183" s="17">
        <f t="shared" si="29"/>
        <v>151</v>
      </c>
      <c r="K183" s="27">
        <f t="shared" ca="1" si="31"/>
        <v>2.9326952978005116</v>
      </c>
      <c r="L183" s="34">
        <f t="shared" ca="1" si="32"/>
        <v>2.9526039326114972</v>
      </c>
      <c r="M183" s="29">
        <f t="shared" si="36"/>
        <v>43676</v>
      </c>
      <c r="N183" s="27">
        <v>181</v>
      </c>
      <c r="O183" s="17">
        <f t="shared" si="37"/>
        <v>151</v>
      </c>
      <c r="P183" s="27">
        <f t="shared" ca="1" si="38"/>
        <v>2.959037814259065</v>
      </c>
      <c r="Q183" s="34">
        <f t="shared" ca="1" si="33"/>
        <v>2.9801727080242943</v>
      </c>
      <c r="R183" s="17">
        <f t="shared" ca="1" si="39"/>
        <v>3.0223391409327505</v>
      </c>
    </row>
    <row r="184" spans="1:18" x14ac:dyDescent="0.25">
      <c r="A184" s="18">
        <f t="shared" ca="1" si="34"/>
        <v>43643</v>
      </c>
      <c r="B184" s="17">
        <f ca="1">+IFERROR(VLOOKUP(A184,BBG_CLP!$A$2:$B$30,2,FALSE),B183)</f>
        <v>2</v>
      </c>
      <c r="C184" s="17">
        <f ca="1">+VLOOKUP(B184,BBG_CLP!$B$2:$E$30,4,FALSE)</f>
        <v>9.1648101806648431E-4</v>
      </c>
      <c r="D184" s="17">
        <v>182</v>
      </c>
      <c r="E184" s="17">
        <f t="shared" si="27"/>
        <v>152</v>
      </c>
      <c r="F184" s="17">
        <f t="shared" ca="1" si="30"/>
        <v>2.9021172523498677</v>
      </c>
      <c r="G184" s="2">
        <f t="shared" ca="1" si="28"/>
        <v>2.9208700154583473</v>
      </c>
      <c r="H184" s="28">
        <f t="shared" si="35"/>
        <v>43662</v>
      </c>
      <c r="I184" s="30">
        <v>182</v>
      </c>
      <c r="J184" s="17">
        <f t="shared" si="29"/>
        <v>152</v>
      </c>
      <c r="K184" s="27">
        <f t="shared" ca="1" si="31"/>
        <v>2.9337837082515517</v>
      </c>
      <c r="L184" s="34">
        <f t="shared" ca="1" si="32"/>
        <v>2.9537282715494588</v>
      </c>
      <c r="M184" s="29">
        <f t="shared" si="36"/>
        <v>43677</v>
      </c>
      <c r="N184" s="27">
        <v>182</v>
      </c>
      <c r="O184" s="17">
        <f t="shared" si="37"/>
        <v>152</v>
      </c>
      <c r="P184" s="27">
        <f t="shared" ca="1" si="38"/>
        <v>2.9601371993051702</v>
      </c>
      <c r="Q184" s="34">
        <f t="shared" ca="1" si="33"/>
        <v>2.981301348492031</v>
      </c>
      <c r="R184" s="17">
        <f t="shared" ca="1" si="39"/>
        <v>3.023892034938136</v>
      </c>
    </row>
    <row r="185" spans="1:18" x14ac:dyDescent="0.25">
      <c r="A185" s="18">
        <f t="shared" ca="1" si="34"/>
        <v>43644</v>
      </c>
      <c r="B185" s="17">
        <f ca="1">+IFERROR(VLOOKUP(A185,BBG_CLP!$A$2:$B$30,2,FALSE),B184)</f>
        <v>2</v>
      </c>
      <c r="C185" s="17">
        <f ca="1">+VLOOKUP(B185,BBG_CLP!$B$2:$E$30,4,FALSE)</f>
        <v>9.1648101806648431E-4</v>
      </c>
      <c r="D185" s="17">
        <v>183</v>
      </c>
      <c r="E185" s="17">
        <f t="shared" si="27"/>
        <v>153</v>
      </c>
      <c r="F185" s="17">
        <f t="shared" ca="1" si="30"/>
        <v>2.9030337333679341</v>
      </c>
      <c r="G185" s="2">
        <f t="shared" ca="1" si="28"/>
        <v>2.921797374830311</v>
      </c>
      <c r="H185" s="28">
        <f t="shared" si="35"/>
        <v>43663</v>
      </c>
      <c r="I185" s="30">
        <v>183</v>
      </c>
      <c r="J185" s="17">
        <f t="shared" si="29"/>
        <v>153</v>
      </c>
      <c r="K185" s="27">
        <f t="shared" ca="1" si="31"/>
        <v>2.9348718838491288</v>
      </c>
      <c r="L185" s="34">
        <f t="shared" ca="1" si="32"/>
        <v>2.954851827489283</v>
      </c>
      <c r="M185" s="29">
        <f t="shared" si="36"/>
        <v>43678</v>
      </c>
      <c r="N185" s="27">
        <v>183</v>
      </c>
      <c r="O185" s="17">
        <f t="shared" si="37"/>
        <v>153</v>
      </c>
      <c r="P185" s="27">
        <f t="shared" ca="1" si="38"/>
        <v>2.9612362160348473</v>
      </c>
      <c r="Q185" s="34">
        <f t="shared" ca="1" si="33"/>
        <v>2.9824291333703039</v>
      </c>
      <c r="R185" s="17">
        <f t="shared" ca="1" si="39"/>
        <v>3.0254445164255017</v>
      </c>
    </row>
    <row r="186" spans="1:18" x14ac:dyDescent="0.25">
      <c r="A186" s="18">
        <f t="shared" ca="1" si="34"/>
        <v>43645</v>
      </c>
      <c r="B186" s="17">
        <f ca="1">+IFERROR(VLOOKUP(A186,BBG_CLP!$A$2:$B$30,2,FALSE),B185)</f>
        <v>2</v>
      </c>
      <c r="C186" s="17">
        <f ca="1">+VLOOKUP(B186,BBG_CLP!$B$2:$E$30,4,FALSE)</f>
        <v>9.1648101806648431E-4</v>
      </c>
      <c r="D186" s="17">
        <v>184</v>
      </c>
      <c r="E186" s="17">
        <f t="shared" si="27"/>
        <v>154</v>
      </c>
      <c r="F186" s="17">
        <f t="shared" ca="1" si="30"/>
        <v>2.9039502143860005</v>
      </c>
      <c r="G186" s="2">
        <f t="shared" ca="1" si="28"/>
        <v>2.9227245654849403</v>
      </c>
      <c r="H186" s="28">
        <f t="shared" si="35"/>
        <v>43664</v>
      </c>
      <c r="I186" s="30">
        <v>184</v>
      </c>
      <c r="J186" s="17">
        <f t="shared" si="29"/>
        <v>154</v>
      </c>
      <c r="K186" s="27">
        <f t="shared" ca="1" si="31"/>
        <v>2.9359598284223769</v>
      </c>
      <c r="L186" s="34">
        <f t="shared" ca="1" si="32"/>
        <v>2.9559746156842328</v>
      </c>
      <c r="M186" s="29">
        <f t="shared" si="36"/>
        <v>43679</v>
      </c>
      <c r="N186" s="27">
        <v>184</v>
      </c>
      <c r="O186" s="17">
        <f t="shared" si="37"/>
        <v>154</v>
      </c>
      <c r="P186" s="27">
        <f t="shared" ca="1" si="38"/>
        <v>2.9623348704532999</v>
      </c>
      <c r="Q186" s="34">
        <f t="shared" ca="1" si="33"/>
        <v>2.9835560793263878</v>
      </c>
      <c r="R186" s="17">
        <f t="shared" ca="1" si="39"/>
        <v>3.02699658526695</v>
      </c>
    </row>
    <row r="187" spans="1:18" x14ac:dyDescent="0.25">
      <c r="A187" s="18">
        <f t="shared" ca="1" si="34"/>
        <v>43646</v>
      </c>
      <c r="B187" s="17">
        <f ca="1">+IFERROR(VLOOKUP(A187,BBG_CLP!$A$2:$B$30,2,FALSE),B186)</f>
        <v>2</v>
      </c>
      <c r="C187" s="17">
        <f ca="1">+VLOOKUP(B187,BBG_CLP!$B$2:$E$30,4,FALSE)</f>
        <v>9.1648101806648431E-4</v>
      </c>
      <c r="D187" s="17">
        <v>185</v>
      </c>
      <c r="E187" s="17">
        <f t="shared" si="27"/>
        <v>155</v>
      </c>
      <c r="F187" s="17">
        <f t="shared" ca="1" si="30"/>
        <v>2.9048666954040669</v>
      </c>
      <c r="G187" s="2">
        <f t="shared" ca="1" si="28"/>
        <v>2.9236515906877316</v>
      </c>
      <c r="H187" s="28">
        <f t="shared" si="35"/>
        <v>43665</v>
      </c>
      <c r="I187" s="30">
        <v>185</v>
      </c>
      <c r="J187" s="17">
        <f t="shared" si="29"/>
        <v>155</v>
      </c>
      <c r="K187" s="27">
        <f t="shared" ca="1" si="31"/>
        <v>2.9370475457176357</v>
      </c>
      <c r="L187" s="34">
        <f t="shared" ca="1" si="32"/>
        <v>2.9570966509939374</v>
      </c>
      <c r="M187" s="29">
        <f t="shared" si="36"/>
        <v>43680</v>
      </c>
      <c r="N187" s="27">
        <v>185</v>
      </c>
      <c r="O187" s="17">
        <f t="shared" si="37"/>
        <v>155</v>
      </c>
      <c r="P187" s="27">
        <f t="shared" ca="1" si="38"/>
        <v>2.9634331684359312</v>
      </c>
      <c r="Q187" s="34">
        <f t="shared" ca="1" si="33"/>
        <v>2.9846822025976931</v>
      </c>
      <c r="R187" s="17">
        <f t="shared" ca="1" si="39"/>
        <v>3.0285482413425768</v>
      </c>
    </row>
    <row r="188" spans="1:18" x14ac:dyDescent="0.25">
      <c r="A188" s="18">
        <f t="shared" ca="1" si="34"/>
        <v>43647</v>
      </c>
      <c r="B188" s="17">
        <f ca="1">+IFERROR(VLOOKUP(A188,BBG_CLP!$A$2:$B$30,2,FALSE),B187)</f>
        <v>2</v>
      </c>
      <c r="C188" s="17">
        <f ca="1">+VLOOKUP(B188,BBG_CLP!$B$2:$E$30,4,FALSE)</f>
        <v>9.1648101806648431E-4</v>
      </c>
      <c r="D188" s="17">
        <v>186</v>
      </c>
      <c r="E188" s="17">
        <f t="shared" si="27"/>
        <v>156</v>
      </c>
      <c r="F188" s="17">
        <f t="shared" ca="1" si="30"/>
        <v>2.9057831764221334</v>
      </c>
      <c r="G188" s="2">
        <f t="shared" ca="1" si="28"/>
        <v>2.9245784536205028</v>
      </c>
      <c r="H188" s="28">
        <f t="shared" si="35"/>
        <v>43666</v>
      </c>
      <c r="I188" s="30">
        <v>186</v>
      </c>
      <c r="J188" s="17">
        <f t="shared" si="29"/>
        <v>156</v>
      </c>
      <c r="K188" s="27">
        <f t="shared" ca="1" si="31"/>
        <v>2.938135039400636</v>
      </c>
      <c r="L188" s="34">
        <f t="shared" ca="1" si="32"/>
        <v>2.9582179478968063</v>
      </c>
      <c r="M188" s="29">
        <f t="shared" si="36"/>
        <v>43681</v>
      </c>
      <c r="N188" s="27">
        <v>186</v>
      </c>
      <c r="O188" s="17">
        <f t="shared" si="37"/>
        <v>156</v>
      </c>
      <c r="P188" s="27">
        <f t="shared" ca="1" si="38"/>
        <v>2.9645311157315763</v>
      </c>
      <c r="Q188" s="34">
        <f t="shared" ca="1" si="33"/>
        <v>2.9858075190048248</v>
      </c>
      <c r="R188" s="17">
        <f t="shared" ca="1" si="39"/>
        <v>3.0300994845164908</v>
      </c>
    </row>
    <row r="189" spans="1:18" x14ac:dyDescent="0.25">
      <c r="A189" s="18">
        <f t="shared" ca="1" si="34"/>
        <v>43648</v>
      </c>
      <c r="B189" s="17">
        <f ca="1">+IFERROR(VLOOKUP(A189,BBG_CLP!$A$2:$B$30,2,FALSE),B188)</f>
        <v>3</v>
      </c>
      <c r="C189" s="17">
        <f ca="1">+VLOOKUP(B189,BBG_CLP!$B$2:$E$30,4,FALSE)</f>
        <v>1.068478045256198E-3</v>
      </c>
      <c r="D189" s="17">
        <v>187</v>
      </c>
      <c r="E189" s="17">
        <f t="shared" si="27"/>
        <v>157</v>
      </c>
      <c r="F189" s="17">
        <f t="shared" ca="1" si="30"/>
        <v>2.9066996574401998</v>
      </c>
      <c r="G189" s="2">
        <f t="shared" ca="1" si="28"/>
        <v>2.9255051573838018</v>
      </c>
      <c r="H189" s="28">
        <f t="shared" si="35"/>
        <v>43667</v>
      </c>
      <c r="I189" s="30">
        <v>187</v>
      </c>
      <c r="J189" s="17">
        <f t="shared" si="29"/>
        <v>157</v>
      </c>
      <c r="K189" s="27">
        <f t="shared" ca="1" si="31"/>
        <v>2.9392223130588273</v>
      </c>
      <c r="L189" s="34">
        <f t="shared" ca="1" si="32"/>
        <v>2.9593385205026763</v>
      </c>
      <c r="M189" s="29">
        <f t="shared" si="36"/>
        <v>43682</v>
      </c>
      <c r="N189" s="27">
        <v>187</v>
      </c>
      <c r="O189" s="17">
        <f t="shared" si="37"/>
        <v>157</v>
      </c>
      <c r="P189" s="27">
        <f t="shared" ca="1" si="38"/>
        <v>2.9656287179663154</v>
      </c>
      <c r="Q189" s="34">
        <f t="shared" ca="1" si="33"/>
        <v>2.9869320439657221</v>
      </c>
      <c r="R189" s="17">
        <f t="shared" ca="1" si="39"/>
        <v>3.0316503146448071</v>
      </c>
    </row>
    <row r="190" spans="1:18" x14ac:dyDescent="0.25">
      <c r="A190" s="18">
        <f t="shared" ca="1" si="34"/>
        <v>43649</v>
      </c>
      <c r="B190" s="17">
        <f ca="1">+IFERROR(VLOOKUP(A190,BBG_CLP!$A$2:$B$30,2,FALSE),B189)</f>
        <v>3</v>
      </c>
      <c r="C190" s="17">
        <f ca="1">+VLOOKUP(B190,BBG_CLP!$B$2:$E$30,4,FALSE)</f>
        <v>1.068478045256198E-3</v>
      </c>
      <c r="D190" s="17">
        <v>188</v>
      </c>
      <c r="E190" s="17">
        <f t="shared" si="27"/>
        <v>158</v>
      </c>
      <c r="F190" s="17">
        <f t="shared" ca="1" si="30"/>
        <v>2.9077681354854561</v>
      </c>
      <c r="G190" s="2">
        <f t="shared" ca="1" si="28"/>
        <v>2.9266121452689395</v>
      </c>
      <c r="H190" s="28">
        <f t="shared" si="35"/>
        <v>43668</v>
      </c>
      <c r="I190" s="30">
        <v>188</v>
      </c>
      <c r="J190" s="17">
        <f t="shared" si="29"/>
        <v>158</v>
      </c>
      <c r="K190" s="27">
        <f t="shared" ca="1" si="31"/>
        <v>2.9403093702031144</v>
      </c>
      <c r="L190" s="34">
        <f t="shared" ca="1" si="32"/>
        <v>2.96045838256387</v>
      </c>
      <c r="M190" s="29">
        <f t="shared" si="36"/>
        <v>43683</v>
      </c>
      <c r="N190" s="27">
        <v>188</v>
      </c>
      <c r="O190" s="17">
        <f t="shared" si="37"/>
        <v>158</v>
      </c>
      <c r="P190" s="27">
        <f t="shared" ca="1" si="38"/>
        <v>2.9667259806463986</v>
      </c>
      <c r="Q190" s="34">
        <f t="shared" ca="1" si="33"/>
        <v>2.9880557925077942</v>
      </c>
      <c r="R190" s="17">
        <f t="shared" ca="1" si="39"/>
        <v>3.0613511384771641</v>
      </c>
    </row>
    <row r="191" spans="1:18" x14ac:dyDescent="0.25">
      <c r="A191" s="18">
        <f t="shared" ca="1" si="34"/>
        <v>43650</v>
      </c>
      <c r="B191" s="17">
        <f ca="1">+IFERROR(VLOOKUP(A191,BBG_CLP!$A$2:$B$30,2,FALSE),B190)</f>
        <v>3</v>
      </c>
      <c r="C191" s="17">
        <f ca="1">+VLOOKUP(B191,BBG_CLP!$B$2:$E$30,4,FALSE)</f>
        <v>1.068478045256198E-3</v>
      </c>
      <c r="D191" s="17">
        <v>189</v>
      </c>
      <c r="E191" s="17">
        <f t="shared" si="27"/>
        <v>159</v>
      </c>
      <c r="F191" s="17">
        <f t="shared" ca="1" si="30"/>
        <v>2.9088366135307124</v>
      </c>
      <c r="G191" s="2">
        <f t="shared" ca="1" si="28"/>
        <v>2.9277186177687109</v>
      </c>
      <c r="H191" s="28">
        <f t="shared" si="35"/>
        <v>43669</v>
      </c>
      <c r="I191" s="30">
        <v>189</v>
      </c>
      <c r="J191" s="17">
        <f t="shared" si="29"/>
        <v>159</v>
      </c>
      <c r="K191" s="27">
        <f t="shared" ca="1" si="31"/>
        <v>2.941396214270354</v>
      </c>
      <c r="L191" s="34">
        <f t="shared" ca="1" si="32"/>
        <v>2.9615775474870425</v>
      </c>
      <c r="M191" s="29">
        <f t="shared" si="36"/>
        <v>43684</v>
      </c>
      <c r="N191" s="27">
        <v>189</v>
      </c>
      <c r="O191" s="17">
        <f t="shared" si="37"/>
        <v>159</v>
      </c>
      <c r="P191" s="27">
        <f t="shared" ca="1" si="38"/>
        <v>2.9678229091615802</v>
      </c>
      <c r="Q191" s="34">
        <f t="shared" ca="1" si="33"/>
        <v>2.9891787792804538</v>
      </c>
      <c r="R191" s="17">
        <f t="shared" ca="1" si="39"/>
        <v>3.0631958226345901</v>
      </c>
    </row>
    <row r="192" spans="1:18" x14ac:dyDescent="0.25">
      <c r="A192" s="18">
        <f t="shared" ca="1" si="34"/>
        <v>43651</v>
      </c>
      <c r="B192" s="17">
        <f ca="1">+IFERROR(VLOOKUP(A192,BBG_CLP!$A$2:$B$30,2,FALSE),B191)</f>
        <v>3</v>
      </c>
      <c r="C192" s="17">
        <f ca="1">+VLOOKUP(B192,BBG_CLP!$B$2:$E$30,4,FALSE)</f>
        <v>1.068478045256198E-3</v>
      </c>
      <c r="D192" s="17">
        <v>190</v>
      </c>
      <c r="E192" s="17">
        <f t="shared" si="27"/>
        <v>160</v>
      </c>
      <c r="F192" s="17">
        <f t="shared" ca="1" si="30"/>
        <v>2.9099050915759688</v>
      </c>
      <c r="G192" s="2">
        <f t="shared" ca="1" si="28"/>
        <v>2.928824584546541</v>
      </c>
      <c r="H192" s="28">
        <f t="shared" si="35"/>
        <v>43670</v>
      </c>
      <c r="I192" s="30">
        <v>190</v>
      </c>
      <c r="J192" s="17">
        <f t="shared" si="29"/>
        <v>160</v>
      </c>
      <c r="K192" s="27">
        <f t="shared" ca="1" si="31"/>
        <v>2.9424828486248775</v>
      </c>
      <c r="L192" s="34">
        <f t="shared" ca="1" si="32"/>
        <v>2.9626960283434811</v>
      </c>
      <c r="M192" s="29">
        <f t="shared" si="36"/>
        <v>43685</v>
      </c>
      <c r="N192" s="27">
        <v>190</v>
      </c>
      <c r="O192" s="17">
        <f t="shared" si="37"/>
        <v>160</v>
      </c>
      <c r="P192" s="27">
        <f t="shared" ca="1" si="38"/>
        <v>2.9689195087881912</v>
      </c>
      <c r="Q192" s="34">
        <f t="shared" ca="1" si="33"/>
        <v>2.9903010185668766</v>
      </c>
      <c r="R192" s="17">
        <f t="shared" ca="1" si="39"/>
        <v>3.0650400138982903</v>
      </c>
    </row>
    <row r="193" spans="1:18" x14ac:dyDescent="0.25">
      <c r="A193" s="18">
        <f t="shared" ca="1" si="34"/>
        <v>43652</v>
      </c>
      <c r="B193" s="17">
        <f ca="1">+IFERROR(VLOOKUP(A193,BBG_CLP!$A$2:$B$30,2,FALSE),B192)</f>
        <v>3</v>
      </c>
      <c r="C193" s="17">
        <f ca="1">+VLOOKUP(B193,BBG_CLP!$B$2:$E$30,4,FALSE)</f>
        <v>1.068478045256198E-3</v>
      </c>
      <c r="D193" s="17">
        <v>191</v>
      </c>
      <c r="E193" s="17">
        <f t="shared" si="27"/>
        <v>161</v>
      </c>
      <c r="F193" s="17">
        <f t="shared" ca="1" si="30"/>
        <v>2.9109735696212251</v>
      </c>
      <c r="G193" s="2">
        <f t="shared" ca="1" si="28"/>
        <v>2.92993005502582</v>
      </c>
      <c r="H193" s="28">
        <f t="shared" si="35"/>
        <v>43671</v>
      </c>
      <c r="I193" s="30">
        <v>191</v>
      </c>
      <c r="J193" s="17">
        <f t="shared" si="29"/>
        <v>161</v>
      </c>
      <c r="K193" s="27">
        <f t="shared" ca="1" si="31"/>
        <v>2.9435692765605608</v>
      </c>
      <c r="L193" s="34">
        <f t="shared" ca="1" si="32"/>
        <v>2.9638138378797216</v>
      </c>
      <c r="M193" s="29">
        <f t="shared" si="36"/>
        <v>43686</v>
      </c>
      <c r="N193" s="27">
        <v>191</v>
      </c>
      <c r="O193" s="17">
        <f t="shared" si="37"/>
        <v>161</v>
      </c>
      <c r="P193" s="27">
        <f t="shared" ca="1" si="38"/>
        <v>2.970015784691979</v>
      </c>
      <c r="Q193" s="34">
        <f t="shared" ca="1" si="33"/>
        <v>2.9914225242954275</v>
      </c>
      <c r="R193" s="17">
        <f t="shared" ca="1" si="39"/>
        <v>3.0668837120924053</v>
      </c>
    </row>
    <row r="194" spans="1:18" x14ac:dyDescent="0.25">
      <c r="A194" s="18">
        <f t="shared" ca="1" si="34"/>
        <v>43653</v>
      </c>
      <c r="B194" s="17">
        <f ca="1">+IFERROR(VLOOKUP(A194,BBG_CLP!$A$2:$B$30,2,FALSE),B193)</f>
        <v>3</v>
      </c>
      <c r="C194" s="17">
        <f ca="1">+VLOOKUP(B194,BBG_CLP!$B$2:$E$30,4,FALSE)</f>
        <v>1.068478045256198E-3</v>
      </c>
      <c r="D194" s="17">
        <v>192</v>
      </c>
      <c r="E194" s="17">
        <f t="shared" ref="E194:E257" si="40">+IF(D194-$W$5&lt;0,NA(),D194-$W$5)</f>
        <v>162</v>
      </c>
      <c r="F194" s="17">
        <f t="shared" ca="1" si="30"/>
        <v>2.9120420476664814</v>
      </c>
      <c r="G194" s="2">
        <f t="shared" ref="G194:G257" ca="1" si="41">++IF(E194&gt;0,((1+F194*D194/36000)/(1+$X$2*$W$5/36000)-1)*(36000/(D194-$W$5)),NA())</f>
        <v>2.9310350383973116</v>
      </c>
      <c r="H194" s="28">
        <f t="shared" si="35"/>
        <v>43672</v>
      </c>
      <c r="I194" s="30">
        <v>192</v>
      </c>
      <c r="J194" s="17">
        <f t="shared" ref="J194:J257" si="42">+IF(I194-$W$5&lt;0,NA(),I194-$W$5)</f>
        <v>162</v>
      </c>
      <c r="K194" s="27">
        <f t="shared" ca="1" si="31"/>
        <v>2.9446555013027393</v>
      </c>
      <c r="L194" s="34">
        <f t="shared" ca="1" si="32"/>
        <v>2.9649309885276685</v>
      </c>
      <c r="M194" s="29">
        <f t="shared" si="36"/>
        <v>43687</v>
      </c>
      <c r="N194" s="27">
        <v>192</v>
      </c>
      <c r="O194" s="17">
        <f t="shared" si="37"/>
        <v>162</v>
      </c>
      <c r="P194" s="27">
        <f t="shared" ca="1" si="38"/>
        <v>2.9711117419311539</v>
      </c>
      <c r="Q194" s="34">
        <f t="shared" ca="1" si="33"/>
        <v>2.9925433100504626</v>
      </c>
      <c r="R194" s="17">
        <f t="shared" ca="1" si="39"/>
        <v>3.0687269170091014</v>
      </c>
    </row>
    <row r="195" spans="1:18" x14ac:dyDescent="0.25">
      <c r="A195" s="18">
        <f t="shared" ca="1" si="34"/>
        <v>43654</v>
      </c>
      <c r="B195" s="17">
        <f ca="1">+IFERROR(VLOOKUP(A195,BBG_CLP!$A$2:$B$30,2,FALSE),B194)</f>
        <v>3</v>
      </c>
      <c r="C195" s="17">
        <f ca="1">+VLOOKUP(B195,BBG_CLP!$B$2:$E$30,4,FALSE)</f>
        <v>1.068478045256198E-3</v>
      </c>
      <c r="D195" s="17">
        <v>193</v>
      </c>
      <c r="E195" s="17">
        <f t="shared" si="40"/>
        <v>163</v>
      </c>
      <c r="F195" s="17">
        <f t="shared" ref="F195:F258" ca="1" si="43">+F194+C194*1</f>
        <v>2.9131105257117378</v>
      </c>
      <c r="G195" s="2">
        <f t="shared" ca="1" si="41"/>
        <v>2.9321395436260911</v>
      </c>
      <c r="H195" s="28">
        <f t="shared" si="35"/>
        <v>43673</v>
      </c>
      <c r="I195" s="30">
        <v>193</v>
      </c>
      <c r="J195" s="17">
        <f t="shared" si="42"/>
        <v>163</v>
      </c>
      <c r="K195" s="27">
        <f t="shared" ref="K195:K258" ca="1" si="44">+((1+VLOOKUP(H195,$A$2:$F$930,6,FALSE)*($Y$3+I195)/36000)/(1+$Z$3*$Y$3/36000)-1)*36000/I195</f>
        <v>2.9457415260098627</v>
      </c>
      <c r="L195" s="34">
        <f t="shared" ref="L195:L258" ca="1" si="45">++IF(J195&gt;0,((1+K195*I195/36000)/(1+$X$3*$W$5/36000)-1)*(36000/(I195-$W$5)),NA())</f>
        <v>2.9660474924140514</v>
      </c>
      <c r="M195" s="29">
        <f t="shared" si="36"/>
        <v>43688</v>
      </c>
      <c r="N195" s="27">
        <v>193</v>
      </c>
      <c r="O195" s="17">
        <f t="shared" si="37"/>
        <v>163</v>
      </c>
      <c r="P195" s="27">
        <f t="shared" ca="1" si="38"/>
        <v>2.9722073854589688</v>
      </c>
      <c r="Q195" s="34">
        <f t="shared" ref="Q195:Q258" ca="1" si="46">++IF(O195&gt;0,((1+P195*N195/36000)/(1+$X$4*$W$5/36000)-1)*(36000/(N195-$W$5)),NA())</f>
        <v>2.9936633890830273</v>
      </c>
      <c r="R195" s="17">
        <f t="shared" ca="1" si="39"/>
        <v>3.0705696284325512</v>
      </c>
    </row>
    <row r="196" spans="1:18" x14ac:dyDescent="0.25">
      <c r="A196" s="18">
        <f t="shared" ref="A196:A259" ca="1" si="47">+A195+1</f>
        <v>43655</v>
      </c>
      <c r="B196" s="17">
        <f ca="1">+IFERROR(VLOOKUP(A196,BBG_CLP!$A$2:$B$30,2,FALSE),B195)</f>
        <v>3</v>
      </c>
      <c r="C196" s="17">
        <f ca="1">+VLOOKUP(B196,BBG_CLP!$B$2:$E$30,4,FALSE)</f>
        <v>1.068478045256198E-3</v>
      </c>
      <c r="D196" s="17">
        <v>194</v>
      </c>
      <c r="E196" s="17">
        <f t="shared" si="40"/>
        <v>164</v>
      </c>
      <c r="F196" s="17">
        <f t="shared" ca="1" si="43"/>
        <v>2.9141790037569941</v>
      </c>
      <c r="G196" s="2">
        <f t="shared" ca="1" si="41"/>
        <v>2.9332435794588183</v>
      </c>
      <c r="H196" s="28">
        <f t="shared" ref="H196:H259" si="48">+H195+1</f>
        <v>43674</v>
      </c>
      <c r="I196" s="30">
        <v>194</v>
      </c>
      <c r="J196" s="17">
        <f t="shared" si="42"/>
        <v>164</v>
      </c>
      <c r="K196" s="27">
        <f t="shared" ca="1" si="44"/>
        <v>2.9468273537752552</v>
      </c>
      <c r="L196" s="34">
        <f t="shared" ca="1" si="45"/>
        <v>2.9671633613699719</v>
      </c>
      <c r="M196" s="29">
        <f t="shared" ref="M196:M259" si="49">+M195+1</f>
        <v>43689</v>
      </c>
      <c r="N196" s="27">
        <v>194</v>
      </c>
      <c r="O196" s="17">
        <f t="shared" ref="O196:O259" si="50">+IF(N196-$W$5&lt;0,NA(),N196-$W$5)</f>
        <v>164</v>
      </c>
      <c r="P196" s="27">
        <f t="shared" ref="P196:P259" ca="1" si="51">+((1+VLOOKUP(M196,$A$2:$F$930,6,FALSE)*($Y$4+N196)/36000)/(1+$Z$4*$Y$4/36000)-1)*36000/N196</f>
        <v>2.973302720126755</v>
      </c>
      <c r="Q196" s="34">
        <f t="shared" ca="1" si="46"/>
        <v>2.9947827743210214</v>
      </c>
      <c r="R196" s="17">
        <f t="shared" ref="R196:R259" ca="1" si="52">+((1+F196/100*D196/360)/(1+F195/100*D195/360)-1)*36000</f>
        <v>3.0724118462028827</v>
      </c>
    </row>
    <row r="197" spans="1:18" x14ac:dyDescent="0.25">
      <c r="A197" s="18">
        <f t="shared" ca="1" si="47"/>
        <v>43656</v>
      </c>
      <c r="B197" s="17">
        <f ca="1">+IFERROR(VLOOKUP(A197,BBG_CLP!$A$2:$B$30,2,FALSE),B196)</f>
        <v>3</v>
      </c>
      <c r="C197" s="17">
        <f ca="1">+VLOOKUP(B197,BBG_CLP!$B$2:$E$30,4,FALSE)</f>
        <v>1.068478045256198E-3</v>
      </c>
      <c r="D197" s="17">
        <v>195</v>
      </c>
      <c r="E197" s="17">
        <f t="shared" si="40"/>
        <v>165</v>
      </c>
      <c r="F197" s="17">
        <f t="shared" ca="1" si="43"/>
        <v>2.9152474818022505</v>
      </c>
      <c r="G197" s="2">
        <f t="shared" ca="1" si="41"/>
        <v>2.9343471544298696</v>
      </c>
      <c r="H197" s="28">
        <f t="shared" si="48"/>
        <v>43675</v>
      </c>
      <c r="I197" s="30">
        <v>195</v>
      </c>
      <c r="J197" s="17">
        <f t="shared" si="42"/>
        <v>165</v>
      </c>
      <c r="K197" s="27">
        <f t="shared" ca="1" si="44"/>
        <v>2.9479129876287486</v>
      </c>
      <c r="L197" s="34">
        <f t="shared" ca="1" si="45"/>
        <v>2.9682786069394753</v>
      </c>
      <c r="M197" s="29">
        <f t="shared" si="49"/>
        <v>43690</v>
      </c>
      <c r="N197" s="27">
        <v>195</v>
      </c>
      <c r="O197" s="17">
        <f t="shared" si="50"/>
        <v>165</v>
      </c>
      <c r="P197" s="27">
        <f t="shared" ca="1" si="51"/>
        <v>2.9743977506860406</v>
      </c>
      <c r="Q197" s="34">
        <f t="shared" ca="1" si="46"/>
        <v>2.9959014783787454</v>
      </c>
      <c r="R197" s="17">
        <f t="shared" ca="1" si="52"/>
        <v>3.0742535700802875</v>
      </c>
    </row>
    <row r="198" spans="1:18" x14ac:dyDescent="0.25">
      <c r="A198" s="18">
        <f t="shared" ca="1" si="47"/>
        <v>43657</v>
      </c>
      <c r="B198" s="17">
        <f ca="1">+IFERROR(VLOOKUP(A198,BBG_CLP!$A$2:$B$30,2,FALSE),B197)</f>
        <v>3</v>
      </c>
      <c r="C198" s="17">
        <f ca="1">+VLOOKUP(B198,BBG_CLP!$B$2:$E$30,4,FALSE)</f>
        <v>1.068478045256198E-3</v>
      </c>
      <c r="D198" s="17">
        <v>196</v>
      </c>
      <c r="E198" s="17">
        <f t="shared" si="40"/>
        <v>166</v>
      </c>
      <c r="F198" s="17">
        <f t="shared" ca="1" si="43"/>
        <v>2.9163159598475068</v>
      </c>
      <c r="G198" s="2">
        <f t="shared" ca="1" si="41"/>
        <v>2.9354502768680706</v>
      </c>
      <c r="H198" s="28">
        <f t="shared" si="48"/>
        <v>43676</v>
      </c>
      <c r="I198" s="30">
        <v>196</v>
      </c>
      <c r="J198" s="17">
        <f t="shared" si="42"/>
        <v>166</v>
      </c>
      <c r="K198" s="27">
        <f t="shared" ca="1" si="44"/>
        <v>2.9489984305384231</v>
      </c>
      <c r="L198" s="34">
        <f t="shared" ca="1" si="45"/>
        <v>2.9693932403887251</v>
      </c>
      <c r="M198" s="29">
        <f t="shared" si="49"/>
        <v>43691</v>
      </c>
      <c r="N198" s="27">
        <v>196</v>
      </c>
      <c r="O198" s="17">
        <f t="shared" si="50"/>
        <v>166</v>
      </c>
      <c r="P198" s="27">
        <f t="shared" ca="1" si="51"/>
        <v>2.9754924817917505</v>
      </c>
      <c r="Q198" s="34">
        <f t="shared" ca="1" si="46"/>
        <v>2.9970195135669275</v>
      </c>
      <c r="R198" s="17">
        <f t="shared" ca="1" si="52"/>
        <v>3.0760947999048938</v>
      </c>
    </row>
    <row r="199" spans="1:18" x14ac:dyDescent="0.25">
      <c r="A199" s="18">
        <f t="shared" ca="1" si="47"/>
        <v>43658</v>
      </c>
      <c r="B199" s="17">
        <f ca="1">+IFERROR(VLOOKUP(A199,BBG_CLP!$A$2:$B$30,2,FALSE),B198)</f>
        <v>3</v>
      </c>
      <c r="C199" s="17">
        <f ca="1">+VLOOKUP(B199,BBG_CLP!$B$2:$E$30,4,FALSE)</f>
        <v>1.068478045256198E-3</v>
      </c>
      <c r="D199" s="17">
        <v>197</v>
      </c>
      <c r="E199" s="17">
        <f t="shared" si="40"/>
        <v>167</v>
      </c>
      <c r="F199" s="17">
        <f t="shared" ca="1" si="43"/>
        <v>2.9173844378927631</v>
      </c>
      <c r="G199" s="2">
        <f t="shared" ca="1" si="41"/>
        <v>2.936552954902802</v>
      </c>
      <c r="H199" s="28">
        <f t="shared" si="48"/>
        <v>43677</v>
      </c>
      <c r="I199" s="30">
        <v>197</v>
      </c>
      <c r="J199" s="17">
        <f t="shared" si="42"/>
        <v>167</v>
      </c>
      <c r="K199" s="27">
        <f t="shared" ca="1" si="44"/>
        <v>2.950083685412094</v>
      </c>
      <c r="L199" s="34">
        <f t="shared" ca="1" si="45"/>
        <v>2.9705072727138462</v>
      </c>
      <c r="M199" s="29">
        <f t="shared" si="49"/>
        <v>43692</v>
      </c>
      <c r="N199" s="27">
        <v>197</v>
      </c>
      <c r="O199" s="17">
        <f t="shared" si="50"/>
        <v>167</v>
      </c>
      <c r="P199" s="27">
        <f t="shared" ca="1" si="51"/>
        <v>2.97658691800389</v>
      </c>
      <c r="Q199" s="34">
        <f t="shared" ca="1" si="46"/>
        <v>2.9981368919009488</v>
      </c>
      <c r="R199" s="17">
        <f t="shared" ca="1" si="52"/>
        <v>3.077935535460874</v>
      </c>
    </row>
    <row r="200" spans="1:18" x14ac:dyDescent="0.25">
      <c r="A200" s="18">
        <f t="shared" ca="1" si="47"/>
        <v>43659</v>
      </c>
      <c r="B200" s="17">
        <f ca="1">+IFERROR(VLOOKUP(A200,BBG_CLP!$A$2:$B$30,2,FALSE),B199)</f>
        <v>3</v>
      </c>
      <c r="C200" s="17">
        <f ca="1">+VLOOKUP(B200,BBG_CLP!$B$2:$E$30,4,FALSE)</f>
        <v>1.068478045256198E-3</v>
      </c>
      <c r="D200" s="17">
        <v>198</v>
      </c>
      <c r="E200" s="17">
        <f t="shared" si="40"/>
        <v>168</v>
      </c>
      <c r="F200" s="17">
        <f t="shared" ca="1" si="43"/>
        <v>2.9184529159380195</v>
      </c>
      <c r="G200" s="2">
        <f t="shared" ca="1" si="41"/>
        <v>2.9376551964697444</v>
      </c>
      <c r="H200" s="28">
        <f t="shared" si="48"/>
        <v>43678</v>
      </c>
      <c r="I200" s="30">
        <v>198</v>
      </c>
      <c r="J200" s="17">
        <f t="shared" si="42"/>
        <v>168</v>
      </c>
      <c r="K200" s="27">
        <f t="shared" ca="1" si="44"/>
        <v>2.9511687550987098</v>
      </c>
      <c r="L200" s="34">
        <f t="shared" ca="1" si="45"/>
        <v>2.9716207146491493</v>
      </c>
      <c r="M200" s="29">
        <f t="shared" si="49"/>
        <v>43693</v>
      </c>
      <c r="N200" s="27">
        <v>198</v>
      </c>
      <c r="O200" s="17">
        <f t="shared" si="50"/>
        <v>168</v>
      </c>
      <c r="P200" s="27">
        <f t="shared" ca="1" si="51"/>
        <v>2.9776810637907047</v>
      </c>
      <c r="Q200" s="34">
        <f t="shared" ca="1" si="46"/>
        <v>2.9992536251105379</v>
      </c>
      <c r="R200" s="17">
        <f t="shared" ca="1" si="52"/>
        <v>3.079775776548388</v>
      </c>
    </row>
    <row r="201" spans="1:18" x14ac:dyDescent="0.25">
      <c r="A201" s="18">
        <f t="shared" ca="1" si="47"/>
        <v>43660</v>
      </c>
      <c r="B201" s="17">
        <f ca="1">+IFERROR(VLOOKUP(A201,BBG_CLP!$A$2:$B$30,2,FALSE),B200)</f>
        <v>3</v>
      </c>
      <c r="C201" s="17">
        <f ca="1">+VLOOKUP(B201,BBG_CLP!$B$2:$E$30,4,FALSE)</f>
        <v>1.068478045256198E-3</v>
      </c>
      <c r="D201" s="17">
        <v>199</v>
      </c>
      <c r="E201" s="17">
        <f t="shared" si="40"/>
        <v>169</v>
      </c>
      <c r="F201" s="17">
        <f t="shared" ca="1" si="43"/>
        <v>2.9195213939832758</v>
      </c>
      <c r="G201" s="2">
        <f t="shared" ca="1" si="41"/>
        <v>2.9387570093169892</v>
      </c>
      <c r="H201" s="28">
        <f t="shared" si="48"/>
        <v>43679</v>
      </c>
      <c r="I201" s="30">
        <v>199</v>
      </c>
      <c r="J201" s="17">
        <f t="shared" si="42"/>
        <v>169</v>
      </c>
      <c r="K201" s="27">
        <f t="shared" ca="1" si="44"/>
        <v>2.9522536423900356</v>
      </c>
      <c r="L201" s="34">
        <f t="shared" ca="1" si="45"/>
        <v>2.9727335766749756</v>
      </c>
      <c r="M201" s="29">
        <f t="shared" si="49"/>
        <v>43694</v>
      </c>
      <c r="N201" s="27">
        <v>199</v>
      </c>
      <c r="O201" s="17">
        <f t="shared" si="50"/>
        <v>169</v>
      </c>
      <c r="P201" s="27">
        <f t="shared" ca="1" si="51"/>
        <v>2.9787749235303851</v>
      </c>
      <c r="Q201" s="34">
        <f t="shared" ca="1" si="46"/>
        <v>3.0003697246474661</v>
      </c>
      <c r="R201" s="17">
        <f t="shared" ca="1" si="52"/>
        <v>3.0816155229995701</v>
      </c>
    </row>
    <row r="202" spans="1:18" x14ac:dyDescent="0.25">
      <c r="A202" s="18">
        <f t="shared" ca="1" si="47"/>
        <v>43661</v>
      </c>
      <c r="B202" s="17">
        <f ca="1">+IFERROR(VLOOKUP(A202,BBG_CLP!$A$2:$B$30,2,FALSE),B201)</f>
        <v>3</v>
      </c>
      <c r="C202" s="17">
        <f ca="1">+VLOOKUP(B202,BBG_CLP!$B$2:$E$30,4,FALSE)</f>
        <v>1.068478045256198E-3</v>
      </c>
      <c r="D202" s="17">
        <v>200</v>
      </c>
      <c r="E202" s="17">
        <f t="shared" si="40"/>
        <v>170</v>
      </c>
      <c r="F202" s="17">
        <f t="shared" ca="1" si="43"/>
        <v>2.9205898720285322</v>
      </c>
      <c r="G202" s="2">
        <f t="shared" ca="1" si="41"/>
        <v>2.9398584010100834</v>
      </c>
      <c r="H202" s="28">
        <f t="shared" si="48"/>
        <v>43680</v>
      </c>
      <c r="I202" s="30">
        <v>200</v>
      </c>
      <c r="J202" s="17">
        <f t="shared" si="42"/>
        <v>170</v>
      </c>
      <c r="K202" s="27">
        <f t="shared" ca="1" si="44"/>
        <v>2.9533383500220811</v>
      </c>
      <c r="L202" s="34">
        <f t="shared" ca="1" si="45"/>
        <v>2.9738458690250216</v>
      </c>
      <c r="M202" s="29">
        <f t="shared" si="49"/>
        <v>43695</v>
      </c>
      <c r="N202" s="27">
        <v>200</v>
      </c>
      <c r="O202" s="17">
        <f t="shared" si="50"/>
        <v>170</v>
      </c>
      <c r="P202" s="27">
        <f t="shared" ca="1" si="51"/>
        <v>2.9798685015135984</v>
      </c>
      <c r="Q202" s="34">
        <f t="shared" ca="1" si="46"/>
        <v>3.0014852016942393</v>
      </c>
      <c r="R202" s="17">
        <f t="shared" ca="1" si="52"/>
        <v>3.0834547745826058</v>
      </c>
    </row>
    <row r="203" spans="1:18" x14ac:dyDescent="0.25">
      <c r="A203" s="18">
        <f t="shared" ca="1" si="47"/>
        <v>43662</v>
      </c>
      <c r="B203" s="17">
        <f ca="1">+IFERROR(VLOOKUP(A203,BBG_CLP!$A$2:$B$30,2,FALSE),B202)</f>
        <v>3</v>
      </c>
      <c r="C203" s="17">
        <f ca="1">+VLOOKUP(B203,BBG_CLP!$B$2:$E$30,4,FALSE)</f>
        <v>1.068478045256198E-3</v>
      </c>
      <c r="D203" s="17">
        <v>201</v>
      </c>
      <c r="E203" s="17">
        <f t="shared" si="40"/>
        <v>171</v>
      </c>
      <c r="F203" s="17">
        <f t="shared" ca="1" si="43"/>
        <v>2.9216583500737885</v>
      </c>
      <c r="G203" s="2">
        <f t="shared" ca="1" si="41"/>
        <v>2.9409593789376971</v>
      </c>
      <c r="H203" s="28">
        <f t="shared" si="48"/>
        <v>43681</v>
      </c>
      <c r="I203" s="30">
        <v>201</v>
      </c>
      <c r="J203" s="17">
        <f t="shared" si="42"/>
        <v>171</v>
      </c>
      <c r="K203" s="27">
        <f t="shared" ca="1" si="44"/>
        <v>2.954422880676248</v>
      </c>
      <c r="L203" s="34">
        <f t="shared" ca="1" si="45"/>
        <v>2.9749576016935517</v>
      </c>
      <c r="M203" s="29">
        <f t="shared" si="49"/>
        <v>43696</v>
      </c>
      <c r="N203" s="27">
        <v>201</v>
      </c>
      <c r="O203" s="17">
        <f t="shared" si="50"/>
        <v>171</v>
      </c>
      <c r="P203" s="27">
        <f t="shared" ca="1" si="51"/>
        <v>2.9809618019457846</v>
      </c>
      <c r="Q203" s="34">
        <f t="shared" ca="1" si="46"/>
        <v>3.0026000671717838</v>
      </c>
      <c r="R203" s="17">
        <f t="shared" ca="1" si="52"/>
        <v>3.0852935311296292</v>
      </c>
    </row>
    <row r="204" spans="1:18" x14ac:dyDescent="0.25">
      <c r="A204" s="18">
        <f t="shared" ca="1" si="47"/>
        <v>43663</v>
      </c>
      <c r="B204" s="17">
        <f ca="1">+IFERROR(VLOOKUP(A204,BBG_CLP!$A$2:$B$30,2,FALSE),B203)</f>
        <v>3</v>
      </c>
      <c r="C204" s="17">
        <f ca="1">+VLOOKUP(B204,BBG_CLP!$B$2:$E$30,4,FALSE)</f>
        <v>1.068478045256198E-3</v>
      </c>
      <c r="D204" s="17">
        <v>202</v>
      </c>
      <c r="E204" s="17">
        <f t="shared" si="40"/>
        <v>172</v>
      </c>
      <c r="F204" s="17">
        <f t="shared" ca="1" si="43"/>
        <v>2.9227268281190448</v>
      </c>
      <c r="G204" s="2">
        <f t="shared" ca="1" si="41"/>
        <v>2.942059950316716</v>
      </c>
      <c r="H204" s="28">
        <f t="shared" si="48"/>
        <v>43682</v>
      </c>
      <c r="I204" s="30">
        <v>202</v>
      </c>
      <c r="J204" s="17">
        <f t="shared" si="42"/>
        <v>172</v>
      </c>
      <c r="K204" s="27">
        <f t="shared" ca="1" si="44"/>
        <v>2.9555072369809601</v>
      </c>
      <c r="L204" s="34">
        <f t="shared" ca="1" si="45"/>
        <v>2.9760687844425</v>
      </c>
      <c r="M204" s="29">
        <f t="shared" si="49"/>
        <v>43697</v>
      </c>
      <c r="N204" s="27">
        <v>202</v>
      </c>
      <c r="O204" s="17">
        <f t="shared" si="50"/>
        <v>172</v>
      </c>
      <c r="P204" s="27">
        <f t="shared" ca="1" si="51"/>
        <v>2.9820548289488689</v>
      </c>
      <c r="Q204" s="34">
        <f t="shared" ca="1" si="46"/>
        <v>3.0037143317469126</v>
      </c>
      <c r="R204" s="17">
        <f t="shared" ca="1" si="52"/>
        <v>3.0871317924328068</v>
      </c>
    </row>
    <row r="205" spans="1:18" x14ac:dyDescent="0.25">
      <c r="A205" s="18">
        <f t="shared" ca="1" si="47"/>
        <v>43664</v>
      </c>
      <c r="B205" s="17">
        <f ca="1">+IFERROR(VLOOKUP(A205,BBG_CLP!$A$2:$B$30,2,FALSE),B204)</f>
        <v>3</v>
      </c>
      <c r="C205" s="17">
        <f ca="1">+VLOOKUP(B205,BBG_CLP!$B$2:$E$30,4,FALSE)</f>
        <v>1.068478045256198E-3</v>
      </c>
      <c r="D205" s="17">
        <v>203</v>
      </c>
      <c r="E205" s="17">
        <f t="shared" si="40"/>
        <v>173</v>
      </c>
      <c r="F205" s="17">
        <f t="shared" ca="1" si="43"/>
        <v>2.9237953061643012</v>
      </c>
      <c r="G205" s="2">
        <f t="shared" ca="1" si="41"/>
        <v>2.94316012219707</v>
      </c>
      <c r="H205" s="28">
        <f t="shared" si="48"/>
        <v>43683</v>
      </c>
      <c r="I205" s="30">
        <v>203</v>
      </c>
      <c r="J205" s="17">
        <f t="shared" si="42"/>
        <v>173</v>
      </c>
      <c r="K205" s="27">
        <f t="shared" ca="1" si="44"/>
        <v>2.9565914215128113</v>
      </c>
      <c r="L205" s="34">
        <f t="shared" ca="1" si="45"/>
        <v>2.9771794268079983</v>
      </c>
      <c r="M205" s="29">
        <f t="shared" si="49"/>
        <v>43698</v>
      </c>
      <c r="N205" s="27">
        <v>203</v>
      </c>
      <c r="O205" s="17">
        <f t="shared" si="50"/>
        <v>173</v>
      </c>
      <c r="P205" s="27">
        <f t="shared" ca="1" si="51"/>
        <v>2.983147586563756</v>
      </c>
      <c r="Q205" s="34">
        <f t="shared" ca="1" si="46"/>
        <v>3.0048280058400367</v>
      </c>
      <c r="R205" s="17">
        <f t="shared" ca="1" si="52"/>
        <v>3.0889695583002919</v>
      </c>
    </row>
    <row r="206" spans="1:18" x14ac:dyDescent="0.25">
      <c r="A206" s="18">
        <f t="shared" ca="1" si="47"/>
        <v>43665</v>
      </c>
      <c r="B206" s="17">
        <f ca="1">+IFERROR(VLOOKUP(A206,BBG_CLP!$A$2:$B$30,2,FALSE),B205)</f>
        <v>3</v>
      </c>
      <c r="C206" s="17">
        <f ca="1">+VLOOKUP(B206,BBG_CLP!$B$2:$E$30,4,FALSE)</f>
        <v>1.068478045256198E-3</v>
      </c>
      <c r="D206" s="17">
        <v>204</v>
      </c>
      <c r="E206" s="17">
        <f t="shared" si="40"/>
        <v>174</v>
      </c>
      <c r="F206" s="17">
        <f t="shared" ca="1" si="43"/>
        <v>2.9248637842095575</v>
      </c>
      <c r="G206" s="2">
        <f t="shared" ca="1" si="41"/>
        <v>2.9442599014667126</v>
      </c>
      <c r="H206" s="28">
        <f t="shared" si="48"/>
        <v>43684</v>
      </c>
      <c r="I206" s="30">
        <v>204</v>
      </c>
      <c r="J206" s="17">
        <f t="shared" si="42"/>
        <v>174</v>
      </c>
      <c r="K206" s="27">
        <f t="shared" ca="1" si="44"/>
        <v>2.9576754367978721</v>
      </c>
      <c r="L206" s="34">
        <f t="shared" ca="1" si="45"/>
        <v>2.9782895381070933</v>
      </c>
      <c r="M206" s="29">
        <f t="shared" si="49"/>
        <v>43699</v>
      </c>
      <c r="N206" s="27">
        <v>204</v>
      </c>
      <c r="O206" s="17">
        <f t="shared" si="50"/>
        <v>174</v>
      </c>
      <c r="P206" s="27">
        <f t="shared" ca="1" si="51"/>
        <v>2.9842400787519958</v>
      </c>
      <c r="Q206" s="34">
        <f t="shared" ca="1" si="46"/>
        <v>3.0059410996317419</v>
      </c>
      <c r="R206" s="17">
        <f t="shared" ca="1" si="52"/>
        <v>3.0908068285322443</v>
      </c>
    </row>
    <row r="207" spans="1:18" x14ac:dyDescent="0.25">
      <c r="A207" s="18">
        <f t="shared" ca="1" si="47"/>
        <v>43666</v>
      </c>
      <c r="B207" s="17">
        <f ca="1">+IFERROR(VLOOKUP(A207,BBG_CLP!$A$2:$B$30,2,FALSE),B206)</f>
        <v>3</v>
      </c>
      <c r="C207" s="17">
        <f ca="1">+VLOOKUP(B207,BBG_CLP!$B$2:$E$30,4,FALSE)</f>
        <v>1.068478045256198E-3</v>
      </c>
      <c r="D207" s="17">
        <v>205</v>
      </c>
      <c r="E207" s="17">
        <f t="shared" si="40"/>
        <v>175</v>
      </c>
      <c r="F207" s="17">
        <f t="shared" ca="1" si="43"/>
        <v>2.9259322622548138</v>
      </c>
      <c r="G207" s="2">
        <f t="shared" ca="1" si="41"/>
        <v>2.9453592948560217</v>
      </c>
      <c r="H207" s="28">
        <f t="shared" si="48"/>
        <v>43685</v>
      </c>
      <c r="I207" s="30">
        <v>205</v>
      </c>
      <c r="J207" s="17">
        <f t="shared" si="42"/>
        <v>175</v>
      </c>
      <c r="K207" s="27">
        <f t="shared" ca="1" si="44"/>
        <v>2.9587592853128859</v>
      </c>
      <c r="L207" s="34">
        <f t="shared" ca="1" si="45"/>
        <v>2.9793991274436902</v>
      </c>
      <c r="M207" s="29">
        <f t="shared" si="49"/>
        <v>43700</v>
      </c>
      <c r="N207" s="27">
        <v>205</v>
      </c>
      <c r="O207" s="17">
        <f t="shared" si="50"/>
        <v>175</v>
      </c>
      <c r="P207" s="27">
        <f t="shared" ca="1" si="51"/>
        <v>2.9853323093978821</v>
      </c>
      <c r="Q207" s="34">
        <f t="shared" ca="1" si="46"/>
        <v>3.0070536230700995</v>
      </c>
      <c r="R207" s="17">
        <f t="shared" ca="1" si="52"/>
        <v>3.0926436029448112</v>
      </c>
    </row>
    <row r="208" spans="1:18" x14ac:dyDescent="0.25">
      <c r="A208" s="18">
        <f t="shared" ca="1" si="47"/>
        <v>43667</v>
      </c>
      <c r="B208" s="17">
        <f ca="1">+IFERROR(VLOOKUP(A208,BBG_CLP!$A$2:$B$30,2,FALSE),B207)</f>
        <v>3</v>
      </c>
      <c r="C208" s="17">
        <f ca="1">+VLOOKUP(B208,BBG_CLP!$B$2:$E$30,4,FALSE)</f>
        <v>1.068478045256198E-3</v>
      </c>
      <c r="D208" s="17">
        <v>206</v>
      </c>
      <c r="E208" s="17">
        <f t="shared" si="40"/>
        <v>176</v>
      </c>
      <c r="F208" s="17">
        <f t="shared" ca="1" si="43"/>
        <v>2.9270007403000702</v>
      </c>
      <c r="G208" s="2">
        <f t="shared" ca="1" si="41"/>
        <v>2.9464583089426846</v>
      </c>
      <c r="H208" s="28">
        <f t="shared" si="48"/>
        <v>43686</v>
      </c>
      <c r="I208" s="30">
        <v>206</v>
      </c>
      <c r="J208" s="17">
        <f t="shared" si="42"/>
        <v>176</v>
      </c>
      <c r="K208" s="27">
        <f t="shared" ca="1" si="44"/>
        <v>2.9598429694865813</v>
      </c>
      <c r="L208" s="34">
        <f t="shared" ca="1" si="45"/>
        <v>2.9805082037149213</v>
      </c>
      <c r="M208" s="29">
        <f t="shared" si="49"/>
        <v>43701</v>
      </c>
      <c r="N208" s="27">
        <v>206</v>
      </c>
      <c r="O208" s="17">
        <f t="shared" si="50"/>
        <v>176</v>
      </c>
      <c r="P208" s="27">
        <f t="shared" ca="1" si="51"/>
        <v>2.9864242823103617</v>
      </c>
      <c r="Q208" s="34">
        <f t="shared" ca="1" si="46"/>
        <v>3.0081655858770859</v>
      </c>
      <c r="R208" s="17">
        <f t="shared" ca="1" si="52"/>
        <v>3.094479881346146</v>
      </c>
    </row>
    <row r="209" spans="1:18" x14ac:dyDescent="0.25">
      <c r="A209" s="18">
        <f t="shared" ca="1" si="47"/>
        <v>43668</v>
      </c>
      <c r="B209" s="17">
        <f ca="1">+IFERROR(VLOOKUP(A209,BBG_CLP!$A$2:$B$30,2,FALSE),B208)</f>
        <v>3</v>
      </c>
      <c r="C209" s="17">
        <f ca="1">+VLOOKUP(B209,BBG_CLP!$B$2:$E$30,4,FALSE)</f>
        <v>1.068478045256198E-3</v>
      </c>
      <c r="D209" s="17">
        <v>207</v>
      </c>
      <c r="E209" s="17">
        <f t="shared" si="40"/>
        <v>177</v>
      </c>
      <c r="F209" s="17">
        <f t="shared" ca="1" si="43"/>
        <v>2.9280692183453265</v>
      </c>
      <c r="G209" s="2">
        <f t="shared" ca="1" si="41"/>
        <v>2.9475569501553349</v>
      </c>
      <c r="H209" s="28">
        <f t="shared" si="48"/>
        <v>43687</v>
      </c>
      <c r="I209" s="30">
        <v>207</v>
      </c>
      <c r="J209" s="17">
        <f t="shared" si="42"/>
        <v>177</v>
      </c>
      <c r="K209" s="27">
        <f t="shared" ca="1" si="44"/>
        <v>2.9609264917007176</v>
      </c>
      <c r="L209" s="34">
        <f t="shared" ca="1" si="45"/>
        <v>2.9816167756167662</v>
      </c>
      <c r="M209" s="29">
        <f t="shared" si="49"/>
        <v>43702</v>
      </c>
      <c r="N209" s="27">
        <v>207</v>
      </c>
      <c r="O209" s="17">
        <f t="shared" si="50"/>
        <v>177</v>
      </c>
      <c r="P209" s="27">
        <f t="shared" ca="1" si="51"/>
        <v>2.9875160012245852</v>
      </c>
      <c r="Q209" s="34">
        <f t="shared" ca="1" si="46"/>
        <v>3.0092769975548839</v>
      </c>
      <c r="R209" s="17">
        <f t="shared" ca="1" si="52"/>
        <v>3.0963156635124278</v>
      </c>
    </row>
    <row r="210" spans="1:18" x14ac:dyDescent="0.25">
      <c r="A210" s="18">
        <f t="shared" ca="1" si="47"/>
        <v>43669</v>
      </c>
      <c r="B210" s="17">
        <f ca="1">+IFERROR(VLOOKUP(A210,BBG_CLP!$A$2:$B$30,2,FALSE),B209)</f>
        <v>3</v>
      </c>
      <c r="C210" s="17">
        <f ca="1">+VLOOKUP(B210,BBG_CLP!$B$2:$E$30,4,FALSE)</f>
        <v>1.068478045256198E-3</v>
      </c>
      <c r="D210" s="17">
        <v>208</v>
      </c>
      <c r="E210" s="17">
        <f t="shared" si="40"/>
        <v>178</v>
      </c>
      <c r="F210" s="17">
        <f t="shared" ca="1" si="43"/>
        <v>2.9291376963905829</v>
      </c>
      <c r="G210" s="2">
        <f t="shared" ca="1" si="41"/>
        <v>2.9486552247784994</v>
      </c>
      <c r="H210" s="28">
        <f t="shared" si="48"/>
        <v>43688</v>
      </c>
      <c r="I210" s="30">
        <v>208</v>
      </c>
      <c r="J210" s="17">
        <f t="shared" si="42"/>
        <v>178</v>
      </c>
      <c r="K210" s="27">
        <f t="shared" ca="1" si="44"/>
        <v>2.962009854291249</v>
      </c>
      <c r="L210" s="34">
        <f t="shared" ca="1" si="45"/>
        <v>2.982724851649921</v>
      </c>
      <c r="M210" s="29">
        <f t="shared" si="49"/>
        <v>43703</v>
      </c>
      <c r="N210" s="27">
        <v>208</v>
      </c>
      <c r="O210" s="17">
        <f t="shared" si="50"/>
        <v>178</v>
      </c>
      <c r="P210" s="27">
        <f t="shared" ca="1" si="51"/>
        <v>2.9886074698040273</v>
      </c>
      <c r="Q210" s="34">
        <f t="shared" ca="1" si="46"/>
        <v>3.0103878673921862</v>
      </c>
      <c r="R210" s="17">
        <f t="shared" ca="1" si="52"/>
        <v>3.0981509492997716</v>
      </c>
    </row>
    <row r="211" spans="1:18" x14ac:dyDescent="0.25">
      <c r="A211" s="18">
        <f t="shared" ca="1" si="47"/>
        <v>43670</v>
      </c>
      <c r="B211" s="17">
        <f ca="1">+IFERROR(VLOOKUP(A211,BBG_CLP!$A$2:$B$30,2,FALSE),B210)</f>
        <v>3</v>
      </c>
      <c r="C211" s="17">
        <f ca="1">+VLOOKUP(B211,BBG_CLP!$B$2:$E$30,4,FALSE)</f>
        <v>1.068478045256198E-3</v>
      </c>
      <c r="D211" s="17">
        <v>209</v>
      </c>
      <c r="E211" s="17">
        <f t="shared" si="40"/>
        <v>179</v>
      </c>
      <c r="F211" s="17">
        <f t="shared" ca="1" si="43"/>
        <v>2.9302061744358392</v>
      </c>
      <c r="G211" s="2">
        <f t="shared" ca="1" si="41"/>
        <v>2.9497531389561815</v>
      </c>
      <c r="H211" s="28">
        <f t="shared" si="48"/>
        <v>43689</v>
      </c>
      <c r="I211" s="30">
        <v>209</v>
      </c>
      <c r="J211" s="17">
        <f t="shared" si="42"/>
        <v>179</v>
      </c>
      <c r="K211" s="27">
        <f t="shared" ca="1" si="44"/>
        <v>2.9630930595494243</v>
      </c>
      <c r="L211" s="34">
        <f t="shared" ca="1" si="45"/>
        <v>2.9838324401249459</v>
      </c>
      <c r="M211" s="29">
        <f t="shared" si="49"/>
        <v>43704</v>
      </c>
      <c r="N211" s="27">
        <v>209</v>
      </c>
      <c r="O211" s="17">
        <f t="shared" si="50"/>
        <v>179</v>
      </c>
      <c r="P211" s="27">
        <f t="shared" ca="1" si="51"/>
        <v>2.9896986916420478</v>
      </c>
      <c r="Q211" s="34">
        <f t="shared" ca="1" si="46"/>
        <v>3.0114982044701195</v>
      </c>
      <c r="R211" s="17">
        <f t="shared" ca="1" si="52"/>
        <v>3.0999857384763629</v>
      </c>
    </row>
    <row r="212" spans="1:18" x14ac:dyDescent="0.25">
      <c r="A212" s="18">
        <f t="shared" ca="1" si="47"/>
        <v>43671</v>
      </c>
      <c r="B212" s="17">
        <f ca="1">+IFERROR(VLOOKUP(A212,BBG_CLP!$A$2:$B$30,2,FALSE),B211)</f>
        <v>3</v>
      </c>
      <c r="C212" s="17">
        <f ca="1">+VLOOKUP(B212,BBG_CLP!$B$2:$E$30,4,FALSE)</f>
        <v>1.068478045256198E-3</v>
      </c>
      <c r="D212" s="17">
        <v>210</v>
      </c>
      <c r="E212" s="17">
        <f t="shared" si="40"/>
        <v>180</v>
      </c>
      <c r="F212" s="17">
        <f t="shared" ca="1" si="43"/>
        <v>2.9312746524810955</v>
      </c>
      <c r="G212" s="2">
        <f t="shared" ca="1" si="41"/>
        <v>2.9508506986956284</v>
      </c>
      <c r="H212" s="28">
        <f t="shared" si="48"/>
        <v>43690</v>
      </c>
      <c r="I212" s="30">
        <v>210</v>
      </c>
      <c r="J212" s="17">
        <f t="shared" si="42"/>
        <v>180</v>
      </c>
      <c r="K212" s="27">
        <f t="shared" ca="1" si="44"/>
        <v>2.9641761097228096</v>
      </c>
      <c r="L212" s="34">
        <f t="shared" ca="1" si="45"/>
        <v>2.9849395491678088</v>
      </c>
      <c r="M212" s="29">
        <f t="shared" si="49"/>
        <v>43705</v>
      </c>
      <c r="N212" s="27">
        <v>210</v>
      </c>
      <c r="O212" s="17">
        <f t="shared" si="50"/>
        <v>180</v>
      </c>
      <c r="P212" s="27">
        <f t="shared" ca="1" si="51"/>
        <v>2.9907896702634877</v>
      </c>
      <c r="Q212" s="34">
        <f t="shared" ca="1" si="46"/>
        <v>3.0126080176680503</v>
      </c>
      <c r="R212" s="17">
        <f t="shared" ca="1" si="52"/>
        <v>3.1018200308503552</v>
      </c>
    </row>
    <row r="213" spans="1:18" x14ac:dyDescent="0.25">
      <c r="A213" s="18">
        <f t="shared" ca="1" si="47"/>
        <v>43672</v>
      </c>
      <c r="B213" s="17">
        <f ca="1">+IFERROR(VLOOKUP(A213,BBG_CLP!$A$2:$B$30,2,FALSE),B212)</f>
        <v>3</v>
      </c>
      <c r="C213" s="17">
        <f ca="1">+VLOOKUP(B213,BBG_CLP!$B$2:$E$30,4,FALSE)</f>
        <v>1.068478045256198E-3</v>
      </c>
      <c r="D213" s="17">
        <v>211</v>
      </c>
      <c r="E213" s="17">
        <f t="shared" si="40"/>
        <v>181</v>
      </c>
      <c r="F213" s="17">
        <f t="shared" ca="1" si="43"/>
        <v>2.9323431305263519</v>
      </c>
      <c r="G213" s="2">
        <f t="shared" ca="1" si="41"/>
        <v>2.951947909871683</v>
      </c>
      <c r="H213" s="28">
        <f t="shared" si="48"/>
        <v>43691</v>
      </c>
      <c r="I213" s="30">
        <v>211</v>
      </c>
      <c r="J213" s="17">
        <f t="shared" si="42"/>
        <v>181</v>
      </c>
      <c r="K213" s="27">
        <f t="shared" ca="1" si="44"/>
        <v>2.9652590070164782</v>
      </c>
      <c r="L213" s="34">
        <f t="shared" ca="1" si="45"/>
        <v>2.9860461867249879</v>
      </c>
      <c r="M213" s="29">
        <f t="shared" si="49"/>
        <v>43706</v>
      </c>
      <c r="N213" s="27">
        <v>211</v>
      </c>
      <c r="O213" s="17">
        <f t="shared" si="50"/>
        <v>181</v>
      </c>
      <c r="P213" s="27">
        <f t="shared" ca="1" si="51"/>
        <v>2.9918804091264395</v>
      </c>
      <c r="Q213" s="34">
        <f t="shared" ca="1" si="46"/>
        <v>3.0137173156690289</v>
      </c>
      <c r="R213" s="17">
        <f t="shared" ca="1" si="52"/>
        <v>3.103653826245889</v>
      </c>
    </row>
    <row r="214" spans="1:18" x14ac:dyDescent="0.25">
      <c r="A214" s="18">
        <f t="shared" ca="1" si="47"/>
        <v>43673</v>
      </c>
      <c r="B214" s="17">
        <f ca="1">+IFERROR(VLOOKUP(A214,BBG_CLP!$A$2:$B$30,2,FALSE),B213)</f>
        <v>3</v>
      </c>
      <c r="C214" s="17">
        <f ca="1">+VLOOKUP(B214,BBG_CLP!$B$2:$E$30,4,FALSE)</f>
        <v>1.068478045256198E-3</v>
      </c>
      <c r="D214" s="17">
        <v>212</v>
      </c>
      <c r="E214" s="17">
        <f t="shared" si="40"/>
        <v>182</v>
      </c>
      <c r="F214" s="17">
        <f t="shared" ca="1" si="43"/>
        <v>2.9334116085716082</v>
      </c>
      <c r="G214" s="2">
        <f t="shared" ca="1" si="41"/>
        <v>2.9530447782298084</v>
      </c>
      <c r="H214" s="28">
        <f t="shared" si="48"/>
        <v>43692</v>
      </c>
      <c r="I214" s="30">
        <v>212</v>
      </c>
      <c r="J214" s="17">
        <f t="shared" si="42"/>
        <v>182</v>
      </c>
      <c r="K214" s="27">
        <f t="shared" ca="1" si="44"/>
        <v>2.9663417535937464</v>
      </c>
      <c r="L214" s="34">
        <f t="shared" ca="1" si="45"/>
        <v>2.9871523605681811</v>
      </c>
      <c r="M214" s="29">
        <f t="shared" si="49"/>
        <v>43707</v>
      </c>
      <c r="N214" s="27">
        <v>212</v>
      </c>
      <c r="O214" s="17">
        <f t="shared" si="50"/>
        <v>182</v>
      </c>
      <c r="P214" s="27">
        <f t="shared" ca="1" si="51"/>
        <v>2.9929709116236367</v>
      </c>
      <c r="Q214" s="34">
        <f t="shared" ca="1" si="46"/>
        <v>3.0148261069652684</v>
      </c>
      <c r="R214" s="17">
        <f t="shared" ca="1" si="52"/>
        <v>3.105487124471118</v>
      </c>
    </row>
    <row r="215" spans="1:18" x14ac:dyDescent="0.25">
      <c r="A215" s="18">
        <f t="shared" ca="1" si="47"/>
        <v>43674</v>
      </c>
      <c r="B215" s="17">
        <f ca="1">+IFERROR(VLOOKUP(A215,BBG_CLP!$A$2:$B$30,2,FALSE),B214)</f>
        <v>3</v>
      </c>
      <c r="C215" s="17">
        <f ca="1">+VLOOKUP(B215,BBG_CLP!$B$2:$E$30,4,FALSE)</f>
        <v>1.068478045256198E-3</v>
      </c>
      <c r="D215" s="17">
        <v>213</v>
      </c>
      <c r="E215" s="17">
        <f t="shared" si="40"/>
        <v>183</v>
      </c>
      <c r="F215" s="17">
        <f t="shared" ca="1" si="43"/>
        <v>2.9344800866168645</v>
      </c>
      <c r="G215" s="2">
        <f t="shared" ca="1" si="41"/>
        <v>2.954141309390014</v>
      </c>
      <c r="H215" s="28">
        <f t="shared" si="48"/>
        <v>43693</v>
      </c>
      <c r="I215" s="30">
        <v>213</v>
      </c>
      <c r="J215" s="17">
        <f t="shared" si="42"/>
        <v>183</v>
      </c>
      <c r="K215" s="27">
        <f t="shared" ca="1" si="44"/>
        <v>2.9674243515774186</v>
      </c>
      <c r="L215" s="34">
        <f t="shared" ca="1" si="45"/>
        <v>2.9882580782992134</v>
      </c>
      <c r="M215" s="29">
        <f t="shared" si="49"/>
        <v>43708</v>
      </c>
      <c r="N215" s="27">
        <v>213</v>
      </c>
      <c r="O215" s="17">
        <f t="shared" si="50"/>
        <v>183</v>
      </c>
      <c r="P215" s="27">
        <f t="shared" ca="1" si="51"/>
        <v>2.9940611810842492</v>
      </c>
      <c r="Q215" s="34">
        <f t="shared" ca="1" si="46"/>
        <v>3.0159343998634918</v>
      </c>
      <c r="R215" s="17">
        <f t="shared" ca="1" si="52"/>
        <v>3.1073199253182082</v>
      </c>
    </row>
    <row r="216" spans="1:18" x14ac:dyDescent="0.25">
      <c r="A216" s="18">
        <f t="shared" ca="1" si="47"/>
        <v>43675</v>
      </c>
      <c r="B216" s="17">
        <f ca="1">+IFERROR(VLOOKUP(A216,BBG_CLP!$A$2:$B$30,2,FALSE),B215)</f>
        <v>3</v>
      </c>
      <c r="C216" s="17">
        <f ca="1">+VLOOKUP(B216,BBG_CLP!$B$2:$E$30,4,FALSE)</f>
        <v>1.068478045256198E-3</v>
      </c>
      <c r="D216" s="17">
        <v>214</v>
      </c>
      <c r="E216" s="17">
        <f t="shared" si="40"/>
        <v>184</v>
      </c>
      <c r="F216" s="17">
        <f t="shared" ca="1" si="43"/>
        <v>2.9355485646621209</v>
      </c>
      <c r="G216" s="2">
        <f t="shared" ca="1" si="41"/>
        <v>2.9552375088500051</v>
      </c>
      <c r="H216" s="28">
        <f t="shared" si="48"/>
        <v>43694</v>
      </c>
      <c r="I216" s="30">
        <v>214</v>
      </c>
      <c r="J216" s="17">
        <f t="shared" si="42"/>
        <v>184</v>
      </c>
      <c r="K216" s="27">
        <f t="shared" ca="1" si="44"/>
        <v>2.9685068030505817</v>
      </c>
      <c r="L216" s="34">
        <f t="shared" ca="1" si="45"/>
        <v>2.9893633473547401</v>
      </c>
      <c r="M216" s="29">
        <f t="shared" si="49"/>
        <v>43709</v>
      </c>
      <c r="N216" s="27">
        <v>214</v>
      </c>
      <c r="O216" s="17">
        <f t="shared" si="50"/>
        <v>184</v>
      </c>
      <c r="P216" s="27">
        <f t="shared" ca="1" si="51"/>
        <v>2.9951512207751456</v>
      </c>
      <c r="Q216" s="34">
        <f t="shared" ca="1" si="46"/>
        <v>3.017042202489753</v>
      </c>
      <c r="R216" s="17">
        <f t="shared" ca="1" si="52"/>
        <v>3.1091522286033069</v>
      </c>
    </row>
    <row r="217" spans="1:18" x14ac:dyDescent="0.25">
      <c r="A217" s="18">
        <f t="shared" ca="1" si="47"/>
        <v>43676</v>
      </c>
      <c r="B217" s="17">
        <f ca="1">+IFERROR(VLOOKUP(A217,BBG_CLP!$A$2:$B$30,2,FALSE),B216)</f>
        <v>3</v>
      </c>
      <c r="C217" s="17">
        <f ca="1">+VLOOKUP(B217,BBG_CLP!$B$2:$E$30,4,FALSE)</f>
        <v>1.068478045256198E-3</v>
      </c>
      <c r="D217" s="17">
        <v>215</v>
      </c>
      <c r="E217" s="17">
        <f t="shared" si="40"/>
        <v>185</v>
      </c>
      <c r="F217" s="17">
        <f t="shared" ca="1" si="43"/>
        <v>2.9366170427073772</v>
      </c>
      <c r="G217" s="2">
        <f t="shared" ca="1" si="41"/>
        <v>2.9563333819887903</v>
      </c>
      <c r="H217" s="28">
        <f t="shared" si="48"/>
        <v>43695</v>
      </c>
      <c r="I217" s="30">
        <v>215</v>
      </c>
      <c r="J217" s="17">
        <f t="shared" si="42"/>
        <v>185</v>
      </c>
      <c r="K217" s="27">
        <f t="shared" ca="1" si="44"/>
        <v>2.9695891100574956</v>
      </c>
      <c r="L217" s="34">
        <f t="shared" ca="1" si="45"/>
        <v>2.9904681750104496</v>
      </c>
      <c r="M217" s="29">
        <f t="shared" si="49"/>
        <v>43710</v>
      </c>
      <c r="N217" s="27">
        <v>215</v>
      </c>
      <c r="O217" s="17">
        <f t="shared" si="50"/>
        <v>185</v>
      </c>
      <c r="P217" s="27">
        <f t="shared" ca="1" si="51"/>
        <v>2.9962410339023782</v>
      </c>
      <c r="Q217" s="34">
        <f t="shared" ca="1" si="46"/>
        <v>3.0181495227943658</v>
      </c>
      <c r="R217" s="17">
        <f t="shared" ca="1" si="52"/>
        <v>3.1109840341345674</v>
      </c>
    </row>
    <row r="218" spans="1:18" x14ac:dyDescent="0.25">
      <c r="A218" s="18">
        <f t="shared" ca="1" si="47"/>
        <v>43677</v>
      </c>
      <c r="B218" s="17">
        <f ca="1">+IFERROR(VLOOKUP(A218,BBG_CLP!$A$2:$B$30,2,FALSE),B217)</f>
        <v>3</v>
      </c>
      <c r="C218" s="17">
        <f ca="1">+VLOOKUP(B218,BBG_CLP!$B$2:$E$30,4,FALSE)</f>
        <v>1.068478045256198E-3</v>
      </c>
      <c r="D218" s="17">
        <v>216</v>
      </c>
      <c r="E218" s="17">
        <f t="shared" si="40"/>
        <v>186</v>
      </c>
      <c r="F218" s="17">
        <f t="shared" ca="1" si="43"/>
        <v>2.9376855207526336</v>
      </c>
      <c r="G218" s="2">
        <f t="shared" ca="1" si="41"/>
        <v>2.9574289340696591</v>
      </c>
      <c r="H218" s="28">
        <f t="shared" si="48"/>
        <v>43696</v>
      </c>
      <c r="I218" s="30">
        <v>216</v>
      </c>
      <c r="J218" s="17">
        <f t="shared" si="42"/>
        <v>186</v>
      </c>
      <c r="K218" s="27">
        <f t="shared" ca="1" si="44"/>
        <v>2.9706712746047823</v>
      </c>
      <c r="L218" s="34">
        <f t="shared" ca="1" si="45"/>
        <v>2.9915725683859531</v>
      </c>
      <c r="M218" s="29">
        <f t="shared" si="49"/>
        <v>43711</v>
      </c>
      <c r="N218" s="27">
        <v>216</v>
      </c>
      <c r="O218" s="17">
        <f t="shared" si="50"/>
        <v>186</v>
      </c>
      <c r="P218" s="27">
        <f t="shared" ca="1" si="51"/>
        <v>2.9973306236126631</v>
      </c>
      <c r="Q218" s="34">
        <f t="shared" ca="1" si="46"/>
        <v>3.0192563685566682</v>
      </c>
      <c r="R218" s="17">
        <f t="shared" ca="1" si="52"/>
        <v>3.1128153417281368</v>
      </c>
    </row>
    <row r="219" spans="1:18" x14ac:dyDescent="0.25">
      <c r="A219" s="18">
        <f t="shared" ca="1" si="47"/>
        <v>43678</v>
      </c>
      <c r="B219" s="17">
        <f ca="1">+IFERROR(VLOOKUP(A219,BBG_CLP!$A$2:$B$30,2,FALSE),B218)</f>
        <v>3</v>
      </c>
      <c r="C219" s="17">
        <f ca="1">+VLOOKUP(B219,BBG_CLP!$B$2:$E$30,4,FALSE)</f>
        <v>1.068478045256198E-3</v>
      </c>
      <c r="D219" s="17">
        <v>217</v>
      </c>
      <c r="E219" s="17">
        <f t="shared" si="40"/>
        <v>187</v>
      </c>
      <c r="F219" s="17">
        <f t="shared" ca="1" si="43"/>
        <v>2.9387539987978899</v>
      </c>
      <c r="G219" s="2">
        <f t="shared" ca="1" si="41"/>
        <v>2.9585241702431428</v>
      </c>
      <c r="H219" s="28">
        <f t="shared" si="48"/>
        <v>43697</v>
      </c>
      <c r="I219" s="30">
        <v>217</v>
      </c>
      <c r="J219" s="17">
        <f t="shared" si="42"/>
        <v>187</v>
      </c>
      <c r="K219" s="27">
        <f t="shared" ca="1" si="44"/>
        <v>2.9717532986618203</v>
      </c>
      <c r="L219" s="34">
        <f t="shared" ca="1" si="45"/>
        <v>2.9926765344481394</v>
      </c>
      <c r="M219" s="29">
        <f t="shared" si="49"/>
        <v>43712</v>
      </c>
      <c r="N219" s="27">
        <v>217</v>
      </c>
      <c r="O219" s="17">
        <f t="shared" si="50"/>
        <v>187</v>
      </c>
      <c r="P219" s="27">
        <f t="shared" ca="1" si="51"/>
        <v>2.9984199929947151</v>
      </c>
      <c r="Q219" s="34">
        <f t="shared" ca="1" si="46"/>
        <v>3.020362747389723</v>
      </c>
      <c r="R219" s="17">
        <f t="shared" ca="1" si="52"/>
        <v>3.1146461511601942</v>
      </c>
    </row>
    <row r="220" spans="1:18" x14ac:dyDescent="0.25">
      <c r="A220" s="18">
        <f t="shared" ca="1" si="47"/>
        <v>43679</v>
      </c>
      <c r="B220" s="17">
        <f ca="1">+IFERROR(VLOOKUP(A220,BBG_CLP!$A$2:$B$30,2,FALSE),B219)</f>
        <v>3</v>
      </c>
      <c r="C220" s="17">
        <f ca="1">+VLOOKUP(B220,BBG_CLP!$B$2:$E$30,4,FALSE)</f>
        <v>1.068478045256198E-3</v>
      </c>
      <c r="D220" s="17">
        <v>218</v>
      </c>
      <c r="E220" s="17">
        <f t="shared" si="40"/>
        <v>188</v>
      </c>
      <c r="F220" s="17">
        <f t="shared" ca="1" si="43"/>
        <v>2.9398224768431462</v>
      </c>
      <c r="G220" s="2">
        <f t="shared" ca="1" si="41"/>
        <v>2.9596190955503618</v>
      </c>
      <c r="H220" s="28">
        <f t="shared" si="48"/>
        <v>43698</v>
      </c>
      <c r="I220" s="30">
        <v>218</v>
      </c>
      <c r="J220" s="17">
        <f t="shared" si="42"/>
        <v>188</v>
      </c>
      <c r="K220" s="27">
        <f t="shared" ca="1" si="44"/>
        <v>2.9728351841619975</v>
      </c>
      <c r="L220" s="34">
        <f t="shared" ca="1" si="45"/>
        <v>2.9937800800158834</v>
      </c>
      <c r="M220" s="29">
        <f t="shared" si="49"/>
        <v>43713</v>
      </c>
      <c r="N220" s="27">
        <v>218</v>
      </c>
      <c r="O220" s="17">
        <f t="shared" si="50"/>
        <v>188</v>
      </c>
      <c r="P220" s="27">
        <f t="shared" ca="1" si="51"/>
        <v>2.99950914508061</v>
      </c>
      <c r="Q220" s="34">
        <f t="shared" ca="1" si="46"/>
        <v>3.0214686667444881</v>
      </c>
      <c r="R220" s="17">
        <f t="shared" ca="1" si="52"/>
        <v>3.1164764622948482</v>
      </c>
    </row>
    <row r="221" spans="1:18" x14ac:dyDescent="0.25">
      <c r="A221" s="18">
        <f t="shared" ca="1" si="47"/>
        <v>43680</v>
      </c>
      <c r="B221" s="17">
        <f ca="1">+IFERROR(VLOOKUP(A221,BBG_CLP!$A$2:$B$30,2,FALSE),B220)</f>
        <v>3</v>
      </c>
      <c r="C221" s="17">
        <f ca="1">+VLOOKUP(B221,BBG_CLP!$B$2:$E$30,4,FALSE)</f>
        <v>1.068478045256198E-3</v>
      </c>
      <c r="D221" s="17">
        <v>219</v>
      </c>
      <c r="E221" s="17">
        <f t="shared" si="40"/>
        <v>189</v>
      </c>
      <c r="F221" s="17">
        <f t="shared" ca="1" si="43"/>
        <v>2.9408909548884026</v>
      </c>
      <c r="G221" s="2">
        <f t="shared" ca="1" si="41"/>
        <v>2.9607137149257414</v>
      </c>
      <c r="H221" s="28">
        <f t="shared" si="48"/>
        <v>43699</v>
      </c>
      <c r="I221" s="30">
        <v>219</v>
      </c>
      <c r="J221" s="17">
        <f t="shared" si="42"/>
        <v>189</v>
      </c>
      <c r="K221" s="27">
        <f t="shared" ca="1" si="44"/>
        <v>2.9739169330033541</v>
      </c>
      <c r="L221" s="34">
        <f t="shared" ca="1" si="45"/>
        <v>2.9948832117636552</v>
      </c>
      <c r="M221" s="29">
        <f t="shared" si="49"/>
        <v>43714</v>
      </c>
      <c r="N221" s="27">
        <v>219</v>
      </c>
      <c r="O221" s="17">
        <f t="shared" si="50"/>
        <v>189</v>
      </c>
      <c r="P221" s="27">
        <f t="shared" ca="1" si="51"/>
        <v>3.0005980828469716</v>
      </c>
      <c r="Q221" s="34">
        <f t="shared" ca="1" si="46"/>
        <v>3.0225741339142687</v>
      </c>
      <c r="R221" s="17">
        <f t="shared" ca="1" si="52"/>
        <v>3.1183062748922907</v>
      </c>
    </row>
    <row r="222" spans="1:18" x14ac:dyDescent="0.25">
      <c r="A222" s="18">
        <f t="shared" ca="1" si="47"/>
        <v>43681</v>
      </c>
      <c r="B222" s="17">
        <f ca="1">+IFERROR(VLOOKUP(A222,BBG_CLP!$A$2:$B$30,2,FALSE),B221)</f>
        <v>3</v>
      </c>
      <c r="C222" s="17">
        <f ca="1">+VLOOKUP(B222,BBG_CLP!$B$2:$E$30,4,FALSE)</f>
        <v>1.068478045256198E-3</v>
      </c>
      <c r="D222" s="17">
        <v>220</v>
      </c>
      <c r="E222" s="17">
        <f t="shared" si="40"/>
        <v>190</v>
      </c>
      <c r="F222" s="17">
        <f t="shared" ca="1" si="43"/>
        <v>2.9419594329336589</v>
      </c>
      <c r="G222" s="2">
        <f t="shared" ca="1" si="41"/>
        <v>2.9618080331997434</v>
      </c>
      <c r="H222" s="28">
        <f t="shared" si="48"/>
        <v>43700</v>
      </c>
      <c r="I222" s="30">
        <v>220</v>
      </c>
      <c r="J222" s="17">
        <f t="shared" si="42"/>
        <v>190</v>
      </c>
      <c r="K222" s="27">
        <f t="shared" ca="1" si="44"/>
        <v>2.974998547049382</v>
      </c>
      <c r="L222" s="34">
        <f t="shared" ca="1" si="45"/>
        <v>2.9959859362254981</v>
      </c>
      <c r="M222" s="29">
        <f t="shared" si="49"/>
        <v>43715</v>
      </c>
      <c r="N222" s="27">
        <v>220</v>
      </c>
      <c r="O222" s="17">
        <f t="shared" si="50"/>
        <v>190</v>
      </c>
      <c r="P222" s="27">
        <f t="shared" ca="1" si="51"/>
        <v>3.0016868092163387</v>
      </c>
      <c r="Q222" s="34">
        <f t="shared" ca="1" si="46"/>
        <v>3.0236791560388698</v>
      </c>
      <c r="R222" s="17">
        <f t="shared" ca="1" si="52"/>
        <v>3.1201355887766624</v>
      </c>
    </row>
    <row r="223" spans="1:18" x14ac:dyDescent="0.25">
      <c r="A223" s="18">
        <f t="shared" ca="1" si="47"/>
        <v>43682</v>
      </c>
      <c r="B223" s="17">
        <f ca="1">+IFERROR(VLOOKUP(A223,BBG_CLP!$A$2:$B$30,2,FALSE),B222)</f>
        <v>3</v>
      </c>
      <c r="C223" s="17">
        <f ca="1">+VLOOKUP(B223,BBG_CLP!$B$2:$E$30,4,FALSE)</f>
        <v>1.068478045256198E-3</v>
      </c>
      <c r="D223" s="17">
        <v>221</v>
      </c>
      <c r="E223" s="17">
        <f t="shared" si="40"/>
        <v>191</v>
      </c>
      <c r="F223" s="17">
        <f t="shared" ca="1" si="43"/>
        <v>2.9430279109789153</v>
      </c>
      <c r="G223" s="2">
        <f t="shared" ca="1" si="41"/>
        <v>2.96290205510175</v>
      </c>
      <c r="H223" s="28">
        <f t="shared" si="48"/>
        <v>43701</v>
      </c>
      <c r="I223" s="30">
        <v>221</v>
      </c>
      <c r="J223" s="17">
        <f t="shared" si="42"/>
        <v>191</v>
      </c>
      <c r="K223" s="27">
        <f t="shared" ca="1" si="44"/>
        <v>2.9760800281299189</v>
      </c>
      <c r="L223" s="34">
        <f t="shared" ca="1" si="45"/>
        <v>2.9970882597985309</v>
      </c>
      <c r="M223" s="29">
        <f t="shared" si="49"/>
        <v>43716</v>
      </c>
      <c r="N223" s="27">
        <v>221</v>
      </c>
      <c r="O223" s="17">
        <f t="shared" si="50"/>
        <v>191</v>
      </c>
      <c r="P223" s="27">
        <f t="shared" ca="1" si="51"/>
        <v>3.0027753270583899</v>
      </c>
      <c r="Q223" s="34">
        <f t="shared" ca="1" si="46"/>
        <v>3.0247837401084881</v>
      </c>
      <c r="R223" s="17">
        <f t="shared" ca="1" si="52"/>
        <v>3.1219644037721039</v>
      </c>
    </row>
    <row r="224" spans="1:18" x14ac:dyDescent="0.25">
      <c r="A224" s="18">
        <f t="shared" ca="1" si="47"/>
        <v>43683</v>
      </c>
      <c r="B224" s="17">
        <f ca="1">+IFERROR(VLOOKUP(A224,BBG_CLP!$A$2:$B$30,2,FALSE),B223)</f>
        <v>3</v>
      </c>
      <c r="C224" s="17">
        <f ca="1">+VLOOKUP(B224,BBG_CLP!$B$2:$E$30,4,FALSE)</f>
        <v>1.068478045256198E-3</v>
      </c>
      <c r="D224" s="17">
        <v>222</v>
      </c>
      <c r="E224" s="17">
        <f t="shared" si="40"/>
        <v>192</v>
      </c>
      <c r="F224" s="17">
        <f t="shared" ca="1" si="43"/>
        <v>2.9440963890241716</v>
      </c>
      <c r="G224" s="2">
        <f t="shared" ca="1" si="41"/>
        <v>2.9639957852625325</v>
      </c>
      <c r="H224" s="28">
        <f t="shared" si="48"/>
        <v>43702</v>
      </c>
      <c r="I224" s="30">
        <v>222</v>
      </c>
      <c r="J224" s="17">
        <f t="shared" si="42"/>
        <v>192</v>
      </c>
      <c r="K224" s="27">
        <f t="shared" ca="1" si="44"/>
        <v>2.9771613780417958</v>
      </c>
      <c r="L224" s="34">
        <f t="shared" ca="1" si="45"/>
        <v>2.9981901887466829</v>
      </c>
      <c r="M224" s="29">
        <f t="shared" si="49"/>
        <v>43717</v>
      </c>
      <c r="N224" s="27">
        <v>222</v>
      </c>
      <c r="O224" s="17">
        <f t="shared" si="50"/>
        <v>192</v>
      </c>
      <c r="P224" s="27">
        <f t="shared" ca="1" si="51"/>
        <v>3.0038636391910258</v>
      </c>
      <c r="Q224" s="34">
        <f t="shared" ca="1" si="46"/>
        <v>3.0258878929677326</v>
      </c>
      <c r="R224" s="17">
        <f t="shared" ca="1" si="52"/>
        <v>3.1237927196707815</v>
      </c>
    </row>
    <row r="225" spans="1:18" x14ac:dyDescent="0.25">
      <c r="A225" s="18">
        <f t="shared" ca="1" si="47"/>
        <v>43684</v>
      </c>
      <c r="B225" s="17">
        <f ca="1">+IFERROR(VLOOKUP(A225,BBG_CLP!$A$2:$B$30,2,FALSE),B224)</f>
        <v>3</v>
      </c>
      <c r="C225" s="17">
        <f ca="1">+VLOOKUP(B225,BBG_CLP!$B$2:$E$30,4,FALSE)</f>
        <v>1.068478045256198E-3</v>
      </c>
      <c r="D225" s="17">
        <v>223</v>
      </c>
      <c r="E225" s="17">
        <f t="shared" si="40"/>
        <v>193</v>
      </c>
      <c r="F225" s="17">
        <f t="shared" ca="1" si="43"/>
        <v>2.9451648670694279</v>
      </c>
      <c r="G225" s="2">
        <f t="shared" ca="1" si="41"/>
        <v>2.9650892282169701</v>
      </c>
      <c r="H225" s="28">
        <f t="shared" si="48"/>
        <v>43703</v>
      </c>
      <c r="I225" s="30">
        <v>223</v>
      </c>
      <c r="J225" s="17">
        <f t="shared" si="42"/>
        <v>193</v>
      </c>
      <c r="K225" s="27">
        <f t="shared" ca="1" si="44"/>
        <v>2.9782425985496137</v>
      </c>
      <c r="L225" s="34">
        <f t="shared" ca="1" si="45"/>
        <v>2.9992917292040611</v>
      </c>
      <c r="M225" s="29">
        <f t="shared" si="49"/>
        <v>43718</v>
      </c>
      <c r="N225" s="27">
        <v>223</v>
      </c>
      <c r="O225" s="17">
        <f t="shared" si="50"/>
        <v>193</v>
      </c>
      <c r="P225" s="27">
        <f t="shared" ca="1" si="51"/>
        <v>3.0049517483816737</v>
      </c>
      <c r="Q225" s="34">
        <f t="shared" ca="1" si="46"/>
        <v>3.0269916213193553</v>
      </c>
      <c r="R225" s="17">
        <f t="shared" ca="1" si="52"/>
        <v>3.1256205362888423</v>
      </c>
    </row>
    <row r="226" spans="1:18" x14ac:dyDescent="0.25">
      <c r="A226" s="18">
        <f t="shared" ca="1" si="47"/>
        <v>43685</v>
      </c>
      <c r="B226" s="17">
        <f ca="1">+IFERROR(VLOOKUP(A226,BBG_CLP!$A$2:$B$30,2,FALSE),B225)</f>
        <v>3</v>
      </c>
      <c r="C226" s="17">
        <f ca="1">+VLOOKUP(B226,BBG_CLP!$B$2:$E$30,4,FALSE)</f>
        <v>1.068478045256198E-3</v>
      </c>
      <c r="D226" s="17">
        <v>224</v>
      </c>
      <c r="E226" s="17">
        <f t="shared" si="40"/>
        <v>194</v>
      </c>
      <c r="F226" s="17">
        <f t="shared" ca="1" si="43"/>
        <v>2.9462333451146843</v>
      </c>
      <c r="G226" s="2">
        <f t="shared" ca="1" si="41"/>
        <v>2.966182388406315</v>
      </c>
      <c r="H226" s="28">
        <f t="shared" si="48"/>
        <v>43704</v>
      </c>
      <c r="I226" s="30">
        <v>224</v>
      </c>
      <c r="J226" s="17">
        <f t="shared" si="42"/>
        <v>194</v>
      </c>
      <c r="K226" s="27">
        <f t="shared" ca="1" si="44"/>
        <v>2.9793236913864618</v>
      </c>
      <c r="L226" s="34">
        <f t="shared" ca="1" si="45"/>
        <v>3.0003928871781715</v>
      </c>
      <c r="M226" s="29">
        <f t="shared" si="49"/>
        <v>43719</v>
      </c>
      <c r="N226" s="27">
        <v>224</v>
      </c>
      <c r="O226" s="17">
        <f t="shared" si="50"/>
        <v>194</v>
      </c>
      <c r="P226" s="27">
        <f t="shared" ca="1" si="51"/>
        <v>3.0060396573482353</v>
      </c>
      <c r="Q226" s="34">
        <f t="shared" ca="1" si="46"/>
        <v>3.0280949317279067</v>
      </c>
      <c r="R226" s="17">
        <f t="shared" ca="1" si="52"/>
        <v>3.1274478534344397</v>
      </c>
    </row>
    <row r="227" spans="1:18" x14ac:dyDescent="0.25">
      <c r="A227" s="18">
        <f t="shared" ca="1" si="47"/>
        <v>43686</v>
      </c>
      <c r="B227" s="17">
        <f ca="1">+IFERROR(VLOOKUP(A227,BBG_CLP!$A$2:$B$30,2,FALSE),B226)</f>
        <v>3</v>
      </c>
      <c r="C227" s="17">
        <f ca="1">+VLOOKUP(B227,BBG_CLP!$B$2:$E$30,4,FALSE)</f>
        <v>1.068478045256198E-3</v>
      </c>
      <c r="D227" s="17">
        <v>225</v>
      </c>
      <c r="E227" s="17">
        <f t="shared" si="40"/>
        <v>195</v>
      </c>
      <c r="F227" s="17">
        <f t="shared" ca="1" si="43"/>
        <v>2.9473018231599406</v>
      </c>
      <c r="G227" s="2">
        <f t="shared" ca="1" si="41"/>
        <v>2.9672752701809229</v>
      </c>
      <c r="H227" s="28">
        <f t="shared" si="48"/>
        <v>43705</v>
      </c>
      <c r="I227" s="30">
        <v>225</v>
      </c>
      <c r="J227" s="17">
        <f t="shared" si="42"/>
        <v>195</v>
      </c>
      <c r="K227" s="27">
        <f t="shared" ca="1" si="44"/>
        <v>2.9804046582545496</v>
      </c>
      <c r="L227" s="34">
        <f t="shared" ca="1" si="45"/>
        <v>3.0014936685533327</v>
      </c>
      <c r="M227" s="29">
        <f t="shared" si="49"/>
        <v>43720</v>
      </c>
      <c r="N227" s="27">
        <v>225</v>
      </c>
      <c r="O227" s="17">
        <f t="shared" si="50"/>
        <v>195</v>
      </c>
      <c r="P227" s="27">
        <f t="shared" ca="1" si="51"/>
        <v>3.0071273687604361</v>
      </c>
      <c r="Q227" s="34">
        <f t="shared" ca="1" si="46"/>
        <v>3.029197830623322</v>
      </c>
      <c r="R227" s="17">
        <f t="shared" ca="1" si="52"/>
        <v>3.1292746709317143</v>
      </c>
    </row>
    <row r="228" spans="1:18" x14ac:dyDescent="0.25">
      <c r="A228" s="18">
        <f t="shared" ca="1" si="47"/>
        <v>43687</v>
      </c>
      <c r="B228" s="17">
        <f ca="1">+IFERROR(VLOOKUP(A228,BBG_CLP!$A$2:$B$30,2,FALSE),B227)</f>
        <v>3</v>
      </c>
      <c r="C228" s="17">
        <f ca="1">+VLOOKUP(B228,BBG_CLP!$B$2:$E$30,4,FALSE)</f>
        <v>1.068478045256198E-3</v>
      </c>
      <c r="D228" s="17">
        <v>226</v>
      </c>
      <c r="E228" s="17">
        <f t="shared" si="40"/>
        <v>196</v>
      </c>
      <c r="F228" s="17">
        <f t="shared" ca="1" si="43"/>
        <v>2.9483703012051969</v>
      </c>
      <c r="G228" s="2">
        <f t="shared" ca="1" si="41"/>
        <v>2.9683678778021618</v>
      </c>
      <c r="H228" s="28">
        <f t="shared" si="48"/>
        <v>43706</v>
      </c>
      <c r="I228" s="30">
        <v>226</v>
      </c>
      <c r="J228" s="17">
        <f t="shared" si="42"/>
        <v>196</v>
      </c>
      <c r="K228" s="27">
        <f t="shared" ca="1" si="44"/>
        <v>2.9814855008261696</v>
      </c>
      <c r="L228" s="34">
        <f t="shared" ca="1" si="45"/>
        <v>3.002594079093976</v>
      </c>
      <c r="M228" s="29">
        <f t="shared" si="49"/>
        <v>43721</v>
      </c>
      <c r="N228" s="27">
        <v>226</v>
      </c>
      <c r="O228" s="17">
        <f t="shared" si="50"/>
        <v>196</v>
      </c>
      <c r="P228" s="27">
        <f t="shared" ca="1" si="51"/>
        <v>3.0082148852406436</v>
      </c>
      <c r="Q228" s="34">
        <f t="shared" ca="1" si="46"/>
        <v>3.0303003243041893</v>
      </c>
      <c r="R228" s="17">
        <f t="shared" ca="1" si="52"/>
        <v>3.1311009885648389</v>
      </c>
    </row>
    <row r="229" spans="1:18" x14ac:dyDescent="0.25">
      <c r="A229" s="18">
        <f t="shared" ca="1" si="47"/>
        <v>43688</v>
      </c>
      <c r="B229" s="17">
        <f ca="1">+IFERROR(VLOOKUP(A229,BBG_CLP!$A$2:$B$30,2,FALSE),B228)</f>
        <v>3</v>
      </c>
      <c r="C229" s="17">
        <f ca="1">+VLOOKUP(B229,BBG_CLP!$B$2:$E$30,4,FALSE)</f>
        <v>1.068478045256198E-3</v>
      </c>
      <c r="D229" s="17">
        <v>227</v>
      </c>
      <c r="E229" s="17">
        <f t="shared" si="40"/>
        <v>197</v>
      </c>
      <c r="F229" s="17">
        <f t="shared" ca="1" si="43"/>
        <v>2.9494387792504533</v>
      </c>
      <c r="G229" s="2">
        <f t="shared" ca="1" si="41"/>
        <v>2.9694602154449572</v>
      </c>
      <c r="H229" s="28">
        <f t="shared" si="48"/>
        <v>43707</v>
      </c>
      <c r="I229" s="30">
        <v>227</v>
      </c>
      <c r="J229" s="17">
        <f t="shared" si="42"/>
        <v>197</v>
      </c>
      <c r="K229" s="27">
        <f t="shared" ca="1" si="44"/>
        <v>2.9825662207439012</v>
      </c>
      <c r="L229" s="34">
        <f t="shared" ca="1" si="45"/>
        <v>3.0036941244472071</v>
      </c>
      <c r="M229" s="29">
        <f t="shared" si="49"/>
        <v>43722</v>
      </c>
      <c r="N229" s="27">
        <v>227</v>
      </c>
      <c r="O229" s="17">
        <f t="shared" si="50"/>
        <v>197</v>
      </c>
      <c r="P229" s="27">
        <f t="shared" ca="1" si="51"/>
        <v>3.0093022093650865</v>
      </c>
      <c r="Q229" s="34">
        <f t="shared" ca="1" si="46"/>
        <v>3.0314024189414108</v>
      </c>
      <c r="R229" s="17">
        <f t="shared" ca="1" si="52"/>
        <v>3.1329268061659477</v>
      </c>
    </row>
    <row r="230" spans="1:18" x14ac:dyDescent="0.25">
      <c r="A230" s="18">
        <f t="shared" ca="1" si="47"/>
        <v>43689</v>
      </c>
      <c r="B230" s="17">
        <f ca="1">+IFERROR(VLOOKUP(A230,BBG_CLP!$A$2:$B$30,2,FALSE),B229)</f>
        <v>3</v>
      </c>
      <c r="C230" s="17">
        <f ca="1">+VLOOKUP(B230,BBG_CLP!$B$2:$E$30,4,FALSE)</f>
        <v>1.068478045256198E-3</v>
      </c>
      <c r="D230" s="17">
        <v>228</v>
      </c>
      <c r="E230" s="17">
        <f t="shared" si="40"/>
        <v>198</v>
      </c>
      <c r="F230" s="17">
        <f t="shared" ca="1" si="43"/>
        <v>2.9505072572957096</v>
      </c>
      <c r="G230" s="2">
        <f t="shared" ca="1" si="41"/>
        <v>2.9705522871999306</v>
      </c>
      <c r="H230" s="28">
        <f t="shared" si="48"/>
        <v>43708</v>
      </c>
      <c r="I230" s="30">
        <v>228</v>
      </c>
      <c r="J230" s="17">
        <f t="shared" si="42"/>
        <v>198</v>
      </c>
      <c r="K230" s="27">
        <f t="shared" ca="1" si="44"/>
        <v>2.9836468196216459</v>
      </c>
      <c r="L230" s="34">
        <f t="shared" ca="1" si="45"/>
        <v>3.0047938101462082</v>
      </c>
      <c r="M230" s="29">
        <f t="shared" si="49"/>
        <v>43723</v>
      </c>
      <c r="N230" s="27">
        <v>228</v>
      </c>
      <c r="O230" s="17">
        <f t="shared" si="50"/>
        <v>198</v>
      </c>
      <c r="P230" s="27">
        <f t="shared" ca="1" si="51"/>
        <v>3.0103893436647278</v>
      </c>
      <c r="Q230" s="34">
        <f t="shared" ca="1" si="46"/>
        <v>3.0325041205809811</v>
      </c>
      <c r="R230" s="17">
        <f t="shared" ca="1" si="52"/>
        <v>3.1347521235352005</v>
      </c>
    </row>
    <row r="231" spans="1:18" x14ac:dyDescent="0.25">
      <c r="A231" s="18">
        <f t="shared" ca="1" si="47"/>
        <v>43690</v>
      </c>
      <c r="B231" s="17">
        <f ca="1">+IFERROR(VLOOKUP(A231,BBG_CLP!$A$2:$B$30,2,FALSE),B230)</f>
        <v>3</v>
      </c>
      <c r="C231" s="17">
        <f ca="1">+VLOOKUP(B231,BBG_CLP!$B$2:$E$30,4,FALSE)</f>
        <v>1.068478045256198E-3</v>
      </c>
      <c r="D231" s="17">
        <v>229</v>
      </c>
      <c r="E231" s="17">
        <f t="shared" si="40"/>
        <v>199</v>
      </c>
      <c r="F231" s="17">
        <f t="shared" ca="1" si="43"/>
        <v>2.951575735340966</v>
      </c>
      <c r="G231" s="2">
        <f t="shared" ca="1" si="41"/>
        <v>2.9716440970754014</v>
      </c>
      <c r="H231" s="28">
        <f t="shared" si="48"/>
        <v>43709</v>
      </c>
      <c r="I231" s="30">
        <v>229</v>
      </c>
      <c r="J231" s="17">
        <f t="shared" si="42"/>
        <v>199</v>
      </c>
      <c r="K231" s="27">
        <f t="shared" ca="1" si="44"/>
        <v>2.9847272990450806</v>
      </c>
      <c r="L231" s="34">
        <f t="shared" ca="1" si="45"/>
        <v>3.0058931416128623</v>
      </c>
      <c r="M231" s="29">
        <f t="shared" si="49"/>
        <v>43724</v>
      </c>
      <c r="N231" s="27">
        <v>229</v>
      </c>
      <c r="O231" s="17">
        <f t="shared" si="50"/>
        <v>199</v>
      </c>
      <c r="P231" s="27">
        <f t="shared" ca="1" si="51"/>
        <v>3.0114762906263537</v>
      </c>
      <c r="Q231" s="34">
        <f t="shared" ca="1" si="46"/>
        <v>3.0336054351475279</v>
      </c>
      <c r="R231" s="17">
        <f t="shared" ca="1" si="52"/>
        <v>3.1365769404887445</v>
      </c>
    </row>
    <row r="232" spans="1:18" x14ac:dyDescent="0.25">
      <c r="A232" s="18">
        <f t="shared" ca="1" si="47"/>
        <v>43691</v>
      </c>
      <c r="B232" s="17">
        <f ca="1">+IFERROR(VLOOKUP(A232,BBG_CLP!$A$2:$B$30,2,FALSE),B231)</f>
        <v>3</v>
      </c>
      <c r="C232" s="17">
        <f ca="1">+VLOOKUP(B232,BBG_CLP!$B$2:$E$30,4,FALSE)</f>
        <v>1.068478045256198E-3</v>
      </c>
      <c r="D232" s="17">
        <v>230</v>
      </c>
      <c r="E232" s="17">
        <f t="shared" si="40"/>
        <v>200</v>
      </c>
      <c r="F232" s="17">
        <f t="shared" ca="1" si="43"/>
        <v>2.9526442133862223</v>
      </c>
      <c r="G232" s="2">
        <f t="shared" ca="1" si="41"/>
        <v>2.9727356489996026</v>
      </c>
      <c r="H232" s="28">
        <f t="shared" si="48"/>
        <v>43710</v>
      </c>
      <c r="I232" s="30">
        <v>230</v>
      </c>
      <c r="J232" s="17">
        <f t="shared" si="42"/>
        <v>200</v>
      </c>
      <c r="K232" s="27">
        <f t="shared" ca="1" si="44"/>
        <v>2.9858076605722714</v>
      </c>
      <c r="L232" s="34">
        <f t="shared" ca="1" si="45"/>
        <v>3.0069921241606945</v>
      </c>
      <c r="M232" s="29">
        <f t="shared" si="49"/>
        <v>43725</v>
      </c>
      <c r="N232" s="27">
        <v>230</v>
      </c>
      <c r="O232" s="17">
        <f t="shared" si="50"/>
        <v>200</v>
      </c>
      <c r="P232" s="27">
        <f t="shared" ca="1" si="51"/>
        <v>3.0125630526935394</v>
      </c>
      <c r="Q232" s="34">
        <f t="shared" ca="1" si="46"/>
        <v>3.0347063684471864</v>
      </c>
      <c r="R232" s="17">
        <f t="shared" ca="1" si="52"/>
        <v>3.1384012568507202</v>
      </c>
    </row>
    <row r="233" spans="1:18" x14ac:dyDescent="0.25">
      <c r="A233" s="18">
        <f t="shared" ca="1" si="47"/>
        <v>43692</v>
      </c>
      <c r="B233" s="17">
        <f ca="1">+IFERROR(VLOOKUP(A233,BBG_CLP!$A$2:$B$30,2,FALSE),B232)</f>
        <v>3</v>
      </c>
      <c r="C233" s="17">
        <f ca="1">+VLOOKUP(B233,BBG_CLP!$B$2:$E$30,4,FALSE)</f>
        <v>1.068478045256198E-3</v>
      </c>
      <c r="D233" s="17">
        <v>231</v>
      </c>
      <c r="E233" s="17">
        <f t="shared" si="40"/>
        <v>201</v>
      </c>
      <c r="F233" s="17">
        <f t="shared" ca="1" si="43"/>
        <v>2.9537126914314786</v>
      </c>
      <c r="G233" s="2">
        <f t="shared" ca="1" si="41"/>
        <v>2.9738269468225127</v>
      </c>
      <c r="H233" s="28">
        <f t="shared" si="48"/>
        <v>43711</v>
      </c>
      <c r="I233" s="30">
        <v>231</v>
      </c>
      <c r="J233" s="17">
        <f t="shared" si="42"/>
        <v>201</v>
      </c>
      <c r="K233" s="27">
        <f t="shared" ca="1" si="44"/>
        <v>2.9868879057343709</v>
      </c>
      <c r="L233" s="34">
        <f t="shared" ca="1" si="45"/>
        <v>3.0080907629974485</v>
      </c>
      <c r="M233" s="29">
        <f t="shared" si="49"/>
        <v>43726</v>
      </c>
      <c r="N233" s="27">
        <v>231</v>
      </c>
      <c r="O233" s="17">
        <f t="shared" si="50"/>
        <v>201</v>
      </c>
      <c r="P233" s="27">
        <f t="shared" ca="1" si="51"/>
        <v>3.013649632267442</v>
      </c>
      <c r="Q233" s="34">
        <f t="shared" ca="1" si="46"/>
        <v>3.0358069261704279</v>
      </c>
      <c r="R233" s="17">
        <f t="shared" ca="1" si="52"/>
        <v>3.1402250724132941</v>
      </c>
    </row>
    <row r="234" spans="1:18" x14ac:dyDescent="0.25">
      <c r="A234" s="18">
        <f t="shared" ca="1" si="47"/>
        <v>43693</v>
      </c>
      <c r="B234" s="17">
        <f ca="1">+IFERROR(VLOOKUP(A234,BBG_CLP!$A$2:$B$30,2,FALSE),B233)</f>
        <v>3</v>
      </c>
      <c r="C234" s="17">
        <f ca="1">+VLOOKUP(B234,BBG_CLP!$B$2:$E$30,4,FALSE)</f>
        <v>1.068478045256198E-3</v>
      </c>
      <c r="D234" s="17">
        <v>232</v>
      </c>
      <c r="E234" s="17">
        <f t="shared" si="40"/>
        <v>202</v>
      </c>
      <c r="F234" s="17">
        <f t="shared" ca="1" si="43"/>
        <v>2.954781169476735</v>
      </c>
      <c r="G234" s="2">
        <f t="shared" ca="1" si="41"/>
        <v>2.9749179943179138</v>
      </c>
      <c r="H234" s="28">
        <f t="shared" si="48"/>
        <v>43712</v>
      </c>
      <c r="I234" s="30">
        <v>232</v>
      </c>
      <c r="J234" s="17">
        <f t="shared" si="42"/>
        <v>202</v>
      </c>
      <c r="K234" s="27">
        <f t="shared" ca="1" si="44"/>
        <v>2.9879680360361012</v>
      </c>
      <c r="L234" s="34">
        <f t="shared" ca="1" si="45"/>
        <v>3.009189063227705</v>
      </c>
      <c r="M234" s="29">
        <f t="shared" si="49"/>
        <v>43727</v>
      </c>
      <c r="N234" s="27">
        <v>232</v>
      </c>
      <c r="O234" s="17">
        <f t="shared" si="50"/>
        <v>202</v>
      </c>
      <c r="P234" s="27">
        <f t="shared" ca="1" si="51"/>
        <v>3.0147360317079914</v>
      </c>
      <c r="Q234" s="34">
        <f t="shared" ca="1" si="46"/>
        <v>3.0369071138952388</v>
      </c>
      <c r="R234" s="17">
        <f t="shared" ca="1" si="52"/>
        <v>3.142048386992613</v>
      </c>
    </row>
    <row r="235" spans="1:18" x14ac:dyDescent="0.25">
      <c r="A235" s="18">
        <f t="shared" ca="1" si="47"/>
        <v>43694</v>
      </c>
      <c r="B235" s="17">
        <f ca="1">+IFERROR(VLOOKUP(A235,BBG_CLP!$A$2:$B$30,2,FALSE),B234)</f>
        <v>3</v>
      </c>
      <c r="C235" s="17">
        <f ca="1">+VLOOKUP(B235,BBG_CLP!$B$2:$E$30,4,FALSE)</f>
        <v>1.068478045256198E-3</v>
      </c>
      <c r="D235" s="17">
        <v>233</v>
      </c>
      <c r="E235" s="17">
        <f t="shared" si="40"/>
        <v>203</v>
      </c>
      <c r="F235" s="17">
        <f t="shared" ca="1" si="43"/>
        <v>2.9558496475219913</v>
      </c>
      <c r="G235" s="2">
        <f t="shared" ca="1" si="41"/>
        <v>2.9760087951852663</v>
      </c>
      <c r="H235" s="28">
        <f t="shared" si="48"/>
        <v>43713</v>
      </c>
      <c r="I235" s="30">
        <v>233</v>
      </c>
      <c r="J235" s="17">
        <f t="shared" si="42"/>
        <v>203</v>
      </c>
      <c r="K235" s="27">
        <f t="shared" ca="1" si="44"/>
        <v>2.989048052956317</v>
      </c>
      <c r="L235" s="34">
        <f t="shared" ca="1" si="45"/>
        <v>3.0102870298555398</v>
      </c>
      <c r="M235" s="29">
        <f t="shared" si="49"/>
        <v>43728</v>
      </c>
      <c r="N235" s="27">
        <v>233</v>
      </c>
      <c r="O235" s="17">
        <f t="shared" si="50"/>
        <v>203</v>
      </c>
      <c r="P235" s="27">
        <f t="shared" ca="1" si="51"/>
        <v>3.0158222533343984</v>
      </c>
      <c r="Q235" s="34">
        <f t="shared" ca="1" si="46"/>
        <v>3.0380069370894183</v>
      </c>
      <c r="R235" s="17">
        <f t="shared" ca="1" si="52"/>
        <v>3.1438712004128178</v>
      </c>
    </row>
    <row r="236" spans="1:18" x14ac:dyDescent="0.25">
      <c r="A236" s="18">
        <f t="shared" ca="1" si="47"/>
        <v>43695</v>
      </c>
      <c r="B236" s="17">
        <f ca="1">+IFERROR(VLOOKUP(A236,BBG_CLP!$A$2:$B$30,2,FALSE),B235)</f>
        <v>3</v>
      </c>
      <c r="C236" s="17">
        <f ca="1">+VLOOKUP(B236,BBG_CLP!$B$2:$E$30,4,FALSE)</f>
        <v>1.068478045256198E-3</v>
      </c>
      <c r="D236" s="17">
        <v>234</v>
      </c>
      <c r="E236" s="17">
        <f t="shared" si="40"/>
        <v>204</v>
      </c>
      <c r="F236" s="17">
        <f t="shared" ca="1" si="43"/>
        <v>2.9569181255672476</v>
      </c>
      <c r="G236" s="2">
        <f t="shared" ca="1" si="41"/>
        <v>2.9770993530514143</v>
      </c>
      <c r="H236" s="28">
        <f t="shared" si="48"/>
        <v>43714</v>
      </c>
      <c r="I236" s="30">
        <v>234</v>
      </c>
      <c r="J236" s="17">
        <f t="shared" si="42"/>
        <v>204</v>
      </c>
      <c r="K236" s="27">
        <f t="shared" ca="1" si="44"/>
        <v>2.9901279579486952</v>
      </c>
      <c r="L236" s="34">
        <f t="shared" ca="1" si="45"/>
        <v>3.0113846677868708</v>
      </c>
      <c r="M236" s="29">
        <f t="shared" si="49"/>
        <v>43729</v>
      </c>
      <c r="N236" s="27">
        <v>234</v>
      </c>
      <c r="O236" s="17">
        <f t="shared" si="50"/>
        <v>204</v>
      </c>
      <c r="P236" s="27">
        <f t="shared" ca="1" si="51"/>
        <v>3.0169082994264</v>
      </c>
      <c r="Q236" s="34">
        <f t="shared" ca="1" si="46"/>
        <v>3.0391064011138682</v>
      </c>
      <c r="R236" s="17">
        <f t="shared" ca="1" si="52"/>
        <v>3.1456935124660745</v>
      </c>
    </row>
    <row r="237" spans="1:18" x14ac:dyDescent="0.25">
      <c r="A237" s="18">
        <f t="shared" ca="1" si="47"/>
        <v>43696</v>
      </c>
      <c r="B237" s="17">
        <f ca="1">+IFERROR(VLOOKUP(A237,BBG_CLP!$A$2:$B$30,2,FALSE),B236)</f>
        <v>3</v>
      </c>
      <c r="C237" s="17">
        <f ca="1">+VLOOKUP(B237,BBG_CLP!$B$2:$E$30,4,FALSE)</f>
        <v>1.068478045256198E-3</v>
      </c>
      <c r="D237" s="17">
        <v>235</v>
      </c>
      <c r="E237" s="17">
        <f t="shared" si="40"/>
        <v>205</v>
      </c>
      <c r="F237" s="17">
        <f t="shared" ca="1" si="43"/>
        <v>2.957986603612504</v>
      </c>
      <c r="G237" s="2">
        <f t="shared" ca="1" si="41"/>
        <v>2.9781896714725118</v>
      </c>
      <c r="H237" s="28">
        <f t="shared" si="48"/>
        <v>43715</v>
      </c>
      <c r="I237" s="30">
        <v>235</v>
      </c>
      <c r="J237" s="17">
        <f t="shared" si="42"/>
        <v>205</v>
      </c>
      <c r="K237" s="27">
        <f t="shared" ca="1" si="44"/>
        <v>2.9912077524420684</v>
      </c>
      <c r="L237" s="34">
        <f t="shared" ca="1" si="45"/>
        <v>3.0124819818318915</v>
      </c>
      <c r="M237" s="29">
        <f t="shared" si="49"/>
        <v>43730</v>
      </c>
      <c r="N237" s="27">
        <v>235</v>
      </c>
      <c r="O237" s="17">
        <f t="shared" si="50"/>
        <v>205</v>
      </c>
      <c r="P237" s="27">
        <f t="shared" ca="1" si="51"/>
        <v>3.0179941722248267</v>
      </c>
      <c r="Q237" s="34">
        <f t="shared" ca="1" si="46"/>
        <v>3.0402055112246136</v>
      </c>
      <c r="R237" s="17">
        <f t="shared" ca="1" si="52"/>
        <v>3.1475153230005048</v>
      </c>
    </row>
    <row r="238" spans="1:18" x14ac:dyDescent="0.25">
      <c r="A238" s="18">
        <f t="shared" ca="1" si="47"/>
        <v>43697</v>
      </c>
      <c r="B238" s="17">
        <f ca="1">+IFERROR(VLOOKUP(A238,BBG_CLP!$A$2:$B$30,2,FALSE),B237)</f>
        <v>3</v>
      </c>
      <c r="C238" s="17">
        <f ca="1">+VLOOKUP(B238,BBG_CLP!$B$2:$E$30,4,FALSE)</f>
        <v>1.068478045256198E-3</v>
      </c>
      <c r="D238" s="17">
        <v>236</v>
      </c>
      <c r="E238" s="17">
        <f t="shared" si="40"/>
        <v>206</v>
      </c>
      <c r="F238" s="17">
        <f t="shared" ca="1" si="43"/>
        <v>2.9590550816577603</v>
      </c>
      <c r="G238" s="2">
        <f t="shared" ca="1" si="41"/>
        <v>2.9792797539355838</v>
      </c>
      <c r="H238" s="28">
        <f t="shared" si="48"/>
        <v>43716</v>
      </c>
      <c r="I238" s="30">
        <v>236</v>
      </c>
      <c r="J238" s="17">
        <f t="shared" si="42"/>
        <v>206</v>
      </c>
      <c r="K238" s="27">
        <f t="shared" ca="1" si="44"/>
        <v>2.9922874378410507</v>
      </c>
      <c r="L238" s="34">
        <f t="shared" ca="1" si="45"/>
        <v>3.0135789767073531</v>
      </c>
      <c r="M238" s="29">
        <f t="shared" si="49"/>
        <v>43731</v>
      </c>
      <c r="N238" s="27">
        <v>236</v>
      </c>
      <c r="O238" s="17">
        <f t="shared" si="50"/>
        <v>206</v>
      </c>
      <c r="P238" s="27">
        <f t="shared" ca="1" si="51"/>
        <v>3.0190798739325975</v>
      </c>
      <c r="Q238" s="34">
        <f t="shared" ca="1" si="46"/>
        <v>3.041304272575815</v>
      </c>
      <c r="R238" s="17">
        <f t="shared" ca="1" si="52"/>
        <v>3.1493366317842941</v>
      </c>
    </row>
    <row r="239" spans="1:18" x14ac:dyDescent="0.25">
      <c r="A239" s="18">
        <f t="shared" ca="1" si="47"/>
        <v>43698</v>
      </c>
      <c r="B239" s="17">
        <f ca="1">+IFERROR(VLOOKUP(A239,BBG_CLP!$A$2:$B$30,2,FALSE),B238)</f>
        <v>3</v>
      </c>
      <c r="C239" s="17">
        <f ca="1">+VLOOKUP(B239,BBG_CLP!$B$2:$E$30,4,FALSE)</f>
        <v>1.068478045256198E-3</v>
      </c>
      <c r="D239" s="17">
        <v>237</v>
      </c>
      <c r="E239" s="17">
        <f t="shared" si="40"/>
        <v>207</v>
      </c>
      <c r="F239" s="17">
        <f t="shared" ca="1" si="43"/>
        <v>2.9601235597030167</v>
      </c>
      <c r="G239" s="2">
        <f t="shared" ca="1" si="41"/>
        <v>2.9803696038603502</v>
      </c>
      <c r="H239" s="28">
        <f t="shared" si="48"/>
        <v>43717</v>
      </c>
      <c r="I239" s="30">
        <v>237</v>
      </c>
      <c r="J239" s="17">
        <f t="shared" si="42"/>
        <v>207</v>
      </c>
      <c r="K239" s="27">
        <f t="shared" ca="1" si="44"/>
        <v>2.9933670155266179</v>
      </c>
      <c r="L239" s="34">
        <f t="shared" ca="1" si="45"/>
        <v>3.0146756570389406</v>
      </c>
      <c r="M239" s="29">
        <f t="shared" si="49"/>
        <v>43732</v>
      </c>
      <c r="N239" s="27">
        <v>237</v>
      </c>
      <c r="O239" s="17">
        <f t="shared" si="50"/>
        <v>207</v>
      </c>
      <c r="P239" s="27">
        <f t="shared" ca="1" si="51"/>
        <v>3.0201654067153485</v>
      </c>
      <c r="Q239" s="34">
        <f t="shared" ca="1" si="46"/>
        <v>3.0424026902219206</v>
      </c>
      <c r="R239" s="17">
        <f t="shared" ca="1" si="52"/>
        <v>3.1511574386655639</v>
      </c>
    </row>
    <row r="240" spans="1:18" x14ac:dyDescent="0.25">
      <c r="A240" s="18">
        <f t="shared" ca="1" si="47"/>
        <v>43699</v>
      </c>
      <c r="B240" s="17">
        <f ca="1">+IFERROR(VLOOKUP(A240,BBG_CLP!$A$2:$B$30,2,FALSE),B239)</f>
        <v>3</v>
      </c>
      <c r="C240" s="17">
        <f ca="1">+VLOOKUP(B240,BBG_CLP!$B$2:$E$30,4,FALSE)</f>
        <v>1.068478045256198E-3</v>
      </c>
      <c r="D240" s="17">
        <v>238</v>
      </c>
      <c r="E240" s="17">
        <f t="shared" si="40"/>
        <v>208</v>
      </c>
      <c r="F240" s="17">
        <f t="shared" ca="1" si="43"/>
        <v>2.961192037748273</v>
      </c>
      <c r="G240" s="2">
        <f t="shared" ca="1" si="41"/>
        <v>2.981459224600691</v>
      </c>
      <c r="H240" s="28">
        <f t="shared" si="48"/>
        <v>43718</v>
      </c>
      <c r="I240" s="30">
        <v>238</v>
      </c>
      <c r="J240" s="17">
        <f t="shared" si="42"/>
        <v>208</v>
      </c>
      <c r="K240" s="27">
        <f t="shared" ca="1" si="44"/>
        <v>2.9944464868565017</v>
      </c>
      <c r="L240" s="34">
        <f t="shared" ca="1" si="45"/>
        <v>3.0157720273633442</v>
      </c>
      <c r="M240" s="29">
        <f t="shared" si="49"/>
        <v>43733</v>
      </c>
      <c r="N240" s="27">
        <v>238</v>
      </c>
      <c r="O240" s="17">
        <f t="shared" si="50"/>
        <v>208</v>
      </c>
      <c r="P240" s="27">
        <f t="shared" ca="1" si="51"/>
        <v>3.0212507727024547</v>
      </c>
      <c r="Q240" s="34">
        <f t="shared" ca="1" si="46"/>
        <v>3.0435007691202141</v>
      </c>
      <c r="R240" s="17">
        <f t="shared" ca="1" si="52"/>
        <v>3.1529777434364803</v>
      </c>
    </row>
    <row r="241" spans="1:18" x14ac:dyDescent="0.25">
      <c r="A241" s="18">
        <f t="shared" ca="1" si="47"/>
        <v>43700</v>
      </c>
      <c r="B241" s="17">
        <f ca="1">+IFERROR(VLOOKUP(A241,BBG_CLP!$A$2:$B$30,2,FALSE),B240)</f>
        <v>3</v>
      </c>
      <c r="C241" s="17">
        <f ca="1">+VLOOKUP(B241,BBG_CLP!$B$2:$E$30,4,FALSE)</f>
        <v>1.068478045256198E-3</v>
      </c>
      <c r="D241" s="17">
        <v>239</v>
      </c>
      <c r="E241" s="17">
        <f t="shared" si="40"/>
        <v>209</v>
      </c>
      <c r="F241" s="17">
        <f t="shared" ca="1" si="43"/>
        <v>2.9622605157935293</v>
      </c>
      <c r="G241" s="2">
        <f t="shared" ca="1" si="41"/>
        <v>2.9825486194463346</v>
      </c>
      <c r="H241" s="28">
        <f t="shared" si="48"/>
        <v>43719</v>
      </c>
      <c r="I241" s="30">
        <v>239</v>
      </c>
      <c r="J241" s="17">
        <f t="shared" si="42"/>
        <v>209</v>
      </c>
      <c r="K241" s="27">
        <f t="shared" ca="1" si="44"/>
        <v>2.9955258531657107</v>
      </c>
      <c r="L241" s="34">
        <f t="shared" ca="1" si="45"/>
        <v>3.0168680921304283</v>
      </c>
      <c r="M241" s="29">
        <f t="shared" si="49"/>
        <v>43734</v>
      </c>
      <c r="N241" s="27">
        <v>239</v>
      </c>
      <c r="O241" s="17">
        <f t="shared" si="50"/>
        <v>209</v>
      </c>
      <c r="P241" s="27">
        <f t="shared" ca="1" si="51"/>
        <v>3.0223359739875844</v>
      </c>
      <c r="Q241" s="34">
        <f t="shared" ca="1" si="46"/>
        <v>3.0445985141331442</v>
      </c>
      <c r="R241" s="17">
        <f t="shared" ca="1" si="52"/>
        <v>3.1547975459211841</v>
      </c>
    </row>
    <row r="242" spans="1:18" x14ac:dyDescent="0.25">
      <c r="A242" s="18">
        <f t="shared" ca="1" si="47"/>
        <v>43701</v>
      </c>
      <c r="B242" s="17">
        <f ca="1">+IFERROR(VLOOKUP(A242,BBG_CLP!$A$2:$B$30,2,FALSE),B241)</f>
        <v>3</v>
      </c>
      <c r="C242" s="17">
        <f ca="1">+VLOOKUP(B242,BBG_CLP!$B$2:$E$30,4,FALSE)</f>
        <v>1.068478045256198E-3</v>
      </c>
      <c r="D242" s="17">
        <v>240</v>
      </c>
      <c r="E242" s="17">
        <f t="shared" si="40"/>
        <v>210</v>
      </c>
      <c r="F242" s="17">
        <f t="shared" ca="1" si="43"/>
        <v>2.9633289938387857</v>
      </c>
      <c r="G242" s="2">
        <f t="shared" ca="1" si="41"/>
        <v>2.9836377916243859</v>
      </c>
      <c r="H242" s="28">
        <f t="shared" si="48"/>
        <v>43720</v>
      </c>
      <c r="I242" s="30">
        <v>240</v>
      </c>
      <c r="J242" s="17">
        <f t="shared" si="42"/>
        <v>210</v>
      </c>
      <c r="K242" s="27">
        <f t="shared" ca="1" si="44"/>
        <v>2.9966051157669371</v>
      </c>
      <c r="L242" s="34">
        <f t="shared" ca="1" si="45"/>
        <v>3.0179638557052204</v>
      </c>
      <c r="M242" s="29">
        <f t="shared" si="49"/>
        <v>43735</v>
      </c>
      <c r="N242" s="27">
        <v>240</v>
      </c>
      <c r="O242" s="17">
        <f t="shared" si="50"/>
        <v>210</v>
      </c>
      <c r="P242" s="27">
        <f t="shared" ca="1" si="51"/>
        <v>3.0234210126294792</v>
      </c>
      <c r="Q242" s="34">
        <f t="shared" ca="1" si="46"/>
        <v>3.0456959300304245</v>
      </c>
      <c r="R242" s="17">
        <f t="shared" ca="1" si="52"/>
        <v>3.156616845943816</v>
      </c>
    </row>
    <row r="243" spans="1:18" x14ac:dyDescent="0.25">
      <c r="A243" s="18">
        <f t="shared" ca="1" si="47"/>
        <v>43702</v>
      </c>
      <c r="B243" s="17">
        <f ca="1">+IFERROR(VLOOKUP(A243,BBG_CLP!$A$2:$B$30,2,FALSE),B242)</f>
        <v>3</v>
      </c>
      <c r="C243" s="17">
        <f ca="1">+VLOOKUP(B243,BBG_CLP!$B$2:$E$30,4,FALSE)</f>
        <v>1.068478045256198E-3</v>
      </c>
      <c r="D243" s="17">
        <v>241</v>
      </c>
      <c r="E243" s="17">
        <f t="shared" si="40"/>
        <v>211</v>
      </c>
      <c r="F243" s="17">
        <f t="shared" ca="1" si="43"/>
        <v>2.964397471884042</v>
      </c>
      <c r="G243" s="2">
        <f t="shared" ca="1" si="41"/>
        <v>2.9847267443006973</v>
      </c>
      <c r="H243" s="28">
        <f t="shared" si="48"/>
        <v>43721</v>
      </c>
      <c r="I243" s="30">
        <v>241</v>
      </c>
      <c r="J243" s="17">
        <f t="shared" si="42"/>
        <v>211</v>
      </c>
      <c r="K243" s="27">
        <f t="shared" ca="1" si="44"/>
        <v>2.9976842759512841</v>
      </c>
      <c r="L243" s="34">
        <f t="shared" ca="1" si="45"/>
        <v>3.0190593223702278</v>
      </c>
      <c r="M243" s="29">
        <f t="shared" si="49"/>
        <v>43736</v>
      </c>
      <c r="N243" s="27">
        <v>241</v>
      </c>
      <c r="O243" s="17">
        <f t="shared" si="50"/>
        <v>211</v>
      </c>
      <c r="P243" s="27">
        <f t="shared" ca="1" si="51"/>
        <v>3.024505890652744</v>
      </c>
      <c r="Q243" s="34">
        <f t="shared" ca="1" si="46"/>
        <v>3.0467930214915007</v>
      </c>
      <c r="R243" s="17">
        <f t="shared" ca="1" si="52"/>
        <v>3.1584356432965421</v>
      </c>
    </row>
    <row r="244" spans="1:18" x14ac:dyDescent="0.25">
      <c r="A244" s="18">
        <f t="shared" ca="1" si="47"/>
        <v>43703</v>
      </c>
      <c r="B244" s="17">
        <f ca="1">+IFERROR(VLOOKUP(A244,BBG_CLP!$A$2:$B$30,2,FALSE),B243)</f>
        <v>3</v>
      </c>
      <c r="C244" s="17">
        <f ca="1">+VLOOKUP(B244,BBG_CLP!$B$2:$E$30,4,FALSE)</f>
        <v>1.068478045256198E-3</v>
      </c>
      <c r="D244" s="17">
        <v>242</v>
      </c>
      <c r="E244" s="17">
        <f t="shared" si="40"/>
        <v>212</v>
      </c>
      <c r="F244" s="17">
        <f t="shared" ca="1" si="43"/>
        <v>2.9654659499292984</v>
      </c>
      <c r="G244" s="2">
        <f t="shared" ca="1" si="41"/>
        <v>2.9858154805814632</v>
      </c>
      <c r="H244" s="28">
        <f t="shared" si="48"/>
        <v>43722</v>
      </c>
      <c r="I244" s="30">
        <v>242</v>
      </c>
      <c r="J244" s="17">
        <f t="shared" si="42"/>
        <v>212</v>
      </c>
      <c r="K244" s="27">
        <f t="shared" ca="1" si="44"/>
        <v>2.9987633349882503</v>
      </c>
      <c r="L244" s="34">
        <f t="shared" ca="1" si="45"/>
        <v>3.0201544963268527</v>
      </c>
      <c r="M244" s="29">
        <f t="shared" si="49"/>
        <v>43737</v>
      </c>
      <c r="N244" s="27">
        <v>242</v>
      </c>
      <c r="O244" s="17">
        <f t="shared" si="50"/>
        <v>212</v>
      </c>
      <c r="P244" s="27">
        <f t="shared" ca="1" si="51"/>
        <v>3.025590610048519</v>
      </c>
      <c r="Q244" s="34">
        <f t="shared" ca="1" si="46"/>
        <v>3.0478897931074136</v>
      </c>
      <c r="R244" s="17">
        <f t="shared" ca="1" si="52"/>
        <v>3.1602539378114969</v>
      </c>
    </row>
    <row r="245" spans="1:18" x14ac:dyDescent="0.25">
      <c r="A245" s="18">
        <f t="shared" ca="1" si="47"/>
        <v>43704</v>
      </c>
      <c r="B245" s="17">
        <f ca="1">+IFERROR(VLOOKUP(A245,BBG_CLP!$A$2:$B$30,2,FALSE),B244)</f>
        <v>3</v>
      </c>
      <c r="C245" s="17">
        <f ca="1">+VLOOKUP(B245,BBG_CLP!$B$2:$E$30,4,FALSE)</f>
        <v>1.068478045256198E-3</v>
      </c>
      <c r="D245" s="17">
        <v>243</v>
      </c>
      <c r="E245" s="17">
        <f t="shared" si="40"/>
        <v>213</v>
      </c>
      <c r="F245" s="17">
        <f t="shared" ca="1" si="43"/>
        <v>2.9665344279745547</v>
      </c>
      <c r="G245" s="2">
        <f t="shared" ca="1" si="41"/>
        <v>2.9869040035144701</v>
      </c>
      <c r="H245" s="28">
        <f t="shared" si="48"/>
        <v>43723</v>
      </c>
      <c r="I245" s="30">
        <v>243</v>
      </c>
      <c r="J245" s="17">
        <f t="shared" si="42"/>
        <v>213</v>
      </c>
      <c r="K245" s="27">
        <f t="shared" ca="1" si="44"/>
        <v>2.9998422941266667</v>
      </c>
      <c r="L245" s="34">
        <f t="shared" ca="1" si="45"/>
        <v>3.0212493816978241</v>
      </c>
      <c r="M245" s="29">
        <f t="shared" si="49"/>
        <v>43738</v>
      </c>
      <c r="N245" s="27">
        <v>243</v>
      </c>
      <c r="O245" s="17">
        <f t="shared" si="50"/>
        <v>213</v>
      </c>
      <c r="P245" s="27">
        <f t="shared" ca="1" si="51"/>
        <v>3.0266751727752008</v>
      </c>
      <c r="Q245" s="34">
        <f t="shared" ca="1" si="46"/>
        <v>3.0489862493830242</v>
      </c>
      <c r="R245" s="17">
        <f t="shared" ca="1" si="52"/>
        <v>3.1620717292968337</v>
      </c>
    </row>
    <row r="246" spans="1:18" x14ac:dyDescent="0.25">
      <c r="A246" s="18">
        <f t="shared" ca="1" si="47"/>
        <v>43705</v>
      </c>
      <c r="B246" s="17">
        <f ca="1">+IFERROR(VLOOKUP(A246,BBG_CLP!$A$2:$B$30,2,FALSE),B245)</f>
        <v>3</v>
      </c>
      <c r="C246" s="17">
        <f ca="1">+VLOOKUP(B246,BBG_CLP!$B$2:$E$30,4,FALSE)</f>
        <v>1.068478045256198E-3</v>
      </c>
      <c r="D246" s="17">
        <v>244</v>
      </c>
      <c r="E246" s="17">
        <f t="shared" si="40"/>
        <v>214</v>
      </c>
      <c r="F246" s="17">
        <f t="shared" ca="1" si="43"/>
        <v>2.967602906019811</v>
      </c>
      <c r="G246" s="2">
        <f t="shared" ca="1" si="41"/>
        <v>2.9879923160905753</v>
      </c>
      <c r="H246" s="28">
        <f t="shared" si="48"/>
        <v>43724</v>
      </c>
      <c r="I246" s="30">
        <v>244</v>
      </c>
      <c r="J246" s="17">
        <f t="shared" si="42"/>
        <v>214</v>
      </c>
      <c r="K246" s="27">
        <f t="shared" ca="1" si="44"/>
        <v>3.0009211545947627</v>
      </c>
      <c r="L246" s="34">
        <f t="shared" ca="1" si="45"/>
        <v>3.0223439825287715</v>
      </c>
      <c r="M246" s="29">
        <f t="shared" si="49"/>
        <v>43739</v>
      </c>
      <c r="N246" s="27">
        <v>244</v>
      </c>
      <c r="O246" s="17">
        <f t="shared" si="50"/>
        <v>214</v>
      </c>
      <c r="P246" s="27">
        <f t="shared" ca="1" si="51"/>
        <v>3.0277595807590161</v>
      </c>
      <c r="Q246" s="34">
        <f t="shared" ca="1" si="46"/>
        <v>3.0500823947390288</v>
      </c>
      <c r="R246" s="17">
        <f t="shared" ca="1" si="52"/>
        <v>3.163889017560706</v>
      </c>
    </row>
    <row r="247" spans="1:18" x14ac:dyDescent="0.25">
      <c r="A247" s="18">
        <f t="shared" ca="1" si="47"/>
        <v>43706</v>
      </c>
      <c r="B247" s="17">
        <f ca="1">+IFERROR(VLOOKUP(A247,BBG_CLP!$A$2:$B$30,2,FALSE),B246)</f>
        <v>3</v>
      </c>
      <c r="C247" s="17">
        <f ca="1">+VLOOKUP(B247,BBG_CLP!$B$2:$E$30,4,FALSE)</f>
        <v>1.068478045256198E-3</v>
      </c>
      <c r="D247" s="17">
        <v>245</v>
      </c>
      <c r="E247" s="17">
        <f t="shared" si="40"/>
        <v>215</v>
      </c>
      <c r="F247" s="17">
        <f t="shared" ca="1" si="43"/>
        <v>2.9686713840650674</v>
      </c>
      <c r="G247" s="2">
        <f t="shared" ca="1" si="41"/>
        <v>2.9890804212450282</v>
      </c>
      <c r="H247" s="28">
        <f t="shared" si="48"/>
        <v>43725</v>
      </c>
      <c r="I247" s="30">
        <v>245</v>
      </c>
      <c r="J247" s="17">
        <f t="shared" si="42"/>
        <v>215</v>
      </c>
      <c r="K247" s="27">
        <f t="shared" ca="1" si="44"/>
        <v>3.0019999176007133</v>
      </c>
      <c r="L247" s="34">
        <f t="shared" ca="1" si="45"/>
        <v>3.0234383027899105</v>
      </c>
      <c r="M247" s="29">
        <f t="shared" si="49"/>
        <v>43740</v>
      </c>
      <c r="N247" s="27">
        <v>245</v>
      </c>
      <c r="O247" s="17">
        <f t="shared" si="50"/>
        <v>215</v>
      </c>
      <c r="P247" s="27">
        <f t="shared" ca="1" si="51"/>
        <v>3.0288438358948078</v>
      </c>
      <c r="Q247" s="34">
        <f t="shared" ca="1" si="46"/>
        <v>3.0511782335138031</v>
      </c>
      <c r="R247" s="17">
        <f t="shared" ca="1" si="52"/>
        <v>3.165705802435248</v>
      </c>
    </row>
    <row r="248" spans="1:18" x14ac:dyDescent="0.25">
      <c r="A248" s="18">
        <f t="shared" ca="1" si="47"/>
        <v>43707</v>
      </c>
      <c r="B248" s="17">
        <f ca="1">+IFERROR(VLOOKUP(A248,BBG_CLP!$A$2:$B$30,2,FALSE),B247)</f>
        <v>3</v>
      </c>
      <c r="C248" s="17">
        <f ca="1">+VLOOKUP(B248,BBG_CLP!$B$2:$E$30,4,FALSE)</f>
        <v>1.068478045256198E-3</v>
      </c>
      <c r="D248" s="17">
        <v>246</v>
      </c>
      <c r="E248" s="17">
        <f t="shared" si="40"/>
        <v>216</v>
      </c>
      <c r="F248" s="17">
        <f t="shared" ca="1" si="43"/>
        <v>2.9697398621103237</v>
      </c>
      <c r="G248" s="2">
        <f t="shared" ca="1" si="41"/>
        <v>2.9901683218586474</v>
      </c>
      <c r="H248" s="28">
        <f t="shared" si="48"/>
        <v>43726</v>
      </c>
      <c r="I248" s="30">
        <v>246</v>
      </c>
      <c r="J248" s="17">
        <f t="shared" si="42"/>
        <v>216</v>
      </c>
      <c r="K248" s="27">
        <f t="shared" ca="1" si="44"/>
        <v>3.0030785843331138</v>
      </c>
      <c r="L248" s="34">
        <f t="shared" ca="1" si="45"/>
        <v>3.0245323463781539</v>
      </c>
      <c r="M248" s="29">
        <f t="shared" si="49"/>
        <v>43741</v>
      </c>
      <c r="N248" s="27">
        <v>246</v>
      </c>
      <c r="O248" s="17">
        <f t="shared" si="50"/>
        <v>216</v>
      </c>
      <c r="P248" s="27">
        <f t="shared" ca="1" si="51"/>
        <v>3.0300414647417502</v>
      </c>
      <c r="Q248" s="34">
        <f t="shared" ca="1" si="46"/>
        <v>3.0524027591299907</v>
      </c>
      <c r="R248" s="17">
        <f t="shared" ca="1" si="52"/>
        <v>3.1675220837206197</v>
      </c>
    </row>
    <row r="249" spans="1:18" x14ac:dyDescent="0.25">
      <c r="A249" s="18">
        <f t="shared" ca="1" si="47"/>
        <v>43708</v>
      </c>
      <c r="B249" s="17">
        <f ca="1">+IFERROR(VLOOKUP(A249,BBG_CLP!$A$2:$B$30,2,FALSE),B248)</f>
        <v>3</v>
      </c>
      <c r="C249" s="17">
        <f ca="1">+VLOOKUP(B249,BBG_CLP!$B$2:$E$30,4,FALSE)</f>
        <v>1.068478045256198E-3</v>
      </c>
      <c r="D249" s="17">
        <v>247</v>
      </c>
      <c r="E249" s="17">
        <f t="shared" si="40"/>
        <v>217</v>
      </c>
      <c r="F249" s="17">
        <f t="shared" ca="1" si="43"/>
        <v>2.97080834015558</v>
      </c>
      <c r="G249" s="2">
        <f t="shared" ca="1" si="41"/>
        <v>2.9912560207592245</v>
      </c>
      <c r="H249" s="28">
        <f t="shared" si="48"/>
        <v>43727</v>
      </c>
      <c r="I249" s="30">
        <v>247</v>
      </c>
      <c r="J249" s="17">
        <f t="shared" si="42"/>
        <v>217</v>
      </c>
      <c r="K249" s="27">
        <f t="shared" ca="1" si="44"/>
        <v>3.0041571559613103</v>
      </c>
      <c r="L249" s="34">
        <f t="shared" ca="1" si="45"/>
        <v>3.0256261171184367</v>
      </c>
      <c r="M249" s="29">
        <f t="shared" si="49"/>
        <v>43742</v>
      </c>
      <c r="N249" s="27">
        <v>247</v>
      </c>
      <c r="O249" s="17">
        <f t="shared" si="50"/>
        <v>217</v>
      </c>
      <c r="P249" s="27">
        <f t="shared" ca="1" si="51"/>
        <v>3.0312388328179281</v>
      </c>
      <c r="Q249" s="34">
        <f t="shared" ca="1" si="46"/>
        <v>3.0536267148677738</v>
      </c>
      <c r="R249" s="17">
        <f t="shared" ca="1" si="52"/>
        <v>3.1693378612409617</v>
      </c>
    </row>
    <row r="250" spans="1:18" x14ac:dyDescent="0.25">
      <c r="A250" s="18">
        <f t="shared" ca="1" si="47"/>
        <v>43709</v>
      </c>
      <c r="B250" s="17">
        <f ca="1">+IFERROR(VLOOKUP(A250,BBG_CLP!$A$2:$B$30,2,FALSE),B249)</f>
        <v>3</v>
      </c>
      <c r="C250" s="17">
        <f ca="1">+VLOOKUP(B250,BBG_CLP!$B$2:$E$30,4,FALSE)</f>
        <v>1.068478045256198E-3</v>
      </c>
      <c r="D250" s="17">
        <v>248</v>
      </c>
      <c r="E250" s="17">
        <f t="shared" si="40"/>
        <v>218</v>
      </c>
      <c r="F250" s="17">
        <f t="shared" ca="1" si="43"/>
        <v>2.9718768182008364</v>
      </c>
      <c r="G250" s="2">
        <f t="shared" ca="1" si="41"/>
        <v>2.992343520722589</v>
      </c>
      <c r="H250" s="28">
        <f t="shared" si="48"/>
        <v>43728</v>
      </c>
      <c r="I250" s="30">
        <v>248</v>
      </c>
      <c r="J250" s="17">
        <f t="shared" si="42"/>
        <v>218</v>
      </c>
      <c r="K250" s="27">
        <f t="shared" ca="1" si="44"/>
        <v>3.0052356336356607</v>
      </c>
      <c r="L250" s="34">
        <f t="shared" ca="1" si="45"/>
        <v>3.026719618765473</v>
      </c>
      <c r="M250" s="29">
        <f t="shared" si="49"/>
        <v>43743</v>
      </c>
      <c r="N250" s="27">
        <v>248</v>
      </c>
      <c r="O250" s="17">
        <f t="shared" si="50"/>
        <v>218</v>
      </c>
      <c r="P250" s="27">
        <f t="shared" ca="1" si="51"/>
        <v>3.0324359432777621</v>
      </c>
      <c r="Q250" s="34">
        <f t="shared" ca="1" si="46"/>
        <v>3.0548501085694411</v>
      </c>
      <c r="R250" s="17">
        <f t="shared" ca="1" si="52"/>
        <v>3.1711531348044275</v>
      </c>
    </row>
    <row r="251" spans="1:18" x14ac:dyDescent="0.25">
      <c r="A251" s="18">
        <f t="shared" ca="1" si="47"/>
        <v>43710</v>
      </c>
      <c r="B251" s="17">
        <f ca="1">+IFERROR(VLOOKUP(A251,BBG_CLP!$A$2:$B$30,2,FALSE),B250)</f>
        <v>3</v>
      </c>
      <c r="C251" s="17">
        <f ca="1">+VLOOKUP(B251,BBG_CLP!$B$2:$E$30,4,FALSE)</f>
        <v>1.068478045256198E-3</v>
      </c>
      <c r="D251" s="17">
        <v>249</v>
      </c>
      <c r="E251" s="17">
        <f t="shared" si="40"/>
        <v>219</v>
      </c>
      <c r="F251" s="17">
        <f t="shared" ca="1" si="43"/>
        <v>2.9729452962460927</v>
      </c>
      <c r="G251" s="2">
        <f t="shared" ca="1" si="41"/>
        <v>2.9934308244739456</v>
      </c>
      <c r="H251" s="28">
        <f t="shared" si="48"/>
        <v>43729</v>
      </c>
      <c r="I251" s="30">
        <v>249</v>
      </c>
      <c r="J251" s="17">
        <f t="shared" si="42"/>
        <v>219</v>
      </c>
      <c r="K251" s="27">
        <f t="shared" ca="1" si="44"/>
        <v>3.0063140184882347</v>
      </c>
      <c r="L251" s="34">
        <f t="shared" ca="1" si="45"/>
        <v>3.0278128550055823</v>
      </c>
      <c r="M251" s="29">
        <f t="shared" si="49"/>
        <v>43744</v>
      </c>
      <c r="N251" s="27">
        <v>249</v>
      </c>
      <c r="O251" s="17">
        <f t="shared" si="50"/>
        <v>219</v>
      </c>
      <c r="P251" s="27">
        <f t="shared" ca="1" si="51"/>
        <v>3.0336327992250967</v>
      </c>
      <c r="Q251" s="34">
        <f t="shared" ca="1" si="46"/>
        <v>3.0560729479341187</v>
      </c>
      <c r="R251" s="17">
        <f t="shared" ca="1" si="52"/>
        <v>3.1729679042431513</v>
      </c>
    </row>
    <row r="252" spans="1:18" x14ac:dyDescent="0.25">
      <c r="A252" s="18">
        <f t="shared" ca="1" si="47"/>
        <v>43711</v>
      </c>
      <c r="B252" s="17">
        <f ca="1">+IFERROR(VLOOKUP(A252,BBG_CLP!$A$2:$B$30,2,FALSE),B251)</f>
        <v>3</v>
      </c>
      <c r="C252" s="17">
        <f ca="1">+VLOOKUP(B252,BBG_CLP!$B$2:$E$30,4,FALSE)</f>
        <v>1.068478045256198E-3</v>
      </c>
      <c r="D252" s="17">
        <v>250</v>
      </c>
      <c r="E252" s="17">
        <f t="shared" si="40"/>
        <v>220</v>
      </c>
      <c r="F252" s="17">
        <f t="shared" ca="1" si="43"/>
        <v>2.9740137742913491</v>
      </c>
      <c r="G252" s="2">
        <f t="shared" ca="1" si="41"/>
        <v>2.9945179346888762</v>
      </c>
      <c r="H252" s="28">
        <f t="shared" si="48"/>
        <v>43730</v>
      </c>
      <c r="I252" s="30">
        <v>250</v>
      </c>
      <c r="J252" s="17">
        <f t="shared" si="42"/>
        <v>220</v>
      </c>
      <c r="K252" s="27">
        <f t="shared" ca="1" si="44"/>
        <v>3.0073923116327985</v>
      </c>
      <c r="L252" s="34">
        <f t="shared" ca="1" si="45"/>
        <v>3.0289058294578406</v>
      </c>
      <c r="M252" s="29">
        <f t="shared" si="49"/>
        <v>43745</v>
      </c>
      <c r="N252" s="27">
        <v>250</v>
      </c>
      <c r="O252" s="17">
        <f t="shared" si="50"/>
        <v>220</v>
      </c>
      <c r="P252" s="27">
        <f t="shared" ca="1" si="51"/>
        <v>3.0348294037140491</v>
      </c>
      <c r="Q252" s="34">
        <f t="shared" ca="1" si="46"/>
        <v>3.0572952405209102</v>
      </c>
      <c r="R252" s="17">
        <f t="shared" ca="1" si="52"/>
        <v>3.1747821693492995</v>
      </c>
    </row>
    <row r="253" spans="1:18" x14ac:dyDescent="0.25">
      <c r="A253" s="18">
        <f t="shared" ca="1" si="47"/>
        <v>43712</v>
      </c>
      <c r="B253" s="17">
        <f ca="1">+IFERROR(VLOOKUP(A253,BBG_CLP!$A$2:$B$30,2,FALSE),B252)</f>
        <v>3</v>
      </c>
      <c r="C253" s="17">
        <f ca="1">+VLOOKUP(B253,BBG_CLP!$B$2:$E$30,4,FALSE)</f>
        <v>1.068478045256198E-3</v>
      </c>
      <c r="D253" s="17">
        <v>251</v>
      </c>
      <c r="E253" s="17">
        <f t="shared" si="40"/>
        <v>221</v>
      </c>
      <c r="F253" s="17">
        <f t="shared" ca="1" si="43"/>
        <v>2.9750822523366054</v>
      </c>
      <c r="G253" s="2">
        <f t="shared" ca="1" si="41"/>
        <v>2.9956048539945717</v>
      </c>
      <c r="H253" s="28">
        <f t="shared" si="48"/>
        <v>43731</v>
      </c>
      <c r="I253" s="30">
        <v>251</v>
      </c>
      <c r="J253" s="17">
        <f t="shared" si="42"/>
        <v>221</v>
      </c>
      <c r="K253" s="27">
        <f t="shared" ca="1" si="44"/>
        <v>3.0084705141655914</v>
      </c>
      <c r="L253" s="34">
        <f t="shared" ca="1" si="45"/>
        <v>3.0299985456760732</v>
      </c>
      <c r="M253" s="29">
        <f t="shared" si="49"/>
        <v>43746</v>
      </c>
      <c r="N253" s="27">
        <v>251</v>
      </c>
      <c r="O253" s="17">
        <f t="shared" si="50"/>
        <v>221</v>
      </c>
      <c r="P253" s="27">
        <f t="shared" ca="1" si="51"/>
        <v>3.0360257597501299</v>
      </c>
      <c r="Q253" s="34">
        <f t="shared" ca="1" si="46"/>
        <v>3.058516993752213</v>
      </c>
      <c r="R253" s="17">
        <f t="shared" ca="1" si="52"/>
        <v>3.1765959299629998</v>
      </c>
    </row>
    <row r="254" spans="1:18" x14ac:dyDescent="0.25">
      <c r="A254" s="18">
        <f t="shared" ca="1" si="47"/>
        <v>43713</v>
      </c>
      <c r="B254" s="17">
        <f ca="1">+IFERROR(VLOOKUP(A254,BBG_CLP!$A$2:$B$30,2,FALSE),B253)</f>
        <v>3</v>
      </c>
      <c r="C254" s="17">
        <f ca="1">+VLOOKUP(B254,BBG_CLP!$B$2:$E$30,4,FALSE)</f>
        <v>1.068478045256198E-3</v>
      </c>
      <c r="D254" s="17">
        <v>252</v>
      </c>
      <c r="E254" s="17">
        <f t="shared" si="40"/>
        <v>222</v>
      </c>
      <c r="F254" s="17">
        <f t="shared" ca="1" si="43"/>
        <v>2.9761507303818617</v>
      </c>
      <c r="G254" s="2">
        <f t="shared" ca="1" si="41"/>
        <v>2.9966915849709235</v>
      </c>
      <c r="H254" s="28">
        <f t="shared" si="48"/>
        <v>43732</v>
      </c>
      <c r="I254" s="30">
        <v>252</v>
      </c>
      <c r="J254" s="17">
        <f t="shared" si="42"/>
        <v>222</v>
      </c>
      <c r="K254" s="27">
        <f t="shared" ca="1" si="44"/>
        <v>3.0095486271652292</v>
      </c>
      <c r="L254" s="34">
        <f t="shared" ca="1" si="45"/>
        <v>3.031091007149822</v>
      </c>
      <c r="M254" s="29">
        <f t="shared" si="49"/>
        <v>43747</v>
      </c>
      <c r="N254" s="27">
        <v>252</v>
      </c>
      <c r="O254" s="17">
        <f t="shared" si="50"/>
        <v>222</v>
      </c>
      <c r="P254" s="27">
        <f t="shared" ca="1" si="51"/>
        <v>3.0372218702911118</v>
      </c>
      <c r="Q254" s="34">
        <f t="shared" ca="1" si="46"/>
        <v>3.0597382149165782</v>
      </c>
      <c r="R254" s="17">
        <f t="shared" ca="1" si="52"/>
        <v>3.1784091858924057</v>
      </c>
    </row>
    <row r="255" spans="1:18" x14ac:dyDescent="0.25">
      <c r="A255" s="18">
        <f t="shared" ca="1" si="47"/>
        <v>43714</v>
      </c>
      <c r="B255" s="17">
        <f ca="1">+IFERROR(VLOOKUP(A255,BBG_CLP!$A$2:$B$30,2,FALSE),B254)</f>
        <v>3</v>
      </c>
      <c r="C255" s="17">
        <f ca="1">+VLOOKUP(B255,BBG_CLP!$B$2:$E$30,4,FALSE)</f>
        <v>1.068478045256198E-3</v>
      </c>
      <c r="D255" s="17">
        <v>253</v>
      </c>
      <c r="E255" s="17">
        <f t="shared" si="40"/>
        <v>223</v>
      </c>
      <c r="F255" s="17">
        <f t="shared" ca="1" si="43"/>
        <v>2.9772192084271181</v>
      </c>
      <c r="G255" s="2">
        <f t="shared" ca="1" si="41"/>
        <v>2.997778130151473</v>
      </c>
      <c r="H255" s="28">
        <f t="shared" si="48"/>
        <v>43733</v>
      </c>
      <c r="I255" s="30">
        <v>253</v>
      </c>
      <c r="J255" s="17">
        <f t="shared" si="42"/>
        <v>223</v>
      </c>
      <c r="K255" s="27">
        <f t="shared" ca="1" si="44"/>
        <v>3.0106266516933697</v>
      </c>
      <c r="L255" s="34">
        <f t="shared" ca="1" si="45"/>
        <v>3.0321832173061418</v>
      </c>
      <c r="M255" s="29">
        <f t="shared" si="49"/>
        <v>43748</v>
      </c>
      <c r="N255" s="27">
        <v>253</v>
      </c>
      <c r="O255" s="17">
        <f t="shared" si="50"/>
        <v>223</v>
      </c>
      <c r="P255" s="27">
        <f t="shared" ca="1" si="51"/>
        <v>3.0384177382479716</v>
      </c>
      <c r="Q255" s="34">
        <f t="shared" ca="1" si="46"/>
        <v>3.0609589111718565</v>
      </c>
      <c r="R255" s="17">
        <f t="shared" ca="1" si="52"/>
        <v>3.1802219369536644</v>
      </c>
    </row>
    <row r="256" spans="1:18" x14ac:dyDescent="0.25">
      <c r="A256" s="18">
        <f t="shared" ca="1" si="47"/>
        <v>43715</v>
      </c>
      <c r="B256" s="17">
        <f ca="1">+IFERROR(VLOOKUP(A256,BBG_CLP!$A$2:$B$30,2,FALSE),B255)</f>
        <v>3</v>
      </c>
      <c r="C256" s="17">
        <f ca="1">+VLOOKUP(B256,BBG_CLP!$B$2:$E$30,4,FALSE)</f>
        <v>1.068478045256198E-3</v>
      </c>
      <c r="D256" s="17">
        <v>254</v>
      </c>
      <c r="E256" s="17">
        <f t="shared" si="40"/>
        <v>224</v>
      </c>
      <c r="F256" s="17">
        <f t="shared" ca="1" si="43"/>
        <v>2.9782876864723744</v>
      </c>
      <c r="G256" s="2">
        <f t="shared" ca="1" si="41"/>
        <v>2.9988644920245937</v>
      </c>
      <c r="H256" s="28">
        <f t="shared" si="48"/>
        <v>43734</v>
      </c>
      <c r="I256" s="30">
        <v>254</v>
      </c>
      <c r="J256" s="17">
        <f t="shared" si="42"/>
        <v>224</v>
      </c>
      <c r="K256" s="27">
        <f t="shared" ca="1" si="44"/>
        <v>3.0117045887950153</v>
      </c>
      <c r="L256" s="34">
        <f t="shared" ca="1" si="45"/>
        <v>3.0332751795109636</v>
      </c>
      <c r="M256" s="29">
        <f t="shared" si="49"/>
        <v>43749</v>
      </c>
      <c r="N256" s="27">
        <v>254</v>
      </c>
      <c r="O256" s="17">
        <f t="shared" si="50"/>
        <v>224</v>
      </c>
      <c r="P256" s="27">
        <f t="shared" ca="1" si="51"/>
        <v>3.0396133664859084</v>
      </c>
      <c r="Q256" s="34">
        <f t="shared" ca="1" si="46"/>
        <v>3.0621790895481174</v>
      </c>
      <c r="R256" s="17">
        <f t="shared" ca="1" si="52"/>
        <v>3.1820341829629228</v>
      </c>
    </row>
    <row r="257" spans="1:18" x14ac:dyDescent="0.25">
      <c r="A257" s="18">
        <f t="shared" ca="1" si="47"/>
        <v>43716</v>
      </c>
      <c r="B257" s="17">
        <f ca="1">+IFERROR(VLOOKUP(A257,BBG_CLP!$A$2:$B$30,2,FALSE),B256)</f>
        <v>3</v>
      </c>
      <c r="C257" s="17">
        <f ca="1">+VLOOKUP(B257,BBG_CLP!$B$2:$E$30,4,FALSE)</f>
        <v>1.068478045256198E-3</v>
      </c>
      <c r="D257" s="17">
        <v>255</v>
      </c>
      <c r="E257" s="17">
        <f t="shared" si="40"/>
        <v>225</v>
      </c>
      <c r="F257" s="17">
        <f t="shared" ca="1" si="43"/>
        <v>2.9793561645176307</v>
      </c>
      <c r="G257" s="2">
        <f t="shared" ca="1" si="41"/>
        <v>2.9999506730343484</v>
      </c>
      <c r="H257" s="28">
        <f t="shared" si="48"/>
        <v>43735</v>
      </c>
      <c r="I257" s="30">
        <v>255</v>
      </c>
      <c r="J257" s="17">
        <f t="shared" si="42"/>
        <v>225</v>
      </c>
      <c r="K257" s="27">
        <f t="shared" ca="1" si="44"/>
        <v>3.01278243949865</v>
      </c>
      <c r="L257" s="34">
        <f t="shared" ca="1" si="45"/>
        <v>3.0343668970702353</v>
      </c>
      <c r="M257" s="29">
        <f t="shared" si="49"/>
        <v>43750</v>
      </c>
      <c r="N257" s="27">
        <v>255</v>
      </c>
      <c r="O257" s="17">
        <f t="shared" si="50"/>
        <v>225</v>
      </c>
      <c r="P257" s="27">
        <f t="shared" ca="1" si="51"/>
        <v>3.0408087578251122</v>
      </c>
      <c r="Q257" s="34">
        <f t="shared" ca="1" si="46"/>
        <v>3.0633987569503418</v>
      </c>
      <c r="R257" s="17">
        <f t="shared" ca="1" si="52"/>
        <v>3.1838459237283345</v>
      </c>
    </row>
    <row r="258" spans="1:18" x14ac:dyDescent="0.25">
      <c r="A258" s="18">
        <f t="shared" ca="1" si="47"/>
        <v>43717</v>
      </c>
      <c r="B258" s="17">
        <f ca="1">+IFERROR(VLOOKUP(A258,BBG_CLP!$A$2:$B$30,2,FALSE),B257)</f>
        <v>3</v>
      </c>
      <c r="C258" s="17">
        <f ca="1">+VLOOKUP(B258,BBG_CLP!$B$2:$E$30,4,FALSE)</f>
        <v>1.068478045256198E-3</v>
      </c>
      <c r="D258" s="17">
        <v>256</v>
      </c>
      <c r="E258" s="17">
        <f t="shared" ref="E258:E321" si="53">+IF(D258-$W$5&lt;0,NA(),D258-$W$5)</f>
        <v>226</v>
      </c>
      <c r="F258" s="17">
        <f t="shared" ca="1" si="43"/>
        <v>2.9804246425628871</v>
      </c>
      <c r="G258" s="2">
        <f t="shared" ref="G258:G321" ca="1" si="54">++IF(E258&gt;0,((1+F258*D258/36000)/(1+$X$2*$W$5/36000)-1)*(36000/(D258-$W$5)),NA())</f>
        <v>3.0010366755816142</v>
      </c>
      <c r="H258" s="28">
        <f t="shared" si="48"/>
        <v>43736</v>
      </c>
      <c r="I258" s="30">
        <v>256</v>
      </c>
      <c r="J258" s="17">
        <f t="shared" ref="J258:J321" si="55">+IF(I258-$W$5&lt;0,NA(),I258-$W$5)</f>
        <v>226</v>
      </c>
      <c r="K258" s="27">
        <f t="shared" ca="1" si="44"/>
        <v>3.013860204816813</v>
      </c>
      <c r="L258" s="34">
        <f t="shared" ca="1" si="45"/>
        <v>3.0354583732315001</v>
      </c>
      <c r="M258" s="29">
        <f t="shared" si="49"/>
        <v>43751</v>
      </c>
      <c r="N258" s="27">
        <v>256</v>
      </c>
      <c r="O258" s="17">
        <f t="shared" si="50"/>
        <v>226</v>
      </c>
      <c r="P258" s="27">
        <f t="shared" ca="1" si="51"/>
        <v>3.0420039150417728</v>
      </c>
      <c r="Q258" s="34">
        <f t="shared" ca="1" si="46"/>
        <v>3.0646179201614077</v>
      </c>
      <c r="R258" s="17">
        <f t="shared" ca="1" si="52"/>
        <v>3.1856571591060145</v>
      </c>
    </row>
    <row r="259" spans="1:18" x14ac:dyDescent="0.25">
      <c r="A259" s="18">
        <f t="shared" ca="1" si="47"/>
        <v>43718</v>
      </c>
      <c r="B259" s="17">
        <f ca="1">+IFERROR(VLOOKUP(A259,BBG_CLP!$A$2:$B$30,2,FALSE),B258)</f>
        <v>3</v>
      </c>
      <c r="C259" s="17">
        <f ca="1">+VLOOKUP(B259,BBG_CLP!$B$2:$E$30,4,FALSE)</f>
        <v>1.068478045256198E-3</v>
      </c>
      <c r="D259" s="17">
        <v>257</v>
      </c>
      <c r="E259" s="17">
        <f t="shared" si="53"/>
        <v>227</v>
      </c>
      <c r="F259" s="17">
        <f t="shared" ref="F259:F322" ca="1" si="56">+F258+C258*1</f>
        <v>2.9814931206081434</v>
      </c>
      <c r="G259" s="2">
        <f t="shared" ca="1" si="54"/>
        <v>3.0021225020248901</v>
      </c>
      <c r="H259" s="28">
        <f t="shared" si="48"/>
        <v>43737</v>
      </c>
      <c r="I259" s="30">
        <v>257</v>
      </c>
      <c r="J259" s="17">
        <f t="shared" si="55"/>
        <v>227</v>
      </c>
      <c r="K259" s="27">
        <f t="shared" ref="K259:K322" ca="1" si="57">+((1+VLOOKUP(H259,$A$2:$F$930,6,FALSE)*($Y$3+I259)/36000)/(1+$Z$3*$Y$3/36000)-1)*36000/I259</f>
        <v>3.0149378857461286</v>
      </c>
      <c r="L259" s="34">
        <f t="shared" ref="L259:L322" ca="1" si="58">++IF(J259&gt;0,((1+K259*I259/36000)/(1+$X$3*$W$5/36000)-1)*(36000/(I259-$W$5)),NA())</f>
        <v>3.0365496111850043</v>
      </c>
      <c r="M259" s="29">
        <f t="shared" si="49"/>
        <v>43752</v>
      </c>
      <c r="N259" s="27">
        <v>257</v>
      </c>
      <c r="O259" s="17">
        <f t="shared" si="50"/>
        <v>227</v>
      </c>
      <c r="P259" s="27">
        <f t="shared" ca="1" si="51"/>
        <v>3.0431988408688375</v>
      </c>
      <c r="Q259" s="34">
        <f t="shared" ref="Q259:Q322" ca="1" si="59">++IF(O259&gt;0,((1+P259*N259/36000)/(1+$X$4*$W$5/36000)-1)*(36000/(N259-$W$5)),NA())</f>
        <v>3.0658365858446683</v>
      </c>
      <c r="R259" s="17">
        <f t="shared" ca="1" si="52"/>
        <v>3.1874678888641483</v>
      </c>
    </row>
    <row r="260" spans="1:18" x14ac:dyDescent="0.25">
      <c r="A260" s="18">
        <f t="shared" ref="A260:A323" ca="1" si="60">+A259+1</f>
        <v>43719</v>
      </c>
      <c r="B260" s="17">
        <f ca="1">+IFERROR(VLOOKUP(A260,BBG_CLP!$A$2:$B$30,2,FALSE),B259)</f>
        <v>3</v>
      </c>
      <c r="C260" s="17">
        <f ca="1">+VLOOKUP(B260,BBG_CLP!$B$2:$E$30,4,FALSE)</f>
        <v>1.068478045256198E-3</v>
      </c>
      <c r="D260" s="17">
        <v>258</v>
      </c>
      <c r="E260" s="17">
        <f t="shared" si="53"/>
        <v>228</v>
      </c>
      <c r="F260" s="17">
        <f t="shared" ca="1" si="56"/>
        <v>2.9825615986533998</v>
      </c>
      <c r="G260" s="2">
        <f t="shared" ca="1" si="54"/>
        <v>3.0032081546813347</v>
      </c>
      <c r="H260" s="28">
        <f t="shared" ref="H260:H323" si="61">+H259+1</f>
        <v>43738</v>
      </c>
      <c r="I260" s="30">
        <v>258</v>
      </c>
      <c r="J260" s="17">
        <f t="shared" si="55"/>
        <v>228</v>
      </c>
      <c r="K260" s="27">
        <f t="shared" ca="1" si="57"/>
        <v>3.0160154832679553</v>
      </c>
      <c r="L260" s="34">
        <f t="shared" ca="1" si="58"/>
        <v>3.0376406140650962</v>
      </c>
      <c r="M260" s="29">
        <f t="shared" ref="M260:M323" si="62">+M259+1</f>
        <v>43753</v>
      </c>
      <c r="N260" s="27">
        <v>258</v>
      </c>
      <c r="O260" s="17">
        <f t="shared" ref="O260:O323" si="63">+IF(N260-$W$5&lt;0,NA(),N260-$W$5)</f>
        <v>228</v>
      </c>
      <c r="P260" s="27">
        <f t="shared" ref="P260:P323" ca="1" si="64">+((1+VLOOKUP(M260,$A$2:$F$930,6,FALSE)*($Y$4+N260)/36000)/(1+$Z$4*$Y$4/36000)-1)*36000/N260</f>
        <v>3.0443935379968208</v>
      </c>
      <c r="Q260" s="34">
        <f t="shared" ca="1" si="59"/>
        <v>3.0670547605464376</v>
      </c>
      <c r="R260" s="17">
        <f t="shared" ref="R260:R323" ca="1" si="65">+((1+F260/100*D260/360)/(1+F259/100*D259/360)-1)*36000</f>
        <v>3.1892781128508574</v>
      </c>
    </row>
    <row r="261" spans="1:18" x14ac:dyDescent="0.25">
      <c r="A261" s="18">
        <f t="shared" ca="1" si="60"/>
        <v>43720</v>
      </c>
      <c r="B261" s="17">
        <f ca="1">+IFERROR(VLOOKUP(A261,BBG_CLP!$A$2:$B$30,2,FALSE),B260)</f>
        <v>3</v>
      </c>
      <c r="C261" s="17">
        <f ca="1">+VLOOKUP(B261,BBG_CLP!$B$2:$E$30,4,FALSE)</f>
        <v>1.068478045256198E-3</v>
      </c>
      <c r="D261" s="17">
        <v>259</v>
      </c>
      <c r="E261" s="17">
        <f t="shared" si="53"/>
        <v>229</v>
      </c>
      <c r="F261" s="17">
        <f t="shared" ca="1" si="56"/>
        <v>2.9836300766986561</v>
      </c>
      <c r="G261" s="2">
        <f t="shared" ca="1" si="54"/>
        <v>3.0042936358276315</v>
      </c>
      <c r="H261" s="28">
        <f t="shared" si="61"/>
        <v>43739</v>
      </c>
      <c r="I261" s="30">
        <v>259</v>
      </c>
      <c r="J261" s="17">
        <f t="shared" si="55"/>
        <v>229</v>
      </c>
      <c r="K261" s="27">
        <f t="shared" ca="1" si="57"/>
        <v>3.0170929983483412</v>
      </c>
      <c r="L261" s="34">
        <f t="shared" ca="1" si="58"/>
        <v>3.0387313849513053</v>
      </c>
      <c r="M261" s="29">
        <f t="shared" si="62"/>
        <v>43754</v>
      </c>
      <c r="N261" s="27">
        <v>259</v>
      </c>
      <c r="O261" s="17">
        <f t="shared" si="63"/>
        <v>229</v>
      </c>
      <c r="P261" s="27">
        <f t="shared" ca="1" si="64"/>
        <v>3.0455880090748395</v>
      </c>
      <c r="Q261" s="34">
        <f t="shared" ca="1" si="59"/>
        <v>3.0682724506989274</v>
      </c>
      <c r="R261" s="17">
        <f t="shared" ca="1" si="65"/>
        <v>3.1910878308742952</v>
      </c>
    </row>
    <row r="262" spans="1:18" x14ac:dyDescent="0.25">
      <c r="A262" s="18">
        <f t="shared" ca="1" si="60"/>
        <v>43721</v>
      </c>
      <c r="B262" s="17">
        <f ca="1">+IFERROR(VLOOKUP(A262,BBG_CLP!$A$2:$B$30,2,FALSE),B261)</f>
        <v>3</v>
      </c>
      <c r="C262" s="17">
        <f ca="1">+VLOOKUP(B262,BBG_CLP!$B$2:$E$30,4,FALSE)</f>
        <v>1.068478045256198E-3</v>
      </c>
      <c r="D262" s="17">
        <v>260</v>
      </c>
      <c r="E262" s="17">
        <f t="shared" si="53"/>
        <v>230</v>
      </c>
      <c r="F262" s="17">
        <f t="shared" ca="1" si="56"/>
        <v>2.9846985547439124</v>
      </c>
      <c r="G262" s="2">
        <f t="shared" ca="1" si="54"/>
        <v>3.0053789477009381</v>
      </c>
      <c r="H262" s="28">
        <f t="shared" si="61"/>
        <v>43740</v>
      </c>
      <c r="I262" s="30">
        <v>260</v>
      </c>
      <c r="J262" s="17">
        <f t="shared" si="55"/>
        <v>230</v>
      </c>
      <c r="K262" s="27">
        <f t="shared" ca="1" si="57"/>
        <v>3.0181704319385956</v>
      </c>
      <c r="L262" s="34">
        <f t="shared" ca="1" si="58"/>
        <v>3.0398219268697422</v>
      </c>
      <c r="M262" s="29">
        <f t="shared" si="62"/>
        <v>43755</v>
      </c>
      <c r="N262" s="27">
        <v>260</v>
      </c>
      <c r="O262" s="17">
        <f t="shared" si="63"/>
        <v>230</v>
      </c>
      <c r="P262" s="27">
        <f t="shared" ca="1" si="64"/>
        <v>3.0467822567111011</v>
      </c>
      <c r="Q262" s="34">
        <f t="shared" ca="1" si="59"/>
        <v>3.0694896626222405</v>
      </c>
      <c r="R262" s="17">
        <f t="shared" ca="1" si="65"/>
        <v>3.1928970427745895</v>
      </c>
    </row>
    <row r="263" spans="1:18" x14ac:dyDescent="0.25">
      <c r="A263" s="18">
        <f t="shared" ca="1" si="60"/>
        <v>43722</v>
      </c>
      <c r="B263" s="17">
        <f ca="1">+IFERROR(VLOOKUP(A263,BBG_CLP!$A$2:$B$30,2,FALSE),B262)</f>
        <v>3</v>
      </c>
      <c r="C263" s="17">
        <f ca="1">+VLOOKUP(B263,BBG_CLP!$B$2:$E$30,4,FALSE)</f>
        <v>1.068478045256198E-3</v>
      </c>
      <c r="D263" s="17">
        <v>261</v>
      </c>
      <c r="E263" s="17">
        <f t="shared" si="53"/>
        <v>231</v>
      </c>
      <c r="F263" s="17">
        <f t="shared" ca="1" si="56"/>
        <v>2.9857670327891688</v>
      </c>
      <c r="G263" s="2">
        <f t="shared" ca="1" si="54"/>
        <v>3.0064640924995363</v>
      </c>
      <c r="H263" s="28">
        <f t="shared" si="61"/>
        <v>43741</v>
      </c>
      <c r="I263" s="30">
        <v>261</v>
      </c>
      <c r="J263" s="17">
        <f t="shared" si="55"/>
        <v>231</v>
      </c>
      <c r="K263" s="27">
        <f t="shared" ca="1" si="57"/>
        <v>3.0193549094902234</v>
      </c>
      <c r="L263" s="34">
        <f t="shared" ca="1" si="58"/>
        <v>3.0410329980386757</v>
      </c>
      <c r="M263" s="29">
        <f t="shared" si="62"/>
        <v>43756</v>
      </c>
      <c r="N263" s="27">
        <v>261</v>
      </c>
      <c r="O263" s="17">
        <f t="shared" si="63"/>
        <v>231</v>
      </c>
      <c r="P263" s="27">
        <f t="shared" ca="1" si="64"/>
        <v>3.0479762834739321</v>
      </c>
      <c r="Q263" s="34">
        <f t="shared" ca="1" si="59"/>
        <v>3.0707064025272159</v>
      </c>
      <c r="R263" s="17">
        <f t="shared" ca="1" si="65"/>
        <v>3.1947057483359131</v>
      </c>
    </row>
    <row r="264" spans="1:18" x14ac:dyDescent="0.25">
      <c r="A264" s="18">
        <f t="shared" ca="1" si="60"/>
        <v>43723</v>
      </c>
      <c r="B264" s="17">
        <f ca="1">+IFERROR(VLOOKUP(A264,BBG_CLP!$A$2:$B$30,2,FALSE),B263)</f>
        <v>3</v>
      </c>
      <c r="C264" s="17">
        <f ca="1">+VLOOKUP(B264,BBG_CLP!$B$2:$E$30,4,FALSE)</f>
        <v>1.068478045256198E-3</v>
      </c>
      <c r="D264" s="17">
        <v>262</v>
      </c>
      <c r="E264" s="17">
        <f t="shared" si="53"/>
        <v>232</v>
      </c>
      <c r="F264" s="17">
        <f t="shared" ca="1" si="56"/>
        <v>2.9868355108344251</v>
      </c>
      <c r="G264" s="2">
        <f t="shared" ca="1" si="54"/>
        <v>3.0075490723838749</v>
      </c>
      <c r="H264" s="28">
        <f t="shared" si="61"/>
        <v>43742</v>
      </c>
      <c r="I264" s="30">
        <v>262</v>
      </c>
      <c r="J264" s="17">
        <f t="shared" si="55"/>
        <v>232</v>
      </c>
      <c r="K264" s="27">
        <f t="shared" ca="1" si="57"/>
        <v>3.0205392519209324</v>
      </c>
      <c r="L264" s="34">
        <f t="shared" ca="1" si="58"/>
        <v>3.042243663961897</v>
      </c>
      <c r="M264" s="29">
        <f t="shared" si="62"/>
        <v>43757</v>
      </c>
      <c r="N264" s="27">
        <v>262</v>
      </c>
      <c r="O264" s="17">
        <f t="shared" si="63"/>
        <v>232</v>
      </c>
      <c r="P264" s="27">
        <f t="shared" ca="1" si="64"/>
        <v>3.0491700918923872</v>
      </c>
      <c r="Q264" s="34">
        <f t="shared" ca="1" si="59"/>
        <v>3.0719226765175041</v>
      </c>
      <c r="R264" s="17">
        <f t="shared" ca="1" si="65"/>
        <v>3.1965139474063875</v>
      </c>
    </row>
    <row r="265" spans="1:18" x14ac:dyDescent="0.25">
      <c r="A265" s="18">
        <f t="shared" ca="1" si="60"/>
        <v>43724</v>
      </c>
      <c r="B265" s="17">
        <f ca="1">+IFERROR(VLOOKUP(A265,BBG_CLP!$A$2:$B$30,2,FALSE),B264)</f>
        <v>3</v>
      </c>
      <c r="C265" s="17">
        <f ca="1">+VLOOKUP(B265,BBG_CLP!$B$2:$E$30,4,FALSE)</f>
        <v>1.068478045256198E-3</v>
      </c>
      <c r="D265" s="17">
        <v>263</v>
      </c>
      <c r="E265" s="17">
        <f t="shared" si="53"/>
        <v>233</v>
      </c>
      <c r="F265" s="17">
        <f t="shared" ca="1" si="56"/>
        <v>2.9879039888796814</v>
      </c>
      <c r="G265" s="2">
        <f t="shared" ca="1" si="54"/>
        <v>3.0086338894773133</v>
      </c>
      <c r="H265" s="28">
        <f t="shared" si="61"/>
        <v>43743</v>
      </c>
      <c r="I265" s="30">
        <v>263</v>
      </c>
      <c r="J265" s="17">
        <f t="shared" si="55"/>
        <v>233</v>
      </c>
      <c r="K265" s="27">
        <f t="shared" ca="1" si="57"/>
        <v>3.0217234607719958</v>
      </c>
      <c r="L265" s="34">
        <f t="shared" ca="1" si="58"/>
        <v>3.0434539298570926</v>
      </c>
      <c r="M265" s="29">
        <f t="shared" si="62"/>
        <v>43758</v>
      </c>
      <c r="N265" s="27">
        <v>263</v>
      </c>
      <c r="O265" s="17">
        <f t="shared" si="63"/>
        <v>233</v>
      </c>
      <c r="P265" s="27">
        <f t="shared" ca="1" si="64"/>
        <v>3.0503636844571171</v>
      </c>
      <c r="Q265" s="34">
        <f t="shared" ca="1" si="59"/>
        <v>3.0731384905919716</v>
      </c>
      <c r="R265" s="17">
        <f t="shared" ca="1" si="65"/>
        <v>3.1983216397941661</v>
      </c>
    </row>
    <row r="266" spans="1:18" x14ac:dyDescent="0.25">
      <c r="A266" s="18">
        <f t="shared" ca="1" si="60"/>
        <v>43725</v>
      </c>
      <c r="B266" s="17">
        <f ca="1">+IFERROR(VLOOKUP(A266,BBG_CLP!$A$2:$B$30,2,FALSE),B265)</f>
        <v>3</v>
      </c>
      <c r="C266" s="17">
        <f ca="1">+VLOOKUP(B266,BBG_CLP!$B$2:$E$30,4,FALSE)</f>
        <v>1.068478045256198E-3</v>
      </c>
      <c r="D266" s="17">
        <v>264</v>
      </c>
      <c r="E266" s="17">
        <f t="shared" si="53"/>
        <v>234</v>
      </c>
      <c r="F266" s="17">
        <f t="shared" ca="1" si="56"/>
        <v>2.9889724669249378</v>
      </c>
      <c r="G266" s="2">
        <f t="shared" ca="1" si="54"/>
        <v>3.0097185458669484</v>
      </c>
      <c r="H266" s="28">
        <f t="shared" si="61"/>
        <v>43744</v>
      </c>
      <c r="I266" s="30">
        <v>264</v>
      </c>
      <c r="J266" s="17">
        <f t="shared" si="55"/>
        <v>234</v>
      </c>
      <c r="K266" s="27">
        <f t="shared" ca="1" si="57"/>
        <v>3.0229075375613932</v>
      </c>
      <c r="L266" s="34">
        <f t="shared" ca="1" si="58"/>
        <v>3.0446638008528271</v>
      </c>
      <c r="M266" s="29">
        <f t="shared" si="62"/>
        <v>43759</v>
      </c>
      <c r="N266" s="27">
        <v>264</v>
      </c>
      <c r="O266" s="17">
        <f t="shared" si="63"/>
        <v>234</v>
      </c>
      <c r="P266" s="27">
        <f t="shared" ca="1" si="64"/>
        <v>3.0515570636210052</v>
      </c>
      <c r="Q266" s="34">
        <f t="shared" ca="1" si="59"/>
        <v>3.074353850647078</v>
      </c>
      <c r="R266" s="17">
        <f t="shared" ca="1" si="65"/>
        <v>3.2001288253153959</v>
      </c>
    </row>
    <row r="267" spans="1:18" x14ac:dyDescent="0.25">
      <c r="A267" s="18">
        <f t="shared" ca="1" si="60"/>
        <v>43726</v>
      </c>
      <c r="B267" s="17">
        <f ca="1">+IFERROR(VLOOKUP(A267,BBG_CLP!$A$2:$B$30,2,FALSE),B266)</f>
        <v>3</v>
      </c>
      <c r="C267" s="17">
        <f ca="1">+VLOOKUP(B267,BBG_CLP!$B$2:$E$30,4,FALSE)</f>
        <v>1.068478045256198E-3</v>
      </c>
      <c r="D267" s="17">
        <v>265</v>
      </c>
      <c r="E267" s="17">
        <f t="shared" si="53"/>
        <v>235</v>
      </c>
      <c r="F267" s="17">
        <f t="shared" ca="1" si="56"/>
        <v>2.9900409449701941</v>
      </c>
      <c r="G267" s="2">
        <f t="shared" ca="1" si="54"/>
        <v>3.0108030436042852</v>
      </c>
      <c r="H267" s="28">
        <f t="shared" si="61"/>
        <v>43745</v>
      </c>
      <c r="I267" s="30">
        <v>265</v>
      </c>
      <c r="J267" s="17">
        <f t="shared" si="55"/>
        <v>235</v>
      </c>
      <c r="K267" s="27">
        <f t="shared" ca="1" si="57"/>
        <v>3.0240914837841633</v>
      </c>
      <c r="L267" s="34">
        <f t="shared" ca="1" si="58"/>
        <v>3.0458732819904388</v>
      </c>
      <c r="M267" s="29">
        <f t="shared" si="62"/>
        <v>43760</v>
      </c>
      <c r="N267" s="27">
        <v>265</v>
      </c>
      <c r="O267" s="17">
        <f t="shared" si="63"/>
        <v>235</v>
      </c>
      <c r="P267" s="27">
        <f t="shared" ca="1" si="64"/>
        <v>3.0527502317998794</v>
      </c>
      <c r="Q267" s="34">
        <f t="shared" ca="1" si="59"/>
        <v>3.075568762478714</v>
      </c>
      <c r="R267" s="17">
        <f t="shared" ca="1" si="65"/>
        <v>3.2019355037942177</v>
      </c>
    </row>
    <row r="268" spans="1:18" x14ac:dyDescent="0.25">
      <c r="A268" s="18">
        <f t="shared" ca="1" si="60"/>
        <v>43727</v>
      </c>
      <c r="B268" s="17">
        <f ca="1">+IFERROR(VLOOKUP(A268,BBG_CLP!$A$2:$B$30,2,FALSE),B267)</f>
        <v>3</v>
      </c>
      <c r="C268" s="17">
        <f ca="1">+VLOOKUP(B268,BBG_CLP!$B$2:$E$30,4,FALSE)</f>
        <v>1.068478045256198E-3</v>
      </c>
      <c r="D268" s="17">
        <v>266</v>
      </c>
      <c r="E268" s="17">
        <f t="shared" si="53"/>
        <v>236</v>
      </c>
      <c r="F268" s="17">
        <f t="shared" ca="1" si="56"/>
        <v>2.9911094230154505</v>
      </c>
      <c r="G268" s="2">
        <f t="shared" ca="1" si="54"/>
        <v>3.011887384706156</v>
      </c>
      <c r="H268" s="28">
        <f t="shared" si="61"/>
        <v>43746</v>
      </c>
      <c r="I268" s="30">
        <v>266</v>
      </c>
      <c r="J268" s="17">
        <f t="shared" si="55"/>
        <v>236</v>
      </c>
      <c r="K268" s="27">
        <f t="shared" ca="1" si="57"/>
        <v>3.0252753009128623</v>
      </c>
      <c r="L268" s="34">
        <f t="shared" ca="1" si="58"/>
        <v>3.0470823782256828</v>
      </c>
      <c r="M268" s="29">
        <f t="shared" si="62"/>
        <v>43761</v>
      </c>
      <c r="N268" s="27">
        <v>266</v>
      </c>
      <c r="O268" s="17">
        <f t="shared" si="63"/>
        <v>236</v>
      </c>
      <c r="P268" s="27">
        <f t="shared" ca="1" si="64"/>
        <v>3.0539431913733002</v>
      </c>
      <c r="Q268" s="34">
        <f t="shared" ca="1" si="59"/>
        <v>3.0767832317846677</v>
      </c>
      <c r="R268" s="17">
        <f t="shared" ca="1" si="65"/>
        <v>3.2037416750627656</v>
      </c>
    </row>
    <row r="269" spans="1:18" x14ac:dyDescent="0.25">
      <c r="A269" s="18">
        <f t="shared" ca="1" si="60"/>
        <v>43728</v>
      </c>
      <c r="B269" s="17">
        <f ca="1">+IFERROR(VLOOKUP(A269,BBG_CLP!$A$2:$B$30,2,FALSE),B268)</f>
        <v>3</v>
      </c>
      <c r="C269" s="17">
        <f ca="1">+VLOOKUP(B269,BBG_CLP!$B$2:$E$30,4,FALSE)</f>
        <v>1.068478045256198E-3</v>
      </c>
      <c r="D269" s="17">
        <v>267</v>
      </c>
      <c r="E269" s="17">
        <f t="shared" si="53"/>
        <v>237</v>
      </c>
      <c r="F269" s="17">
        <f t="shared" ca="1" si="56"/>
        <v>2.9921779010607068</v>
      </c>
      <c r="G269" s="2">
        <f t="shared" ca="1" si="54"/>
        <v>3.0129715711551888</v>
      </c>
      <c r="H269" s="28">
        <f t="shared" si="61"/>
        <v>43747</v>
      </c>
      <c r="I269" s="30">
        <v>267</v>
      </c>
      <c r="J269" s="17">
        <f t="shared" si="55"/>
        <v>237</v>
      </c>
      <c r="K269" s="27">
        <f t="shared" ca="1" si="57"/>
        <v>3.0264589903979844</v>
      </c>
      <c r="L269" s="34">
        <f t="shared" ca="1" si="58"/>
        <v>3.0482910944307755</v>
      </c>
      <c r="M269" s="29">
        <f t="shared" si="62"/>
        <v>43762</v>
      </c>
      <c r="N269" s="27">
        <v>267</v>
      </c>
      <c r="O269" s="17">
        <f t="shared" si="63"/>
        <v>237</v>
      </c>
      <c r="P269" s="27">
        <f t="shared" ca="1" si="64"/>
        <v>3.0551359446851492</v>
      </c>
      <c r="Q269" s="34">
        <f t="shared" ca="1" si="59"/>
        <v>3.0779972641665654</v>
      </c>
      <c r="R269" s="17">
        <f t="shared" ca="1" si="65"/>
        <v>3.2055473389211997</v>
      </c>
    </row>
    <row r="270" spans="1:18" x14ac:dyDescent="0.25">
      <c r="A270" s="18">
        <f t="shared" ca="1" si="60"/>
        <v>43729</v>
      </c>
      <c r="B270" s="17">
        <f ca="1">+IFERROR(VLOOKUP(A270,BBG_CLP!$A$2:$B$30,2,FALSE),B269)</f>
        <v>3</v>
      </c>
      <c r="C270" s="17">
        <f ca="1">+VLOOKUP(B270,BBG_CLP!$B$2:$E$30,4,FALSE)</f>
        <v>1.068478045256198E-3</v>
      </c>
      <c r="D270" s="17">
        <v>268</v>
      </c>
      <c r="E270" s="17">
        <f t="shared" si="53"/>
        <v>238</v>
      </c>
      <c r="F270" s="17">
        <f t="shared" ca="1" si="56"/>
        <v>2.9932463791059631</v>
      </c>
      <c r="G270" s="2">
        <f t="shared" ca="1" si="54"/>
        <v>3.0140556049008214</v>
      </c>
      <c r="H270" s="28">
        <f t="shared" si="61"/>
        <v>43748</v>
      </c>
      <c r="I270" s="30">
        <v>268</v>
      </c>
      <c r="J270" s="17">
        <f t="shared" si="55"/>
        <v>238</v>
      </c>
      <c r="K270" s="27">
        <f t="shared" ca="1" si="57"/>
        <v>3.0276425536683162</v>
      </c>
      <c r="L270" s="34">
        <f t="shared" ca="1" si="58"/>
        <v>3.0494994353959446</v>
      </c>
      <c r="M270" s="29">
        <f t="shared" si="62"/>
        <v>43763</v>
      </c>
      <c r="N270" s="27">
        <v>268</v>
      </c>
      <c r="O270" s="17">
        <f t="shared" si="63"/>
        <v>238</v>
      </c>
      <c r="P270" s="27">
        <f t="shared" ca="1" si="64"/>
        <v>3.056328494044295</v>
      </c>
      <c r="Q270" s="34">
        <f t="shared" ca="1" si="59"/>
        <v>3.0792108651317851</v>
      </c>
      <c r="R270" s="17">
        <f t="shared" ca="1" si="65"/>
        <v>3.2073524952016541</v>
      </c>
    </row>
    <row r="271" spans="1:18" x14ac:dyDescent="0.25">
      <c r="A271" s="18">
        <f t="shared" ca="1" si="60"/>
        <v>43730</v>
      </c>
      <c r="B271" s="17">
        <f ca="1">+IFERROR(VLOOKUP(A271,BBG_CLP!$A$2:$B$30,2,FALSE),B270)</f>
        <v>3</v>
      </c>
      <c r="C271" s="17">
        <f ca="1">+VLOOKUP(B271,BBG_CLP!$B$2:$E$30,4,FALSE)</f>
        <v>1.068478045256198E-3</v>
      </c>
      <c r="D271" s="17">
        <v>269</v>
      </c>
      <c r="E271" s="17">
        <f t="shared" si="53"/>
        <v>239</v>
      </c>
      <c r="F271" s="17">
        <f t="shared" ca="1" si="56"/>
        <v>2.9943148571512195</v>
      </c>
      <c r="G271" s="2">
        <f t="shared" ca="1" si="54"/>
        <v>3.0151394878598667</v>
      </c>
      <c r="H271" s="28">
        <f t="shared" si="61"/>
        <v>43749</v>
      </c>
      <c r="I271" s="30">
        <v>269</v>
      </c>
      <c r="J271" s="17">
        <f t="shared" si="55"/>
        <v>239</v>
      </c>
      <c r="K271" s="27">
        <f t="shared" ca="1" si="57"/>
        <v>3.0288259921315475</v>
      </c>
      <c r="L271" s="34">
        <f t="shared" ca="1" si="58"/>
        <v>3.0507074058314156</v>
      </c>
      <c r="M271" s="29">
        <f t="shared" si="62"/>
        <v>43764</v>
      </c>
      <c r="N271" s="27">
        <v>269</v>
      </c>
      <c r="O271" s="17">
        <f t="shared" si="63"/>
        <v>239</v>
      </c>
      <c r="P271" s="27">
        <f t="shared" ca="1" si="64"/>
        <v>3.0575208417253026</v>
      </c>
      <c r="Q271" s="34">
        <f t="shared" ca="1" si="59"/>
        <v>3.080424040095632</v>
      </c>
      <c r="R271" s="17">
        <f t="shared" ca="1" si="65"/>
        <v>3.2091571437122823</v>
      </c>
    </row>
    <row r="272" spans="1:18" x14ac:dyDescent="0.25">
      <c r="A272" s="18">
        <f t="shared" ca="1" si="60"/>
        <v>43731</v>
      </c>
      <c r="B272" s="17">
        <f ca="1">+IFERROR(VLOOKUP(A272,BBG_CLP!$A$2:$B$30,2,FALSE),B271)</f>
        <v>3</v>
      </c>
      <c r="C272" s="17">
        <f ca="1">+VLOOKUP(B272,BBG_CLP!$B$2:$E$30,4,FALSE)</f>
        <v>1.068478045256198E-3</v>
      </c>
      <c r="D272" s="17">
        <v>270</v>
      </c>
      <c r="E272" s="17">
        <f t="shared" si="53"/>
        <v>240</v>
      </c>
      <c r="F272" s="17">
        <f t="shared" ca="1" si="56"/>
        <v>2.9953833351964758</v>
      </c>
      <c r="G272" s="2">
        <f t="shared" ca="1" si="54"/>
        <v>3.0162232219171248</v>
      </c>
      <c r="H272" s="28">
        <f t="shared" si="61"/>
        <v>43750</v>
      </c>
      <c r="I272" s="30">
        <v>270</v>
      </c>
      <c r="J272" s="17">
        <f t="shared" si="55"/>
        <v>240</v>
      </c>
      <c r="K272" s="27">
        <f t="shared" ca="1" si="57"/>
        <v>3.0300093071743639</v>
      </c>
      <c r="L272" s="34">
        <f t="shared" ca="1" si="58"/>
        <v>3.0519150103687442</v>
      </c>
      <c r="M272" s="29">
        <f t="shared" si="62"/>
        <v>43765</v>
      </c>
      <c r="N272" s="27">
        <v>270</v>
      </c>
      <c r="O272" s="17">
        <f t="shared" si="63"/>
        <v>240</v>
      </c>
      <c r="P272" s="27">
        <f t="shared" ca="1" si="64"/>
        <v>3.0587129899690702</v>
      </c>
      <c r="Q272" s="34">
        <f t="shared" ca="1" si="59"/>
        <v>3.0816367943831247</v>
      </c>
      <c r="R272" s="17">
        <f t="shared" ca="1" si="65"/>
        <v>3.2109612843091995</v>
      </c>
    </row>
    <row r="273" spans="1:18" x14ac:dyDescent="0.25">
      <c r="A273" s="18">
        <f t="shared" ca="1" si="60"/>
        <v>43732</v>
      </c>
      <c r="B273" s="17">
        <f ca="1">+IFERROR(VLOOKUP(A273,BBG_CLP!$A$2:$B$30,2,FALSE),B272)</f>
        <v>3</v>
      </c>
      <c r="C273" s="17">
        <f ca="1">+VLOOKUP(B273,BBG_CLP!$B$2:$E$30,4,FALSE)</f>
        <v>1.068478045256198E-3</v>
      </c>
      <c r="D273" s="17">
        <v>271</v>
      </c>
      <c r="E273" s="17">
        <f t="shared" si="53"/>
        <v>241</v>
      </c>
      <c r="F273" s="17">
        <f t="shared" ca="1" si="56"/>
        <v>2.9964518132417322</v>
      </c>
      <c r="G273" s="2">
        <f t="shared" ca="1" si="54"/>
        <v>3.0173068089261768</v>
      </c>
      <c r="H273" s="28">
        <f t="shared" si="61"/>
        <v>43751</v>
      </c>
      <c r="I273" s="30">
        <v>271</v>
      </c>
      <c r="J273" s="17">
        <f t="shared" si="55"/>
        <v>241</v>
      </c>
      <c r="K273" s="27">
        <f t="shared" ca="1" si="57"/>
        <v>3.0311925001630731</v>
      </c>
      <c r="L273" s="34">
        <f t="shared" ca="1" si="58"/>
        <v>3.0531222535626776</v>
      </c>
      <c r="M273" s="29">
        <f t="shared" si="62"/>
        <v>43766</v>
      </c>
      <c r="N273" s="27">
        <v>271</v>
      </c>
      <c r="O273" s="17">
        <f t="shared" si="63"/>
        <v>241</v>
      </c>
      <c r="P273" s="27">
        <f t="shared" ca="1" si="64"/>
        <v>3.0599049409833894</v>
      </c>
      <c r="Q273" s="34">
        <f t="shared" ca="1" si="59"/>
        <v>3.0828491332309302</v>
      </c>
      <c r="R273" s="17">
        <f t="shared" ca="1" si="65"/>
        <v>3.2127649167685846</v>
      </c>
    </row>
    <row r="274" spans="1:18" x14ac:dyDescent="0.25">
      <c r="A274" s="18">
        <f t="shared" ca="1" si="60"/>
        <v>43733</v>
      </c>
      <c r="B274" s="17">
        <f ca="1">+IFERROR(VLOOKUP(A274,BBG_CLP!$A$2:$B$30,2,FALSE),B273)</f>
        <v>3</v>
      </c>
      <c r="C274" s="17">
        <f ca="1">+VLOOKUP(B274,BBG_CLP!$B$2:$E$30,4,FALSE)</f>
        <v>1.068478045256198E-3</v>
      </c>
      <c r="D274" s="17">
        <v>272</v>
      </c>
      <c r="E274" s="17">
        <f t="shared" si="53"/>
        <v>242</v>
      </c>
      <c r="F274" s="17">
        <f t="shared" ca="1" si="56"/>
        <v>2.9975202912869885</v>
      </c>
      <c r="G274" s="2">
        <f t="shared" ca="1" si="54"/>
        <v>3.0183902507099019</v>
      </c>
      <c r="H274" s="28">
        <f t="shared" si="61"/>
        <v>43752</v>
      </c>
      <c r="I274" s="30">
        <v>272</v>
      </c>
      <c r="J274" s="17">
        <f t="shared" si="55"/>
        <v>242</v>
      </c>
      <c r="K274" s="27">
        <f t="shared" ca="1" si="57"/>
        <v>3.0323755724438297</v>
      </c>
      <c r="L274" s="34">
        <f t="shared" ca="1" si="58"/>
        <v>3.054329139892713</v>
      </c>
      <c r="M274" s="29">
        <f t="shared" si="62"/>
        <v>43767</v>
      </c>
      <c r="N274" s="27">
        <v>272</v>
      </c>
      <c r="O274" s="17">
        <f t="shared" si="63"/>
        <v>242</v>
      </c>
      <c r="P274" s="27">
        <f t="shared" ca="1" si="64"/>
        <v>3.0610966969435567</v>
      </c>
      <c r="Q274" s="34">
        <f t="shared" ca="1" si="59"/>
        <v>3.0840610617890616</v>
      </c>
      <c r="R274" s="17">
        <f t="shared" ca="1" si="65"/>
        <v>3.2145680409465527</v>
      </c>
    </row>
    <row r="275" spans="1:18" x14ac:dyDescent="0.25">
      <c r="A275" s="18">
        <f t="shared" ca="1" si="60"/>
        <v>43734</v>
      </c>
      <c r="B275" s="17">
        <f ca="1">+IFERROR(VLOOKUP(A275,BBG_CLP!$A$2:$B$30,2,FALSE),B274)</f>
        <v>3</v>
      </c>
      <c r="C275" s="17">
        <f ca="1">+VLOOKUP(B275,BBG_CLP!$B$2:$E$30,4,FALSE)</f>
        <v>1.068478045256198E-3</v>
      </c>
      <c r="D275" s="17">
        <v>273</v>
      </c>
      <c r="E275" s="17">
        <f t="shared" si="53"/>
        <v>243</v>
      </c>
      <c r="F275" s="17">
        <f t="shared" ca="1" si="56"/>
        <v>2.9985887693322448</v>
      </c>
      <c r="G275" s="2">
        <f t="shared" ca="1" si="54"/>
        <v>3.0194735490612379</v>
      </c>
      <c r="H275" s="28">
        <f t="shared" si="61"/>
        <v>43753</v>
      </c>
      <c r="I275" s="30">
        <v>273</v>
      </c>
      <c r="J275" s="17">
        <f t="shared" si="55"/>
        <v>243</v>
      </c>
      <c r="K275" s="27">
        <f t="shared" ca="1" si="57"/>
        <v>3.0335585253431252</v>
      </c>
      <c r="L275" s="34">
        <f t="shared" ca="1" si="58"/>
        <v>3.0555356737645445</v>
      </c>
      <c r="M275" s="29">
        <f t="shared" si="62"/>
        <v>43768</v>
      </c>
      <c r="N275" s="27">
        <v>273</v>
      </c>
      <c r="O275" s="17">
        <f t="shared" si="63"/>
        <v>243</v>
      </c>
      <c r="P275" s="27">
        <f t="shared" ca="1" si="64"/>
        <v>3.062288259993053</v>
      </c>
      <c r="Q275" s="34">
        <f t="shared" ca="1" si="59"/>
        <v>3.0852725851228895</v>
      </c>
      <c r="R275" s="17">
        <f t="shared" ca="1" si="65"/>
        <v>3.2163706566512573</v>
      </c>
    </row>
    <row r="276" spans="1:18" x14ac:dyDescent="0.25">
      <c r="A276" s="18">
        <f t="shared" ca="1" si="60"/>
        <v>43735</v>
      </c>
      <c r="B276" s="17">
        <f ca="1">+IFERROR(VLOOKUP(A276,BBG_CLP!$A$2:$B$30,2,FALSE),B275)</f>
        <v>3</v>
      </c>
      <c r="C276" s="17">
        <f ca="1">+VLOOKUP(B276,BBG_CLP!$B$2:$E$30,4,FALSE)</f>
        <v>1.068478045256198E-3</v>
      </c>
      <c r="D276" s="17">
        <v>274</v>
      </c>
      <c r="E276" s="17">
        <f t="shared" si="53"/>
        <v>244</v>
      </c>
      <c r="F276" s="17">
        <f t="shared" ca="1" si="56"/>
        <v>2.9996572473775012</v>
      </c>
      <c r="G276" s="2">
        <f t="shared" ca="1" si="54"/>
        <v>3.0205567057436649</v>
      </c>
      <c r="H276" s="28">
        <f t="shared" si="61"/>
        <v>43754</v>
      </c>
      <c r="I276" s="30">
        <v>274</v>
      </c>
      <c r="J276" s="17">
        <f t="shared" si="55"/>
        <v>244</v>
      </c>
      <c r="K276" s="27">
        <f t="shared" ca="1" si="57"/>
        <v>3.0347413601680557</v>
      </c>
      <c r="L276" s="34">
        <f t="shared" ca="1" si="58"/>
        <v>3.0567418595117073</v>
      </c>
      <c r="M276" s="29">
        <f t="shared" si="62"/>
        <v>43769</v>
      </c>
      <c r="N276" s="27">
        <v>274</v>
      </c>
      <c r="O276" s="17">
        <f t="shared" si="63"/>
        <v>244</v>
      </c>
      <c r="P276" s="27">
        <f t="shared" ca="1" si="64"/>
        <v>3.0634796322440097</v>
      </c>
      <c r="Q276" s="34">
        <f t="shared" ca="1" si="59"/>
        <v>3.0864837082146139</v>
      </c>
      <c r="R276" s="17">
        <f t="shared" ca="1" si="65"/>
        <v>3.2181727637068391</v>
      </c>
    </row>
    <row r="277" spans="1:18" x14ac:dyDescent="0.25">
      <c r="A277" s="18">
        <f t="shared" ca="1" si="60"/>
        <v>43736</v>
      </c>
      <c r="B277" s="17">
        <f ca="1">+IFERROR(VLOOKUP(A277,BBG_CLP!$A$2:$B$30,2,FALSE),B276)</f>
        <v>3</v>
      </c>
      <c r="C277" s="17">
        <f ca="1">+VLOOKUP(B277,BBG_CLP!$B$2:$E$30,4,FALSE)</f>
        <v>1.068478045256198E-3</v>
      </c>
      <c r="D277" s="17">
        <v>275</v>
      </c>
      <c r="E277" s="17">
        <f t="shared" si="53"/>
        <v>245</v>
      </c>
      <c r="F277" s="17">
        <f t="shared" ca="1" si="56"/>
        <v>3.0007257254227575</v>
      </c>
      <c r="G277" s="2">
        <f t="shared" ca="1" si="54"/>
        <v>3.0216397224919378</v>
      </c>
      <c r="H277" s="28">
        <f t="shared" si="61"/>
        <v>43755</v>
      </c>
      <c r="I277" s="30">
        <v>275</v>
      </c>
      <c r="J277" s="17">
        <f t="shared" si="55"/>
        <v>245</v>
      </c>
      <c r="K277" s="27">
        <f t="shared" ca="1" si="57"/>
        <v>3.035924078206675</v>
      </c>
      <c r="L277" s="34">
        <f t="shared" ca="1" si="58"/>
        <v>3.0579477013969525</v>
      </c>
      <c r="M277" s="29">
        <f t="shared" si="62"/>
        <v>43770</v>
      </c>
      <c r="N277" s="27">
        <v>275</v>
      </c>
      <c r="O277" s="17">
        <f t="shared" si="63"/>
        <v>245</v>
      </c>
      <c r="P277" s="27">
        <f t="shared" ca="1" si="64"/>
        <v>3.0646708157778946</v>
      </c>
      <c r="Q277" s="34">
        <f t="shared" ca="1" si="59"/>
        <v>3.0876944359652247</v>
      </c>
      <c r="R277" s="17">
        <f t="shared" ca="1" si="65"/>
        <v>3.2199743619374388</v>
      </c>
    </row>
    <row r="278" spans="1:18" x14ac:dyDescent="0.25">
      <c r="A278" s="18">
        <f t="shared" ca="1" si="60"/>
        <v>43737</v>
      </c>
      <c r="B278" s="17">
        <f ca="1">+IFERROR(VLOOKUP(A278,BBG_CLP!$A$2:$B$30,2,FALSE),B277)</f>
        <v>3</v>
      </c>
      <c r="C278" s="17">
        <f ca="1">+VLOOKUP(B278,BBG_CLP!$B$2:$E$30,4,FALSE)</f>
        <v>1.068478045256198E-3</v>
      </c>
      <c r="D278" s="17">
        <v>276</v>
      </c>
      <c r="E278" s="17">
        <f t="shared" si="53"/>
        <v>246</v>
      </c>
      <c r="F278" s="17">
        <f t="shared" ca="1" si="56"/>
        <v>3.0017942034680138</v>
      </c>
      <c r="G278" s="2">
        <f t="shared" ca="1" si="54"/>
        <v>3.0227226010125374</v>
      </c>
      <c r="H278" s="28">
        <f t="shared" si="61"/>
        <v>43756</v>
      </c>
      <c r="I278" s="30">
        <v>276</v>
      </c>
      <c r="J278" s="17">
        <f t="shared" si="55"/>
        <v>246</v>
      </c>
      <c r="K278" s="27">
        <f t="shared" ca="1" si="57"/>
        <v>3.0371066807284297</v>
      </c>
      <c r="L278" s="34">
        <f t="shared" ca="1" si="58"/>
        <v>3.0591532036136533</v>
      </c>
      <c r="M278" s="29">
        <f t="shared" si="62"/>
        <v>43771</v>
      </c>
      <c r="N278" s="27">
        <v>276</v>
      </c>
      <c r="O278" s="17">
        <f t="shared" si="63"/>
        <v>246</v>
      </c>
      <c r="P278" s="27">
        <f t="shared" ca="1" si="64"/>
        <v>3.0658618126459798</v>
      </c>
      <c r="Q278" s="34">
        <f t="shared" ca="1" si="59"/>
        <v>3.0889047731959214</v>
      </c>
      <c r="R278" s="17">
        <f t="shared" ca="1" si="65"/>
        <v>3.2217754511512098</v>
      </c>
    </row>
    <row r="279" spans="1:18" x14ac:dyDescent="0.25">
      <c r="A279" s="18">
        <f t="shared" ca="1" si="60"/>
        <v>43738</v>
      </c>
      <c r="B279" s="17">
        <f ca="1">+IFERROR(VLOOKUP(A279,BBG_CLP!$A$2:$B$30,2,FALSE),B278)</f>
        <v>3</v>
      </c>
      <c r="C279" s="17">
        <f ca="1">+VLOOKUP(B279,BBG_CLP!$B$2:$E$30,4,FALSE)</f>
        <v>1.068478045256198E-3</v>
      </c>
      <c r="D279" s="17">
        <v>277</v>
      </c>
      <c r="E279" s="17">
        <f t="shared" si="53"/>
        <v>247</v>
      </c>
      <c r="F279" s="17">
        <f t="shared" ca="1" si="56"/>
        <v>3.0028626815132702</v>
      </c>
      <c r="G279" s="2">
        <f t="shared" ca="1" si="54"/>
        <v>3.0238053429843421</v>
      </c>
      <c r="H279" s="28">
        <f t="shared" si="61"/>
        <v>43757</v>
      </c>
      <c r="I279" s="30">
        <v>277</v>
      </c>
      <c r="J279" s="17">
        <f t="shared" si="55"/>
        <v>247</v>
      </c>
      <c r="K279" s="27">
        <f t="shared" ca="1" si="57"/>
        <v>3.0382891689843756</v>
      </c>
      <c r="L279" s="34">
        <f t="shared" ca="1" si="58"/>
        <v>3.0603583702874029</v>
      </c>
      <c r="M279" s="29">
        <f t="shared" si="62"/>
        <v>43772</v>
      </c>
      <c r="N279" s="27">
        <v>277</v>
      </c>
      <c r="O279" s="17">
        <f t="shared" si="63"/>
        <v>247</v>
      </c>
      <c r="P279" s="27">
        <f t="shared" ca="1" si="64"/>
        <v>3.0670526248698886</v>
      </c>
      <c r="Q279" s="34">
        <f t="shared" ca="1" si="59"/>
        <v>3.0901147246498613</v>
      </c>
      <c r="R279" s="17">
        <f t="shared" ca="1" si="65"/>
        <v>3.22357603118828</v>
      </c>
    </row>
    <row r="280" spans="1:18" x14ac:dyDescent="0.25">
      <c r="A280" s="18">
        <f t="shared" ca="1" si="60"/>
        <v>43739</v>
      </c>
      <c r="B280" s="17">
        <f ca="1">+IFERROR(VLOOKUP(A280,BBG_CLP!$A$2:$B$30,2,FALSE),B279)</f>
        <v>3</v>
      </c>
      <c r="C280" s="17">
        <f ca="1">+VLOOKUP(B280,BBG_CLP!$B$2:$E$30,4,FALSE)</f>
        <v>1.068478045256198E-3</v>
      </c>
      <c r="D280" s="17">
        <v>278</v>
      </c>
      <c r="E280" s="17">
        <f t="shared" si="53"/>
        <v>248</v>
      </c>
      <c r="F280" s="17">
        <f t="shared" ca="1" si="56"/>
        <v>3.0039311595585265</v>
      </c>
      <c r="G280" s="2">
        <f t="shared" ca="1" si="54"/>
        <v>3.0248879500591848</v>
      </c>
      <c r="H280" s="28">
        <f t="shared" si="61"/>
        <v>43758</v>
      </c>
      <c r="I280" s="30">
        <v>278</v>
      </c>
      <c r="J280" s="17">
        <f t="shared" si="55"/>
        <v>248</v>
      </c>
      <c r="K280" s="27">
        <f t="shared" ca="1" si="57"/>
        <v>3.0394715442076548</v>
      </c>
      <c r="L280" s="34">
        <f t="shared" ca="1" si="58"/>
        <v>3.0615632054772215</v>
      </c>
      <c r="M280" s="29">
        <f t="shared" si="62"/>
        <v>43773</v>
      </c>
      <c r="N280" s="27">
        <v>278</v>
      </c>
      <c r="O280" s="17">
        <f t="shared" si="63"/>
        <v>248</v>
      </c>
      <c r="P280" s="27">
        <f t="shared" ca="1" si="64"/>
        <v>3.0682432544422125</v>
      </c>
      <c r="Q280" s="34">
        <f t="shared" ca="1" si="59"/>
        <v>3.091324294993699</v>
      </c>
      <c r="R280" s="17">
        <f t="shared" ca="1" si="65"/>
        <v>3.22537610187279</v>
      </c>
    </row>
    <row r="281" spans="1:18" x14ac:dyDescent="0.25">
      <c r="A281" s="18">
        <f t="shared" ca="1" si="60"/>
        <v>43740</v>
      </c>
      <c r="B281" s="17">
        <f ca="1">+IFERROR(VLOOKUP(A281,BBG_CLP!$A$2:$B$30,2,FALSE),B280)</f>
        <v>4</v>
      </c>
      <c r="C281" s="17">
        <f ca="1">+VLOOKUP(B281,BBG_CLP!$B$2:$E$30,4,FALSE)</f>
        <v>1.1684790901516277E-3</v>
      </c>
      <c r="D281" s="17">
        <v>279</v>
      </c>
      <c r="E281" s="17">
        <f t="shared" si="53"/>
        <v>249</v>
      </c>
      <c r="F281" s="17">
        <f t="shared" ca="1" si="56"/>
        <v>3.0049996376037829</v>
      </c>
      <c r="G281" s="2">
        <f t="shared" ca="1" si="54"/>
        <v>3.0259704238622978</v>
      </c>
      <c r="H281" s="28">
        <f t="shared" si="61"/>
        <v>43759</v>
      </c>
      <c r="I281" s="30">
        <v>279</v>
      </c>
      <c r="J281" s="17">
        <f t="shared" si="55"/>
        <v>249</v>
      </c>
      <c r="K281" s="27">
        <f t="shared" ca="1" si="57"/>
        <v>3.0406538076136145</v>
      </c>
      <c r="L281" s="34">
        <f t="shared" ca="1" si="58"/>
        <v>3.0627677131767945</v>
      </c>
      <c r="M281" s="29">
        <f t="shared" si="62"/>
        <v>43774</v>
      </c>
      <c r="N281" s="27">
        <v>279</v>
      </c>
      <c r="O281" s="17">
        <f t="shared" si="63"/>
        <v>249</v>
      </c>
      <c r="P281" s="27">
        <f t="shared" ca="1" si="64"/>
        <v>3.0694337033269465</v>
      </c>
      <c r="Q281" s="34">
        <f t="shared" ca="1" si="59"/>
        <v>3.0925334888191545</v>
      </c>
      <c r="R281" s="17">
        <f t="shared" ca="1" si="65"/>
        <v>3.2271756630288806</v>
      </c>
    </row>
    <row r="282" spans="1:18" x14ac:dyDescent="0.25">
      <c r="A282" s="18">
        <f t="shared" ca="1" si="60"/>
        <v>43741</v>
      </c>
      <c r="B282" s="17">
        <f ca="1">+IFERROR(VLOOKUP(A282,BBG_CLP!$A$2:$B$30,2,FALSE),B281)</f>
        <v>4</v>
      </c>
      <c r="C282" s="17">
        <f ca="1">+VLOOKUP(B282,BBG_CLP!$B$2:$E$30,4,FALSE)</f>
        <v>1.1684790901516277E-3</v>
      </c>
      <c r="D282" s="17">
        <v>280</v>
      </c>
      <c r="E282" s="17">
        <f t="shared" si="53"/>
        <v>250</v>
      </c>
      <c r="F282" s="17">
        <f t="shared" ca="1" si="56"/>
        <v>3.0061681166939347</v>
      </c>
      <c r="G282" s="2">
        <f t="shared" ca="1" si="54"/>
        <v>3.0271645089526267</v>
      </c>
      <c r="H282" s="28">
        <f t="shared" si="61"/>
        <v>43760</v>
      </c>
      <c r="I282" s="30">
        <v>280</v>
      </c>
      <c r="J282" s="17">
        <f t="shared" si="55"/>
        <v>250</v>
      </c>
      <c r="K282" s="27">
        <f t="shared" ca="1" si="57"/>
        <v>3.0418359604002982</v>
      </c>
      <c r="L282" s="34">
        <f t="shared" ca="1" si="58"/>
        <v>3.063971897316069</v>
      </c>
      <c r="M282" s="29">
        <f t="shared" si="62"/>
        <v>43775</v>
      </c>
      <c r="N282" s="27">
        <v>280</v>
      </c>
      <c r="O282" s="17">
        <f t="shared" si="63"/>
        <v>250</v>
      </c>
      <c r="P282" s="27">
        <f t="shared" ca="1" si="64"/>
        <v>3.0706239734600005</v>
      </c>
      <c r="Q282" s="34">
        <f t="shared" ca="1" si="59"/>
        <v>3.0937423106443838</v>
      </c>
      <c r="R282" s="17">
        <f t="shared" ca="1" si="65"/>
        <v>3.2563377560732576</v>
      </c>
    </row>
    <row r="283" spans="1:18" x14ac:dyDescent="0.25">
      <c r="A283" s="18">
        <f t="shared" ca="1" si="60"/>
        <v>43742</v>
      </c>
      <c r="B283" s="17">
        <f ca="1">+IFERROR(VLOOKUP(A283,BBG_CLP!$A$2:$B$30,2,FALSE),B282)</f>
        <v>4</v>
      </c>
      <c r="C283" s="17">
        <f ca="1">+VLOOKUP(B283,BBG_CLP!$B$2:$E$30,4,FALSE)</f>
        <v>1.1684790901516277E-3</v>
      </c>
      <c r="D283" s="17">
        <v>281</v>
      </c>
      <c r="E283" s="17">
        <f t="shared" si="53"/>
        <v>251</v>
      </c>
      <c r="F283" s="17">
        <f t="shared" ca="1" si="56"/>
        <v>3.0073365957840865</v>
      </c>
      <c r="G283" s="2">
        <f t="shared" ca="1" si="54"/>
        <v>3.0283583685462063</v>
      </c>
      <c r="H283" s="28">
        <f t="shared" si="61"/>
        <v>43761</v>
      </c>
      <c r="I283" s="30">
        <v>281</v>
      </c>
      <c r="J283" s="17">
        <f t="shared" si="55"/>
        <v>251</v>
      </c>
      <c r="K283" s="27">
        <f t="shared" ca="1" si="57"/>
        <v>3.0430180037487502</v>
      </c>
      <c r="L283" s="34">
        <f t="shared" ca="1" si="58"/>
        <v>3.0651757617622994</v>
      </c>
      <c r="M283" s="29">
        <f t="shared" si="62"/>
        <v>43776</v>
      </c>
      <c r="N283" s="27">
        <v>281</v>
      </c>
      <c r="O283" s="17">
        <f t="shared" si="63"/>
        <v>251</v>
      </c>
      <c r="P283" s="27">
        <f t="shared" ca="1" si="64"/>
        <v>3.0718140667497562</v>
      </c>
      <c r="Q283" s="34">
        <f t="shared" ca="1" si="59"/>
        <v>3.0949507649156049</v>
      </c>
      <c r="R283" s="17">
        <f t="shared" ca="1" si="65"/>
        <v>3.2583267999468646</v>
      </c>
    </row>
    <row r="284" spans="1:18" x14ac:dyDescent="0.25">
      <c r="A284" s="18">
        <f t="shared" ca="1" si="60"/>
        <v>43743</v>
      </c>
      <c r="B284" s="17">
        <f ca="1">+IFERROR(VLOOKUP(A284,BBG_CLP!$A$2:$B$30,2,FALSE),B283)</f>
        <v>4</v>
      </c>
      <c r="C284" s="17">
        <f ca="1">+VLOOKUP(B284,BBG_CLP!$B$2:$E$30,4,FALSE)</f>
        <v>1.1684790901516277E-3</v>
      </c>
      <c r="D284" s="17">
        <v>282</v>
      </c>
      <c r="E284" s="17">
        <f t="shared" si="53"/>
        <v>252</v>
      </c>
      <c r="F284" s="17">
        <f t="shared" ca="1" si="56"/>
        <v>3.0085050748742383</v>
      </c>
      <c r="G284" s="2">
        <f t="shared" ca="1" si="54"/>
        <v>3.0295520053274281</v>
      </c>
      <c r="H284" s="28">
        <f t="shared" si="61"/>
        <v>43762</v>
      </c>
      <c r="I284" s="30">
        <v>282</v>
      </c>
      <c r="J284" s="17">
        <f t="shared" si="55"/>
        <v>252</v>
      </c>
      <c r="K284" s="27">
        <f t="shared" ca="1" si="57"/>
        <v>3.044199938823152</v>
      </c>
      <c r="L284" s="34">
        <f t="shared" ca="1" si="58"/>
        <v>3.0663793103213242</v>
      </c>
      <c r="M284" s="29">
        <f t="shared" si="62"/>
        <v>43777</v>
      </c>
      <c r="N284" s="27">
        <v>282</v>
      </c>
      <c r="O284" s="17">
        <f t="shared" si="63"/>
        <v>252</v>
      </c>
      <c r="P284" s="27">
        <f t="shared" ca="1" si="64"/>
        <v>3.0730039850775537</v>
      </c>
      <c r="Q284" s="34">
        <f t="shared" ca="1" si="59"/>
        <v>3.0961588560085573</v>
      </c>
      <c r="R284" s="17">
        <f t="shared" ca="1" si="65"/>
        <v>3.2603152772416877</v>
      </c>
    </row>
    <row r="285" spans="1:18" x14ac:dyDescent="0.25">
      <c r="A285" s="18">
        <f t="shared" ca="1" si="60"/>
        <v>43744</v>
      </c>
      <c r="B285" s="17">
        <f ca="1">+IFERROR(VLOOKUP(A285,BBG_CLP!$A$2:$B$30,2,FALSE),B284)</f>
        <v>4</v>
      </c>
      <c r="C285" s="17">
        <f ca="1">+VLOOKUP(B285,BBG_CLP!$B$2:$E$30,4,FALSE)</f>
        <v>1.1684790901516277E-3</v>
      </c>
      <c r="D285" s="17">
        <v>283</v>
      </c>
      <c r="E285" s="17">
        <f t="shared" si="53"/>
        <v>253</v>
      </c>
      <c r="F285" s="17">
        <f t="shared" ca="1" si="56"/>
        <v>3.0096735539643902</v>
      </c>
      <c r="G285" s="2">
        <f t="shared" ca="1" si="54"/>
        <v>3.0307454219384913</v>
      </c>
      <c r="H285" s="28">
        <f t="shared" si="61"/>
        <v>43763</v>
      </c>
      <c r="I285" s="30">
        <v>283</v>
      </c>
      <c r="J285" s="17">
        <f t="shared" si="55"/>
        <v>253</v>
      </c>
      <c r="K285" s="27">
        <f t="shared" ca="1" si="57"/>
        <v>3.0453817667712837</v>
      </c>
      <c r="L285" s="34">
        <f t="shared" ca="1" si="58"/>
        <v>3.0675825467388407</v>
      </c>
      <c r="M285" s="29">
        <f t="shared" si="62"/>
        <v>43778</v>
      </c>
      <c r="N285" s="27">
        <v>283</v>
      </c>
      <c r="O285" s="17">
        <f t="shared" si="63"/>
        <v>253</v>
      </c>
      <c r="P285" s="27">
        <f t="shared" ca="1" si="64"/>
        <v>3.0741937302981119</v>
      </c>
      <c r="Q285" s="34">
        <f t="shared" ca="1" si="59"/>
        <v>3.097366588229606</v>
      </c>
      <c r="R285" s="17">
        <f t="shared" ca="1" si="65"/>
        <v>3.2623031877658804</v>
      </c>
    </row>
    <row r="286" spans="1:18" x14ac:dyDescent="0.25">
      <c r="A286" s="18">
        <f t="shared" ca="1" si="60"/>
        <v>43745</v>
      </c>
      <c r="B286" s="17">
        <f ca="1">+IFERROR(VLOOKUP(A286,BBG_CLP!$A$2:$B$30,2,FALSE),B285)</f>
        <v>4</v>
      </c>
      <c r="C286" s="17">
        <f ca="1">+VLOOKUP(B286,BBG_CLP!$B$2:$E$30,4,FALSE)</f>
        <v>1.1684790901516277E-3</v>
      </c>
      <c r="D286" s="17">
        <v>284</v>
      </c>
      <c r="E286" s="17">
        <f t="shared" si="53"/>
        <v>254</v>
      </c>
      <c r="F286" s="17">
        <f t="shared" ca="1" si="56"/>
        <v>3.010842033054542</v>
      </c>
      <c r="G286" s="2">
        <f t="shared" ca="1" si="54"/>
        <v>3.0319386209797075</v>
      </c>
      <c r="H286" s="28">
        <f t="shared" si="61"/>
        <v>43764</v>
      </c>
      <c r="I286" s="30">
        <v>284</v>
      </c>
      <c r="J286" s="17">
        <f t="shared" si="55"/>
        <v>254</v>
      </c>
      <c r="K286" s="27">
        <f t="shared" ca="1" si="57"/>
        <v>3.0465634887248179</v>
      </c>
      <c r="L286" s="34">
        <f t="shared" ca="1" si="58"/>
        <v>3.068785474701623</v>
      </c>
      <c r="M286" s="29">
        <f t="shared" si="62"/>
        <v>43779</v>
      </c>
      <c r="N286" s="27">
        <v>284</v>
      </c>
      <c r="O286" s="17">
        <f t="shared" si="63"/>
        <v>254</v>
      </c>
      <c r="P286" s="27">
        <f t="shared" ca="1" si="64"/>
        <v>3.07538330424003</v>
      </c>
      <c r="Q286" s="34">
        <f t="shared" ca="1" si="59"/>
        <v>3.0985739658174603</v>
      </c>
      <c r="R286" s="17">
        <f t="shared" ca="1" si="65"/>
        <v>3.2642905312796344</v>
      </c>
    </row>
    <row r="287" spans="1:18" x14ac:dyDescent="0.25">
      <c r="A287" s="18">
        <f t="shared" ca="1" si="60"/>
        <v>43746</v>
      </c>
      <c r="B287" s="17">
        <f ca="1">+IFERROR(VLOOKUP(A287,BBG_CLP!$A$2:$B$30,2,FALSE),B286)</f>
        <v>4</v>
      </c>
      <c r="C287" s="17">
        <f ca="1">+VLOOKUP(B287,BBG_CLP!$B$2:$E$30,4,FALSE)</f>
        <v>1.1684790901516277E-3</v>
      </c>
      <c r="D287" s="17">
        <v>285</v>
      </c>
      <c r="E287" s="17">
        <f t="shared" si="53"/>
        <v>255</v>
      </c>
      <c r="F287" s="17">
        <f t="shared" ca="1" si="56"/>
        <v>3.0120105121446938</v>
      </c>
      <c r="G287" s="2">
        <f t="shared" ca="1" si="54"/>
        <v>3.0331316050107828</v>
      </c>
      <c r="H287" s="28">
        <f t="shared" si="61"/>
        <v>43765</v>
      </c>
      <c r="I287" s="30">
        <v>285</v>
      </c>
      <c r="J287" s="17">
        <f t="shared" si="55"/>
        <v>255</v>
      </c>
      <c r="K287" s="27">
        <f t="shared" ca="1" si="57"/>
        <v>3.0477451057994025</v>
      </c>
      <c r="L287" s="34">
        <f t="shared" ca="1" si="58"/>
        <v>3.0699880978384564</v>
      </c>
      <c r="M287" s="29">
        <f t="shared" si="62"/>
        <v>43780</v>
      </c>
      <c r="N287" s="27">
        <v>285</v>
      </c>
      <c r="O287" s="17">
        <f t="shared" si="63"/>
        <v>255</v>
      </c>
      <c r="P287" s="27">
        <f t="shared" ca="1" si="64"/>
        <v>3.0765727087061845</v>
      </c>
      <c r="Q287" s="34">
        <f t="shared" ca="1" si="59"/>
        <v>3.0997809929442113</v>
      </c>
      <c r="R287" s="17">
        <f t="shared" ca="1" si="65"/>
        <v>3.2662773075591289</v>
      </c>
    </row>
    <row r="288" spans="1:18" x14ac:dyDescent="0.25">
      <c r="A288" s="18">
        <f t="shared" ca="1" si="60"/>
        <v>43747</v>
      </c>
      <c r="B288" s="17">
        <f ca="1">+IFERROR(VLOOKUP(A288,BBG_CLP!$A$2:$B$30,2,FALSE),B287)</f>
        <v>4</v>
      </c>
      <c r="C288" s="17">
        <f ca="1">+VLOOKUP(B288,BBG_CLP!$B$2:$E$30,4,FALSE)</f>
        <v>1.1684790901516277E-3</v>
      </c>
      <c r="D288" s="17">
        <v>286</v>
      </c>
      <c r="E288" s="17">
        <f t="shared" si="53"/>
        <v>256</v>
      </c>
      <c r="F288" s="17">
        <f t="shared" ca="1" si="56"/>
        <v>3.0131789912348457</v>
      </c>
      <c r="G288" s="2">
        <f t="shared" ca="1" si="54"/>
        <v>3.0343243765513366</v>
      </c>
      <c r="H288" s="28">
        <f t="shared" si="61"/>
        <v>43766</v>
      </c>
      <c r="I288" s="30">
        <v>286</v>
      </c>
      <c r="J288" s="17">
        <f t="shared" si="55"/>
        <v>256</v>
      </c>
      <c r="K288" s="27">
        <f t="shared" ca="1" si="57"/>
        <v>3.0489266190952504</v>
      </c>
      <c r="L288" s="34">
        <f t="shared" ca="1" si="58"/>
        <v>3.0711904197216131</v>
      </c>
      <c r="M288" s="29">
        <f t="shared" si="62"/>
        <v>43781</v>
      </c>
      <c r="N288" s="27">
        <v>286</v>
      </c>
      <c r="O288" s="17">
        <f t="shared" si="63"/>
        <v>256</v>
      </c>
      <c r="P288" s="27">
        <f t="shared" ca="1" si="64"/>
        <v>3.0777619454743768</v>
      </c>
      <c r="Q288" s="34">
        <f t="shared" ca="1" si="59"/>
        <v>3.1009876737168875</v>
      </c>
      <c r="R288" s="17">
        <f t="shared" ca="1" si="65"/>
        <v>3.2682635163965301</v>
      </c>
    </row>
    <row r="289" spans="1:18" x14ac:dyDescent="0.25">
      <c r="A289" s="18">
        <f t="shared" ca="1" si="60"/>
        <v>43748</v>
      </c>
      <c r="B289" s="17">
        <f ca="1">+IFERROR(VLOOKUP(A289,BBG_CLP!$A$2:$B$30,2,FALSE),B288)</f>
        <v>4</v>
      </c>
      <c r="C289" s="17">
        <f ca="1">+VLOOKUP(B289,BBG_CLP!$B$2:$E$30,4,FALSE)</f>
        <v>1.1684790901516277E-3</v>
      </c>
      <c r="D289" s="17">
        <v>287</v>
      </c>
      <c r="E289" s="17">
        <f t="shared" si="53"/>
        <v>257</v>
      </c>
      <c r="F289" s="17">
        <f t="shared" ca="1" si="56"/>
        <v>3.0143474703249975</v>
      </c>
      <c r="G289" s="2">
        <f t="shared" ca="1" si="54"/>
        <v>3.0355169380818037</v>
      </c>
      <c r="H289" s="28">
        <f t="shared" si="61"/>
        <v>43767</v>
      </c>
      <c r="I289" s="30">
        <v>287</v>
      </c>
      <c r="J289" s="17">
        <f t="shared" si="55"/>
        <v>257</v>
      </c>
      <c r="K289" s="27">
        <f t="shared" ca="1" si="57"/>
        <v>3.0501080296970735</v>
      </c>
      <c r="L289" s="34">
        <f t="shared" ca="1" si="58"/>
        <v>3.0723924438675492</v>
      </c>
      <c r="M289" s="29">
        <f t="shared" si="62"/>
        <v>43782</v>
      </c>
      <c r="N289" s="27">
        <v>287</v>
      </c>
      <c r="O289" s="17">
        <f t="shared" si="63"/>
        <v>257</v>
      </c>
      <c r="P289" s="27">
        <f t="shared" ca="1" si="64"/>
        <v>3.0789510162974918</v>
      </c>
      <c r="Q289" s="34">
        <f t="shared" ca="1" si="59"/>
        <v>3.1021940121785021</v>
      </c>
      <c r="R289" s="17">
        <f t="shared" ca="1" si="65"/>
        <v>3.2702491575360426</v>
      </c>
    </row>
    <row r="290" spans="1:18" x14ac:dyDescent="0.25">
      <c r="A290" s="18">
        <f t="shared" ca="1" si="60"/>
        <v>43749</v>
      </c>
      <c r="B290" s="17">
        <f ca="1">+IFERROR(VLOOKUP(A290,BBG_CLP!$A$2:$B$30,2,FALSE),B289)</f>
        <v>4</v>
      </c>
      <c r="C290" s="17">
        <f ca="1">+VLOOKUP(B290,BBG_CLP!$B$2:$E$30,4,FALSE)</f>
        <v>1.1684790901516277E-3</v>
      </c>
      <c r="D290" s="17">
        <v>288</v>
      </c>
      <c r="E290" s="17">
        <f t="shared" si="53"/>
        <v>258</v>
      </c>
      <c r="F290" s="17">
        <f t="shared" ca="1" si="56"/>
        <v>3.0155159494151493</v>
      </c>
      <c r="G290" s="2">
        <f t="shared" ca="1" si="54"/>
        <v>3.0367092920442222</v>
      </c>
      <c r="H290" s="28">
        <f t="shared" si="61"/>
        <v>43768</v>
      </c>
      <c r="I290" s="30">
        <v>288</v>
      </c>
      <c r="J290" s="17">
        <f t="shared" si="55"/>
        <v>258</v>
      </c>
      <c r="K290" s="27">
        <f t="shared" ca="1" si="57"/>
        <v>3.051289338674684</v>
      </c>
      <c r="L290" s="34">
        <f t="shared" ca="1" si="58"/>
        <v>3.0735941737384485</v>
      </c>
      <c r="M290" s="29">
        <f t="shared" si="62"/>
        <v>43783</v>
      </c>
      <c r="N290" s="27">
        <v>288</v>
      </c>
      <c r="O290" s="17">
        <f t="shared" si="63"/>
        <v>258</v>
      </c>
      <c r="P290" s="27">
        <f t="shared" ca="1" si="64"/>
        <v>3.0801399229041513</v>
      </c>
      <c r="Q290" s="34">
        <f t="shared" ca="1" si="59"/>
        <v>3.1034000123094159</v>
      </c>
      <c r="R290" s="17">
        <f t="shared" ca="1" si="65"/>
        <v>3.2722342307858199</v>
      </c>
    </row>
    <row r="291" spans="1:18" x14ac:dyDescent="0.25">
      <c r="A291" s="18">
        <f t="shared" ca="1" si="60"/>
        <v>43750</v>
      </c>
      <c r="B291" s="17">
        <f ca="1">+IFERROR(VLOOKUP(A291,BBG_CLP!$A$2:$B$30,2,FALSE),B290)</f>
        <v>4</v>
      </c>
      <c r="C291" s="17">
        <f ca="1">+VLOOKUP(B291,BBG_CLP!$B$2:$E$30,4,FALSE)</f>
        <v>1.1684790901516277E-3</v>
      </c>
      <c r="D291" s="17">
        <v>289</v>
      </c>
      <c r="E291" s="17">
        <f t="shared" si="53"/>
        <v>259</v>
      </c>
      <c r="F291" s="17">
        <f t="shared" ca="1" si="56"/>
        <v>3.0166844285053012</v>
      </c>
      <c r="G291" s="2">
        <f t="shared" ca="1" si="54"/>
        <v>3.0379014408427647</v>
      </c>
      <c r="H291" s="28">
        <f t="shared" si="61"/>
        <v>43769</v>
      </c>
      <c r="I291" s="30">
        <v>289</v>
      </c>
      <c r="J291" s="17">
        <f t="shared" si="55"/>
        <v>259</v>
      </c>
      <c r="K291" s="27">
        <f t="shared" ca="1" si="57"/>
        <v>3.0524705470829776</v>
      </c>
      <c r="L291" s="34">
        <f t="shared" ca="1" si="58"/>
        <v>3.074795612742903</v>
      </c>
      <c r="M291" s="29">
        <f t="shared" si="62"/>
        <v>43784</v>
      </c>
      <c r="N291" s="27">
        <v>289</v>
      </c>
      <c r="O291" s="17">
        <f t="shared" si="63"/>
        <v>259</v>
      </c>
      <c r="P291" s="27">
        <f t="shared" ca="1" si="64"/>
        <v>3.0813286669989974</v>
      </c>
      <c r="Q291" s="34">
        <f t="shared" ca="1" si="59"/>
        <v>3.1046056780285181</v>
      </c>
      <c r="R291" s="17">
        <f t="shared" ca="1" si="65"/>
        <v>3.2742187359140473</v>
      </c>
    </row>
    <row r="292" spans="1:18" x14ac:dyDescent="0.25">
      <c r="A292" s="18">
        <f t="shared" ca="1" si="60"/>
        <v>43751</v>
      </c>
      <c r="B292" s="17">
        <f ca="1">+IFERROR(VLOOKUP(A292,BBG_CLP!$A$2:$B$30,2,FALSE),B291)</f>
        <v>4</v>
      </c>
      <c r="C292" s="17">
        <f ca="1">+VLOOKUP(B292,BBG_CLP!$B$2:$E$30,4,FALSE)</f>
        <v>1.1684790901516277E-3</v>
      </c>
      <c r="D292" s="17">
        <v>290</v>
      </c>
      <c r="E292" s="17">
        <f t="shared" si="53"/>
        <v>260</v>
      </c>
      <c r="F292" s="17">
        <f t="shared" ca="1" si="56"/>
        <v>3.017852907595453</v>
      </c>
      <c r="G292" s="2">
        <f t="shared" ca="1" si="54"/>
        <v>3.0390933868447667</v>
      </c>
      <c r="H292" s="28">
        <f t="shared" si="61"/>
        <v>43770</v>
      </c>
      <c r="I292" s="30">
        <v>290</v>
      </c>
      <c r="J292" s="17">
        <f t="shared" si="55"/>
        <v>260</v>
      </c>
      <c r="K292" s="27">
        <f t="shared" ca="1" si="57"/>
        <v>3.0536516559622977</v>
      </c>
      <c r="L292" s="34">
        <f t="shared" ca="1" si="58"/>
        <v>3.0759967642369714</v>
      </c>
      <c r="M292" s="29">
        <f t="shared" si="62"/>
        <v>43785</v>
      </c>
      <c r="N292" s="27">
        <v>290</v>
      </c>
      <c r="O292" s="17">
        <f t="shared" si="63"/>
        <v>260</v>
      </c>
      <c r="P292" s="27">
        <f t="shared" ca="1" si="64"/>
        <v>3.0825172502632143</v>
      </c>
      <c r="Q292" s="34">
        <f t="shared" ca="1" si="59"/>
        <v>3.1058110131944052</v>
      </c>
      <c r="R292" s="17">
        <f t="shared" ca="1" si="65"/>
        <v>3.2762026726809168</v>
      </c>
    </row>
    <row r="293" spans="1:18" x14ac:dyDescent="0.25">
      <c r="A293" s="18">
        <f t="shared" ca="1" si="60"/>
        <v>43752</v>
      </c>
      <c r="B293" s="17">
        <f ca="1">+IFERROR(VLOOKUP(A293,BBG_CLP!$A$2:$B$30,2,FALSE),B292)</f>
        <v>4</v>
      </c>
      <c r="C293" s="17">
        <f ca="1">+VLOOKUP(B293,BBG_CLP!$B$2:$E$30,4,FALSE)</f>
        <v>1.1684790901516277E-3</v>
      </c>
      <c r="D293" s="17">
        <v>291</v>
      </c>
      <c r="E293" s="17">
        <f t="shared" si="53"/>
        <v>261</v>
      </c>
      <c r="F293" s="17">
        <f t="shared" ca="1" si="56"/>
        <v>3.0190213866856048</v>
      </c>
      <c r="G293" s="2">
        <f t="shared" ca="1" si="54"/>
        <v>3.0402851323811935</v>
      </c>
      <c r="H293" s="28">
        <f t="shared" si="61"/>
        <v>43771</v>
      </c>
      <c r="I293" s="30">
        <v>291</v>
      </c>
      <c r="J293" s="17">
        <f t="shared" si="55"/>
        <v>261</v>
      </c>
      <c r="K293" s="27">
        <f t="shared" ca="1" si="57"/>
        <v>3.0548326663387453</v>
      </c>
      <c r="L293" s="34">
        <f t="shared" ca="1" si="58"/>
        <v>3.0771976315254328</v>
      </c>
      <c r="M293" s="29">
        <f t="shared" si="62"/>
        <v>43786</v>
      </c>
      <c r="N293" s="27">
        <v>291</v>
      </c>
      <c r="O293" s="17">
        <f t="shared" si="63"/>
        <v>261</v>
      </c>
      <c r="P293" s="27">
        <f t="shared" ca="1" si="64"/>
        <v>3.0837056743548219</v>
      </c>
      <c r="Q293" s="34">
        <f t="shared" ca="1" si="59"/>
        <v>3.1070160216065106</v>
      </c>
      <c r="R293" s="17">
        <f t="shared" ca="1" si="65"/>
        <v>3.2781860408865882</v>
      </c>
    </row>
    <row r="294" spans="1:18" x14ac:dyDescent="0.25">
      <c r="A294" s="18">
        <f t="shared" ca="1" si="60"/>
        <v>43753</v>
      </c>
      <c r="B294" s="17">
        <f ca="1">+IFERROR(VLOOKUP(A294,BBG_CLP!$A$2:$B$30,2,FALSE),B293)</f>
        <v>4</v>
      </c>
      <c r="C294" s="17">
        <f ca="1">+VLOOKUP(B294,BBG_CLP!$B$2:$E$30,4,FALSE)</f>
        <v>1.1684790901516277E-3</v>
      </c>
      <c r="D294" s="17">
        <v>292</v>
      </c>
      <c r="E294" s="17">
        <f t="shared" si="53"/>
        <v>262</v>
      </c>
      <c r="F294" s="17">
        <f t="shared" ca="1" si="56"/>
        <v>3.0201898657757567</v>
      </c>
      <c r="G294" s="2">
        <f t="shared" ca="1" si="54"/>
        <v>3.0414766797474511</v>
      </c>
      <c r="H294" s="28">
        <f t="shared" si="61"/>
        <v>43772</v>
      </c>
      <c r="I294" s="30">
        <v>292</v>
      </c>
      <c r="J294" s="17">
        <f t="shared" si="55"/>
        <v>262</v>
      </c>
      <c r="K294" s="27">
        <f t="shared" ca="1" si="57"/>
        <v>3.0560135792243073</v>
      </c>
      <c r="L294" s="34">
        <f t="shared" ca="1" si="58"/>
        <v>3.0783982178624876</v>
      </c>
      <c r="M294" s="29">
        <f t="shared" si="62"/>
        <v>43787</v>
      </c>
      <c r="N294" s="27">
        <v>292</v>
      </c>
      <c r="O294" s="17">
        <f t="shared" si="63"/>
        <v>262</v>
      </c>
      <c r="P294" s="27">
        <f t="shared" ca="1" si="64"/>
        <v>3.0848939409091827</v>
      </c>
      <c r="Q294" s="34">
        <f t="shared" ca="1" si="59"/>
        <v>3.1082207070063492</v>
      </c>
      <c r="R294" s="17">
        <f t="shared" ca="1" si="65"/>
        <v>3.2801688403072404</v>
      </c>
    </row>
    <row r="295" spans="1:18" x14ac:dyDescent="0.25">
      <c r="A295" s="18">
        <f t="shared" ca="1" si="60"/>
        <v>43754</v>
      </c>
      <c r="B295" s="17">
        <f ca="1">+IFERROR(VLOOKUP(A295,BBG_CLP!$A$2:$B$30,2,FALSE),B294)</f>
        <v>4</v>
      </c>
      <c r="C295" s="17">
        <f ca="1">+VLOOKUP(B295,BBG_CLP!$B$2:$E$30,4,FALSE)</f>
        <v>1.1684790901516277E-3</v>
      </c>
      <c r="D295" s="17">
        <v>293</v>
      </c>
      <c r="E295" s="17">
        <f t="shared" si="53"/>
        <v>263</v>
      </c>
      <c r="F295" s="17">
        <f t="shared" ca="1" si="56"/>
        <v>3.0213583448659085</v>
      </c>
      <c r="G295" s="2">
        <f t="shared" ca="1" si="54"/>
        <v>3.0426680312040664</v>
      </c>
      <c r="H295" s="28">
        <f t="shared" si="61"/>
        <v>43773</v>
      </c>
      <c r="I295" s="30">
        <v>293</v>
      </c>
      <c r="J295" s="17">
        <f t="shared" si="55"/>
        <v>263</v>
      </c>
      <c r="K295" s="27">
        <f t="shared" ca="1" si="57"/>
        <v>3.0571943956172123</v>
      </c>
      <c r="L295" s="34">
        <f t="shared" ca="1" si="58"/>
        <v>3.0795985264529961</v>
      </c>
      <c r="M295" s="29">
        <f t="shared" si="62"/>
        <v>43788</v>
      </c>
      <c r="N295" s="27">
        <v>293</v>
      </c>
      <c r="O295" s="17">
        <f t="shared" si="63"/>
        <v>263</v>
      </c>
      <c r="P295" s="27">
        <f t="shared" ca="1" si="64"/>
        <v>3.0860820515393059</v>
      </c>
      <c r="Q295" s="34">
        <f t="shared" ca="1" si="59"/>
        <v>3.1094250730784725</v>
      </c>
      <c r="R295" s="17">
        <f t="shared" ca="1" si="65"/>
        <v>3.282151070711059</v>
      </c>
    </row>
    <row r="296" spans="1:18" x14ac:dyDescent="0.25">
      <c r="A296" s="18">
        <f t="shared" ca="1" si="60"/>
        <v>43755</v>
      </c>
      <c r="B296" s="17">
        <f ca="1">+IFERROR(VLOOKUP(A296,BBG_CLP!$A$2:$B$30,2,FALSE),B295)</f>
        <v>4</v>
      </c>
      <c r="C296" s="17">
        <f ca="1">+VLOOKUP(B296,BBG_CLP!$B$2:$E$30,4,FALSE)</f>
        <v>1.1684790901516277E-3</v>
      </c>
      <c r="D296" s="17">
        <v>294</v>
      </c>
      <c r="E296" s="17">
        <f t="shared" si="53"/>
        <v>264</v>
      </c>
      <c r="F296" s="17">
        <f t="shared" ca="1" si="56"/>
        <v>3.0225268239560603</v>
      </c>
      <c r="G296" s="2">
        <f t="shared" ca="1" si="54"/>
        <v>3.0438591889772253</v>
      </c>
      <c r="H296" s="28">
        <f t="shared" si="61"/>
        <v>43774</v>
      </c>
      <c r="I296" s="30">
        <v>294</v>
      </c>
      <c r="J296" s="17">
        <f t="shared" si="55"/>
        <v>264</v>
      </c>
      <c r="K296" s="27">
        <f t="shared" ca="1" si="57"/>
        <v>3.0583751165020785</v>
      </c>
      <c r="L296" s="34">
        <f t="shared" ca="1" si="58"/>
        <v>3.0807985604531396</v>
      </c>
      <c r="M296" s="29">
        <f t="shared" si="62"/>
        <v>43789</v>
      </c>
      <c r="N296" s="27">
        <v>294</v>
      </c>
      <c r="O296" s="17">
        <f t="shared" si="63"/>
        <v>264</v>
      </c>
      <c r="P296" s="27">
        <f t="shared" ca="1" si="64"/>
        <v>3.0872700078362283</v>
      </c>
      <c r="Q296" s="34">
        <f t="shared" ca="1" si="59"/>
        <v>3.1106291234515431</v>
      </c>
      <c r="R296" s="17">
        <f t="shared" ca="1" si="65"/>
        <v>3.2841327318742231</v>
      </c>
    </row>
    <row r="297" spans="1:18" x14ac:dyDescent="0.25">
      <c r="A297" s="18">
        <f t="shared" ca="1" si="60"/>
        <v>43756</v>
      </c>
      <c r="B297" s="17">
        <f ca="1">+IFERROR(VLOOKUP(A297,BBG_CLP!$A$2:$B$30,2,FALSE),B296)</f>
        <v>4</v>
      </c>
      <c r="C297" s="17">
        <f ca="1">+VLOOKUP(B297,BBG_CLP!$B$2:$E$30,4,FALSE)</f>
        <v>1.1684790901516277E-3</v>
      </c>
      <c r="D297" s="17">
        <v>295</v>
      </c>
      <c r="E297" s="17">
        <f t="shared" si="53"/>
        <v>265</v>
      </c>
      <c r="F297" s="17">
        <f t="shared" ca="1" si="56"/>
        <v>3.0236953030462121</v>
      </c>
      <c r="G297" s="2">
        <f t="shared" ca="1" si="54"/>
        <v>3.0450501552596609</v>
      </c>
      <c r="H297" s="28">
        <f t="shared" si="61"/>
        <v>43775</v>
      </c>
      <c r="I297" s="30">
        <v>295</v>
      </c>
      <c r="J297" s="17">
        <f t="shared" si="55"/>
        <v>265</v>
      </c>
      <c r="K297" s="27">
        <f t="shared" ca="1" si="57"/>
        <v>3.0595557428501747</v>
      </c>
      <c r="L297" s="34">
        <f t="shared" ca="1" si="58"/>
        <v>3.0819983229714571</v>
      </c>
      <c r="M297" s="29">
        <f t="shared" si="62"/>
        <v>43790</v>
      </c>
      <c r="N297" s="27">
        <v>295</v>
      </c>
      <c r="O297" s="17">
        <f t="shared" si="63"/>
        <v>265</v>
      </c>
      <c r="P297" s="27">
        <f t="shared" ca="1" si="64"/>
        <v>3.0884578113694672</v>
      </c>
      <c r="Q297" s="34">
        <f t="shared" ca="1" si="59"/>
        <v>3.1118328616995736</v>
      </c>
      <c r="R297" s="17">
        <f t="shared" ca="1" si="65"/>
        <v>3.2861138235968923</v>
      </c>
    </row>
    <row r="298" spans="1:18" x14ac:dyDescent="0.25">
      <c r="A298" s="18">
        <f t="shared" ca="1" si="60"/>
        <v>43757</v>
      </c>
      <c r="B298" s="17">
        <f ca="1">+IFERROR(VLOOKUP(A298,BBG_CLP!$A$2:$B$30,2,FALSE),B297)</f>
        <v>4</v>
      </c>
      <c r="C298" s="17">
        <f ca="1">+VLOOKUP(B298,BBG_CLP!$B$2:$E$30,4,FALSE)</f>
        <v>1.1684790901516277E-3</v>
      </c>
      <c r="D298" s="17">
        <v>296</v>
      </c>
      <c r="E298" s="17">
        <f t="shared" si="53"/>
        <v>266</v>
      </c>
      <c r="F298" s="17">
        <f t="shared" ca="1" si="56"/>
        <v>3.024863782136364</v>
      </c>
      <c r="G298" s="2">
        <f t="shared" ca="1" si="54"/>
        <v>3.0462409322109827</v>
      </c>
      <c r="H298" s="28">
        <f t="shared" si="61"/>
        <v>43776</v>
      </c>
      <c r="I298" s="30">
        <v>296</v>
      </c>
      <c r="J298" s="17">
        <f t="shared" si="55"/>
        <v>266</v>
      </c>
      <c r="K298" s="27">
        <f t="shared" ca="1" si="57"/>
        <v>3.0607362756195897</v>
      </c>
      <c r="L298" s="34">
        <f t="shared" ca="1" si="58"/>
        <v>3.0831978170697441</v>
      </c>
      <c r="M298" s="29">
        <f t="shared" si="62"/>
        <v>43791</v>
      </c>
      <c r="N298" s="27">
        <v>296</v>
      </c>
      <c r="O298" s="17">
        <f t="shared" si="63"/>
        <v>266</v>
      </c>
      <c r="P298" s="27">
        <f t="shared" ca="1" si="64"/>
        <v>3.0896454636873032</v>
      </c>
      <c r="Q298" s="34">
        <f t="shared" ca="1" si="59"/>
        <v>3.1130362913427412</v>
      </c>
      <c r="R298" s="17">
        <f t="shared" ca="1" si="65"/>
        <v>3.288094345631265</v>
      </c>
    </row>
    <row r="299" spans="1:18" x14ac:dyDescent="0.25">
      <c r="A299" s="18">
        <f t="shared" ca="1" si="60"/>
        <v>43758</v>
      </c>
      <c r="B299" s="17">
        <f ca="1">+IFERROR(VLOOKUP(A299,BBG_CLP!$A$2:$B$30,2,FALSE),B298)</f>
        <v>4</v>
      </c>
      <c r="C299" s="17">
        <f ca="1">+VLOOKUP(B299,BBG_CLP!$B$2:$E$30,4,FALSE)</f>
        <v>1.1684790901516277E-3</v>
      </c>
      <c r="D299" s="17">
        <v>297</v>
      </c>
      <c r="E299" s="17">
        <f t="shared" si="53"/>
        <v>267</v>
      </c>
      <c r="F299" s="17">
        <f t="shared" ca="1" si="56"/>
        <v>3.0260322612265158</v>
      </c>
      <c r="G299" s="2">
        <f t="shared" ca="1" si="54"/>
        <v>3.047431521958508</v>
      </c>
      <c r="H299" s="28">
        <f t="shared" si="61"/>
        <v>43777</v>
      </c>
      <c r="I299" s="30">
        <v>297</v>
      </c>
      <c r="J299" s="17">
        <f t="shared" si="55"/>
        <v>267</v>
      </c>
      <c r="K299" s="27">
        <f t="shared" ca="1" si="57"/>
        <v>3.0619167157556428</v>
      </c>
      <c r="L299" s="34">
        <f t="shared" ca="1" si="58"/>
        <v>3.0843970457640464</v>
      </c>
      <c r="M299" s="29">
        <f t="shared" si="62"/>
        <v>43792</v>
      </c>
      <c r="N299" s="27">
        <v>297</v>
      </c>
      <c r="O299" s="17">
        <f t="shared" si="63"/>
        <v>267</v>
      </c>
      <c r="P299" s="27">
        <f t="shared" ca="1" si="64"/>
        <v>3.0908329663171101</v>
      </c>
      <c r="Q299" s="34">
        <f t="shared" ca="1" si="59"/>
        <v>3.1142394158484561</v>
      </c>
      <c r="R299" s="17">
        <f t="shared" ca="1" si="65"/>
        <v>3.290074297777501</v>
      </c>
    </row>
    <row r="300" spans="1:18" x14ac:dyDescent="0.25">
      <c r="A300" s="18">
        <f t="shared" ca="1" si="60"/>
        <v>43759</v>
      </c>
      <c r="B300" s="17">
        <f ca="1">+IFERROR(VLOOKUP(A300,BBG_CLP!$A$2:$B$30,2,FALSE),B299)</f>
        <v>4</v>
      </c>
      <c r="C300" s="17">
        <f ca="1">+VLOOKUP(B300,BBG_CLP!$B$2:$E$30,4,FALSE)</f>
        <v>1.1684790901516277E-3</v>
      </c>
      <c r="D300" s="17">
        <v>298</v>
      </c>
      <c r="E300" s="17">
        <f t="shared" si="53"/>
        <v>268</v>
      </c>
      <c r="F300" s="17">
        <f t="shared" ca="1" si="56"/>
        <v>3.0272007403166676</v>
      </c>
      <c r="G300" s="2">
        <f t="shared" ca="1" si="54"/>
        <v>3.0486219265978591</v>
      </c>
      <c r="H300" s="28">
        <f t="shared" si="61"/>
        <v>43778</v>
      </c>
      <c r="I300" s="30">
        <v>298</v>
      </c>
      <c r="J300" s="17">
        <f t="shared" si="55"/>
        <v>268</v>
      </c>
      <c r="K300" s="27">
        <f t="shared" ca="1" si="57"/>
        <v>3.0630970641908317</v>
      </c>
      <c r="L300" s="34">
        <f t="shared" ca="1" si="58"/>
        <v>3.0855960120252734</v>
      </c>
      <c r="M300" s="29">
        <f t="shared" si="62"/>
        <v>43793</v>
      </c>
      <c r="N300" s="27">
        <v>298</v>
      </c>
      <c r="O300" s="17">
        <f t="shared" si="63"/>
        <v>268</v>
      </c>
      <c r="P300" s="27">
        <f t="shared" ca="1" si="64"/>
        <v>3.0920203207658954</v>
      </c>
      <c r="Q300" s="34">
        <f t="shared" ca="1" si="59"/>
        <v>3.1154422386325553</v>
      </c>
      <c r="R300" s="17">
        <f t="shared" ca="1" si="65"/>
        <v>3.2920536798117794</v>
      </c>
    </row>
    <row r="301" spans="1:18" x14ac:dyDescent="0.25">
      <c r="A301" s="18">
        <f t="shared" ca="1" si="60"/>
        <v>43760</v>
      </c>
      <c r="B301" s="17">
        <f ca="1">+IFERROR(VLOOKUP(A301,BBG_CLP!$A$2:$B$30,2,FALSE),B300)</f>
        <v>4</v>
      </c>
      <c r="C301" s="17">
        <f ca="1">+VLOOKUP(B301,BBG_CLP!$B$2:$E$30,4,FALSE)</f>
        <v>1.1684790901516277E-3</v>
      </c>
      <c r="D301" s="17">
        <v>299</v>
      </c>
      <c r="E301" s="17">
        <f t="shared" si="53"/>
        <v>269</v>
      </c>
      <c r="F301" s="17">
        <f t="shared" ca="1" si="56"/>
        <v>3.0283692194068195</v>
      </c>
      <c r="G301" s="2">
        <f t="shared" ca="1" si="54"/>
        <v>3.0498121481933218</v>
      </c>
      <c r="H301" s="28">
        <f t="shared" si="61"/>
        <v>43779</v>
      </c>
      <c r="I301" s="30">
        <v>299</v>
      </c>
      <c r="J301" s="17">
        <f t="shared" si="55"/>
        <v>269</v>
      </c>
      <c r="K301" s="27">
        <f t="shared" ca="1" si="57"/>
        <v>3.0642773218452852</v>
      </c>
      <c r="L301" s="34">
        <f t="shared" ca="1" si="58"/>
        <v>3.0867947187801588</v>
      </c>
      <c r="M301" s="29">
        <f t="shared" si="62"/>
        <v>43794</v>
      </c>
      <c r="N301" s="27">
        <v>299</v>
      </c>
      <c r="O301" s="17">
        <f t="shared" si="63"/>
        <v>269</v>
      </c>
      <c r="P301" s="27">
        <f t="shared" ca="1" si="64"/>
        <v>3.0932075285203986</v>
      </c>
      <c r="Q301" s="34">
        <f t="shared" ca="1" si="59"/>
        <v>3.1166447630599343</v>
      </c>
      <c r="R301" s="17">
        <f t="shared" ca="1" si="65"/>
        <v>3.294032491494292</v>
      </c>
    </row>
    <row r="302" spans="1:18" x14ac:dyDescent="0.25">
      <c r="A302" s="18">
        <f t="shared" ca="1" si="60"/>
        <v>43761</v>
      </c>
      <c r="B302" s="17">
        <f ca="1">+IFERROR(VLOOKUP(A302,BBG_CLP!$A$2:$B$30,2,FALSE),B301)</f>
        <v>4</v>
      </c>
      <c r="C302" s="17">
        <f ca="1">+VLOOKUP(B302,BBG_CLP!$B$2:$E$30,4,FALSE)</f>
        <v>1.1684790901516277E-3</v>
      </c>
      <c r="D302" s="17">
        <v>300</v>
      </c>
      <c r="E302" s="17">
        <f t="shared" si="53"/>
        <v>270</v>
      </c>
      <c r="F302" s="17">
        <f t="shared" ca="1" si="56"/>
        <v>3.0295376984969713</v>
      </c>
      <c r="G302" s="2">
        <f t="shared" ca="1" si="54"/>
        <v>3.0510021887788361</v>
      </c>
      <c r="H302" s="28">
        <f t="shared" si="61"/>
        <v>43780</v>
      </c>
      <c r="I302" s="30">
        <v>300</v>
      </c>
      <c r="J302" s="17">
        <f t="shared" si="55"/>
        <v>270</v>
      </c>
      <c r="K302" s="27">
        <f t="shared" ca="1" si="57"/>
        <v>3.0654574896267039</v>
      </c>
      <c r="L302" s="34">
        <f t="shared" ca="1" si="58"/>
        <v>3.0879931689120772</v>
      </c>
      <c r="M302" s="29">
        <f t="shared" si="62"/>
        <v>43795</v>
      </c>
      <c r="N302" s="27">
        <v>300</v>
      </c>
      <c r="O302" s="17">
        <f t="shared" si="63"/>
        <v>270</v>
      </c>
      <c r="P302" s="27">
        <f t="shared" ca="1" si="64"/>
        <v>3.094394591047509</v>
      </c>
      <c r="Q302" s="34">
        <f t="shared" ca="1" si="59"/>
        <v>3.1178469924455796</v>
      </c>
      <c r="R302" s="17">
        <f t="shared" ca="1" si="65"/>
        <v>3.2960107326411858</v>
      </c>
    </row>
    <row r="303" spans="1:18" x14ac:dyDescent="0.25">
      <c r="A303" s="18">
        <f t="shared" ca="1" si="60"/>
        <v>43762</v>
      </c>
      <c r="B303" s="17">
        <f ca="1">+IFERROR(VLOOKUP(A303,BBG_CLP!$A$2:$B$30,2,FALSE),B302)</f>
        <v>4</v>
      </c>
      <c r="C303" s="17">
        <f ca="1">+VLOOKUP(B303,BBG_CLP!$B$2:$E$30,4,FALSE)</f>
        <v>1.1684790901516277E-3</v>
      </c>
      <c r="D303" s="17">
        <v>301</v>
      </c>
      <c r="E303" s="17">
        <f t="shared" si="53"/>
        <v>271</v>
      </c>
      <c r="F303" s="17">
        <f t="shared" ca="1" si="56"/>
        <v>3.0307061775871231</v>
      </c>
      <c r="G303" s="2">
        <f t="shared" ca="1" si="54"/>
        <v>3.0521920503581423</v>
      </c>
      <c r="H303" s="28">
        <f t="shared" si="61"/>
        <v>43781</v>
      </c>
      <c r="I303" s="30">
        <v>301</v>
      </c>
      <c r="J303" s="17">
        <f t="shared" si="55"/>
        <v>271</v>
      </c>
      <c r="K303" s="27">
        <f t="shared" ca="1" si="57"/>
        <v>3.0666375684309655</v>
      </c>
      <c r="L303" s="34">
        <f t="shared" ca="1" si="58"/>
        <v>3.08919136526199</v>
      </c>
      <c r="M303" s="29">
        <f t="shared" si="62"/>
        <v>43796</v>
      </c>
      <c r="N303" s="27">
        <v>301</v>
      </c>
      <c r="O303" s="17">
        <f t="shared" si="63"/>
        <v>271</v>
      </c>
      <c r="P303" s="27">
        <f t="shared" ca="1" si="64"/>
        <v>3.0955815097947292</v>
      </c>
      <c r="Q303" s="34">
        <f t="shared" ca="1" si="59"/>
        <v>3.1190489300556941</v>
      </c>
      <c r="R303" s="17">
        <f t="shared" ca="1" si="65"/>
        <v>3.2979884029966655</v>
      </c>
    </row>
    <row r="304" spans="1:18" x14ac:dyDescent="0.25">
      <c r="A304" s="18">
        <f t="shared" ca="1" si="60"/>
        <v>43763</v>
      </c>
      <c r="B304" s="17">
        <f ca="1">+IFERROR(VLOOKUP(A304,BBG_CLP!$A$2:$B$30,2,FALSE),B303)</f>
        <v>4</v>
      </c>
      <c r="C304" s="17">
        <f ca="1">+VLOOKUP(B304,BBG_CLP!$B$2:$E$30,4,FALSE)</f>
        <v>1.1684790901516277E-3</v>
      </c>
      <c r="D304" s="17">
        <v>302</v>
      </c>
      <c r="E304" s="17">
        <f t="shared" si="53"/>
        <v>272</v>
      </c>
      <c r="F304" s="17">
        <f t="shared" ca="1" si="56"/>
        <v>3.031874656677275</v>
      </c>
      <c r="G304" s="2">
        <f t="shared" ca="1" si="54"/>
        <v>3.0533817349055727</v>
      </c>
      <c r="H304" s="28">
        <f t="shared" si="61"/>
        <v>43782</v>
      </c>
      <c r="I304" s="30">
        <v>302</v>
      </c>
      <c r="J304" s="17">
        <f t="shared" si="55"/>
        <v>272</v>
      </c>
      <c r="K304" s="27">
        <f t="shared" ca="1" si="57"/>
        <v>3.067817559141869</v>
      </c>
      <c r="L304" s="34">
        <f t="shared" ca="1" si="58"/>
        <v>3.0903893106288467</v>
      </c>
      <c r="M304" s="29">
        <f t="shared" si="62"/>
        <v>43797</v>
      </c>
      <c r="N304" s="27">
        <v>302</v>
      </c>
      <c r="O304" s="17">
        <f t="shared" si="63"/>
        <v>272</v>
      </c>
      <c r="P304" s="27">
        <f t="shared" ca="1" si="64"/>
        <v>3.0967682861903354</v>
      </c>
      <c r="Q304" s="34">
        <f t="shared" ca="1" si="59"/>
        <v>3.120250579108419</v>
      </c>
      <c r="R304" s="17">
        <f t="shared" ca="1" si="65"/>
        <v>3.2999655023688845</v>
      </c>
    </row>
    <row r="305" spans="1:18" x14ac:dyDescent="0.25">
      <c r="A305" s="18">
        <f t="shared" ca="1" si="60"/>
        <v>43764</v>
      </c>
      <c r="B305" s="17">
        <f ca="1">+IFERROR(VLOOKUP(A305,BBG_CLP!$A$2:$B$30,2,FALSE),B304)</f>
        <v>4</v>
      </c>
      <c r="C305" s="17">
        <f ca="1">+VLOOKUP(B305,BBG_CLP!$B$2:$E$30,4,FALSE)</f>
        <v>1.1684790901516277E-3</v>
      </c>
      <c r="D305" s="17">
        <v>303</v>
      </c>
      <c r="E305" s="17">
        <f t="shared" si="53"/>
        <v>273</v>
      </c>
      <c r="F305" s="17">
        <f t="shared" ca="1" si="56"/>
        <v>3.0330431357674268</v>
      </c>
      <c r="G305" s="2">
        <f t="shared" ca="1" si="54"/>
        <v>3.0545712443665636</v>
      </c>
      <c r="H305" s="28">
        <f t="shared" si="61"/>
        <v>43783</v>
      </c>
      <c r="I305" s="30">
        <v>303</v>
      </c>
      <c r="J305" s="17">
        <f t="shared" si="55"/>
        <v>273</v>
      </c>
      <c r="K305" s="27">
        <f t="shared" ca="1" si="57"/>
        <v>3.0689974626316268</v>
      </c>
      <c r="L305" s="34">
        <f t="shared" ca="1" si="58"/>
        <v>3.091587007770761</v>
      </c>
      <c r="M305" s="29">
        <f t="shared" si="62"/>
        <v>43798</v>
      </c>
      <c r="N305" s="27">
        <v>303</v>
      </c>
      <c r="O305" s="17">
        <f t="shared" si="63"/>
        <v>273</v>
      </c>
      <c r="P305" s="27">
        <f t="shared" ca="1" si="64"/>
        <v>3.0979549216437499</v>
      </c>
      <c r="Q305" s="34">
        <f t="shared" ca="1" si="59"/>
        <v>3.1214519427747156</v>
      </c>
      <c r="R305" s="17">
        <f t="shared" ca="1" si="65"/>
        <v>3.3019420305260283</v>
      </c>
    </row>
    <row r="306" spans="1:18" x14ac:dyDescent="0.25">
      <c r="A306" s="18">
        <f t="shared" ca="1" si="60"/>
        <v>43765</v>
      </c>
      <c r="B306" s="17">
        <f ca="1">+IFERROR(VLOOKUP(A306,BBG_CLP!$A$2:$B$30,2,FALSE),B305)</f>
        <v>4</v>
      </c>
      <c r="C306" s="17">
        <f ca="1">+VLOOKUP(B306,BBG_CLP!$B$2:$E$30,4,FALSE)</f>
        <v>1.1684790901516277E-3</v>
      </c>
      <c r="D306" s="17">
        <v>304</v>
      </c>
      <c r="E306" s="17">
        <f t="shared" si="53"/>
        <v>274</v>
      </c>
      <c r="F306" s="17">
        <f t="shared" ca="1" si="56"/>
        <v>3.0342116148575786</v>
      </c>
      <c r="G306" s="2">
        <f t="shared" ca="1" si="54"/>
        <v>3.0557605806580614</v>
      </c>
      <c r="H306" s="28">
        <f t="shared" si="61"/>
        <v>43784</v>
      </c>
      <c r="I306" s="30">
        <v>304</v>
      </c>
      <c r="J306" s="17">
        <f t="shared" si="55"/>
        <v>274</v>
      </c>
      <c r="K306" s="27">
        <f t="shared" ca="1" si="57"/>
        <v>3.0701772797609994</v>
      </c>
      <c r="L306" s="34">
        <f t="shared" ca="1" si="58"/>
        <v>3.0927844594054963</v>
      </c>
      <c r="M306" s="29">
        <f t="shared" si="62"/>
        <v>43799</v>
      </c>
      <c r="N306" s="27">
        <v>304</v>
      </c>
      <c r="O306" s="17">
        <f t="shared" si="63"/>
        <v>274</v>
      </c>
      <c r="P306" s="27">
        <f t="shared" ca="1" si="64"/>
        <v>3.0991414175458236</v>
      </c>
      <c r="Q306" s="34">
        <f t="shared" ca="1" si="59"/>
        <v>3.1226530241791948</v>
      </c>
      <c r="R306" s="17">
        <f t="shared" ca="1" si="65"/>
        <v>3.3039179872522695</v>
      </c>
    </row>
    <row r="307" spans="1:18" x14ac:dyDescent="0.25">
      <c r="A307" s="18">
        <f t="shared" ca="1" si="60"/>
        <v>43766</v>
      </c>
      <c r="B307" s="17">
        <f ca="1">+IFERROR(VLOOKUP(A307,BBG_CLP!$A$2:$B$30,2,FALSE),B306)</f>
        <v>4</v>
      </c>
      <c r="C307" s="17">
        <f ca="1">+VLOOKUP(B307,BBG_CLP!$B$2:$E$30,4,FALSE)</f>
        <v>1.1684790901516277E-3</v>
      </c>
      <c r="D307" s="17">
        <v>305</v>
      </c>
      <c r="E307" s="17">
        <f t="shared" si="53"/>
        <v>275</v>
      </c>
      <c r="F307" s="17">
        <f t="shared" ca="1" si="56"/>
        <v>3.0353800939477305</v>
      </c>
      <c r="G307" s="2">
        <f t="shared" ca="1" si="54"/>
        <v>3.0569497456692734</v>
      </c>
      <c r="H307" s="28">
        <f t="shared" si="61"/>
        <v>43785</v>
      </c>
      <c r="I307" s="30">
        <v>305</v>
      </c>
      <c r="J307" s="17">
        <f t="shared" si="55"/>
        <v>275</v>
      </c>
      <c r="K307" s="27">
        <f t="shared" ca="1" si="57"/>
        <v>3.0713570113794337</v>
      </c>
      <c r="L307" s="34">
        <f t="shared" ca="1" si="58"/>
        <v>3.0939816682113404</v>
      </c>
      <c r="M307" s="29">
        <f t="shared" si="62"/>
        <v>43800</v>
      </c>
      <c r="N307" s="27">
        <v>305</v>
      </c>
      <c r="O307" s="17">
        <f t="shared" si="63"/>
        <v>275</v>
      </c>
      <c r="P307" s="27">
        <f t="shared" ca="1" si="64"/>
        <v>3.1003277752691925</v>
      </c>
      <c r="Q307" s="34">
        <f t="shared" ca="1" si="59"/>
        <v>3.1238538264010756</v>
      </c>
      <c r="R307" s="17">
        <f t="shared" ca="1" si="65"/>
        <v>3.3058933723397743</v>
      </c>
    </row>
    <row r="308" spans="1:18" x14ac:dyDescent="0.25">
      <c r="A308" s="18">
        <f t="shared" ca="1" si="60"/>
        <v>43767</v>
      </c>
      <c r="B308" s="17">
        <f ca="1">+IFERROR(VLOOKUP(A308,BBG_CLP!$A$2:$B$30,2,FALSE),B307)</f>
        <v>4</v>
      </c>
      <c r="C308" s="17">
        <f ca="1">+VLOOKUP(B308,BBG_CLP!$B$2:$E$30,4,FALSE)</f>
        <v>1.1684790901516277E-3</v>
      </c>
      <c r="D308" s="17">
        <v>306</v>
      </c>
      <c r="E308" s="17">
        <f t="shared" si="53"/>
        <v>276</v>
      </c>
      <c r="F308" s="17">
        <f t="shared" ca="1" si="56"/>
        <v>3.0365485730378823</v>
      </c>
      <c r="G308" s="2">
        <f t="shared" ca="1" si="54"/>
        <v>3.0581387412618564</v>
      </c>
      <c r="H308" s="28">
        <f t="shared" si="61"/>
        <v>43786</v>
      </c>
      <c r="I308" s="30">
        <v>306</v>
      </c>
      <c r="J308" s="17">
        <f t="shared" si="55"/>
        <v>276</v>
      </c>
      <c r="K308" s="27">
        <f t="shared" ca="1" si="57"/>
        <v>3.072536658325272</v>
      </c>
      <c r="L308" s="34">
        <f t="shared" ca="1" si="58"/>
        <v>3.0951786368277383</v>
      </c>
      <c r="M308" s="29">
        <f t="shared" si="62"/>
        <v>43801</v>
      </c>
      <c r="N308" s="27">
        <v>306</v>
      </c>
      <c r="O308" s="17">
        <f t="shared" si="63"/>
        <v>276</v>
      </c>
      <c r="P308" s="27">
        <f t="shared" ca="1" si="64"/>
        <v>3.1015139961685758</v>
      </c>
      <c r="Q308" s="34">
        <f t="shared" ca="1" si="59"/>
        <v>3.1250543524750096</v>
      </c>
      <c r="R308" s="17">
        <f t="shared" ca="1" si="65"/>
        <v>3.3078681855487346</v>
      </c>
    </row>
    <row r="309" spans="1:18" x14ac:dyDescent="0.25">
      <c r="A309" s="18">
        <f t="shared" ca="1" si="60"/>
        <v>43768</v>
      </c>
      <c r="B309" s="17">
        <f ca="1">+IFERROR(VLOOKUP(A309,BBG_CLP!$A$2:$B$30,2,FALSE),B308)</f>
        <v>4</v>
      </c>
      <c r="C309" s="17">
        <f ca="1">+VLOOKUP(B309,BBG_CLP!$B$2:$E$30,4,FALSE)</f>
        <v>1.1684790901516277E-3</v>
      </c>
      <c r="D309" s="17">
        <v>307</v>
      </c>
      <c r="E309" s="17">
        <f t="shared" si="53"/>
        <v>277</v>
      </c>
      <c r="F309" s="17">
        <f t="shared" ca="1" si="56"/>
        <v>3.0377170521280341</v>
      </c>
      <c r="G309" s="2">
        <f t="shared" ca="1" si="54"/>
        <v>3.0593275692707262</v>
      </c>
      <c r="H309" s="28">
        <f t="shared" si="61"/>
        <v>43787</v>
      </c>
      <c r="I309" s="30">
        <v>307</v>
      </c>
      <c r="J309" s="17">
        <f t="shared" si="55"/>
        <v>277</v>
      </c>
      <c r="K309" s="27">
        <f t="shared" ca="1" si="57"/>
        <v>3.0737162214259071</v>
      </c>
      <c r="L309" s="34">
        <f t="shared" ca="1" si="58"/>
        <v>3.0963753678559907</v>
      </c>
      <c r="M309" s="29">
        <f t="shared" si="62"/>
        <v>43802</v>
      </c>
      <c r="N309" s="27">
        <v>307</v>
      </c>
      <c r="O309" s="17">
        <f t="shared" si="63"/>
        <v>277</v>
      </c>
      <c r="P309" s="27">
        <f t="shared" ca="1" si="64"/>
        <v>3.1027000815810419</v>
      </c>
      <c r="Q309" s="34">
        <f t="shared" ca="1" si="59"/>
        <v>3.1262546053917979</v>
      </c>
      <c r="R309" s="17">
        <f t="shared" ca="1" si="65"/>
        <v>3.3098424266873039</v>
      </c>
    </row>
    <row r="310" spans="1:18" x14ac:dyDescent="0.25">
      <c r="A310" s="18">
        <f t="shared" ca="1" si="60"/>
        <v>43769</v>
      </c>
      <c r="B310" s="17">
        <f ca="1">+IFERROR(VLOOKUP(A310,BBG_CLP!$A$2:$B$30,2,FALSE),B309)</f>
        <v>4</v>
      </c>
      <c r="C310" s="17">
        <f ca="1">+VLOOKUP(B310,BBG_CLP!$B$2:$E$30,4,FALSE)</f>
        <v>1.1684790901516277E-3</v>
      </c>
      <c r="D310" s="17">
        <v>308</v>
      </c>
      <c r="E310" s="17">
        <f t="shared" si="53"/>
        <v>278</v>
      </c>
      <c r="F310" s="17">
        <f t="shared" ca="1" si="56"/>
        <v>3.0388855312181859</v>
      </c>
      <c r="G310" s="2">
        <f t="shared" ca="1" si="54"/>
        <v>3.0605162315043404</v>
      </c>
      <c r="H310" s="28">
        <f t="shared" si="61"/>
        <v>43788</v>
      </c>
      <c r="I310" s="30">
        <v>308</v>
      </c>
      <c r="J310" s="17">
        <f t="shared" si="55"/>
        <v>278</v>
      </c>
      <c r="K310" s="27">
        <f t="shared" ca="1" si="57"/>
        <v>3.0748957014980145</v>
      </c>
      <c r="L310" s="34">
        <f t="shared" ca="1" si="58"/>
        <v>3.0975718638599701</v>
      </c>
      <c r="M310" s="29">
        <f t="shared" si="62"/>
        <v>43803</v>
      </c>
      <c r="N310" s="27">
        <v>308</v>
      </c>
      <c r="O310" s="17">
        <f t="shared" si="63"/>
        <v>278</v>
      </c>
      <c r="P310" s="27">
        <f t="shared" ca="1" si="64"/>
        <v>3.1038860328261908</v>
      </c>
      <c r="Q310" s="34">
        <f t="shared" ca="1" si="59"/>
        <v>3.1274545880990643</v>
      </c>
      <c r="R310" s="17">
        <f t="shared" ca="1" si="65"/>
        <v>3.3118160955156739</v>
      </c>
    </row>
    <row r="311" spans="1:18" x14ac:dyDescent="0.25">
      <c r="A311" s="18">
        <f t="shared" ca="1" si="60"/>
        <v>43770</v>
      </c>
      <c r="B311" s="17">
        <f ca="1">+IFERROR(VLOOKUP(A311,BBG_CLP!$A$2:$B$30,2,FALSE),B310)</f>
        <v>4</v>
      </c>
      <c r="C311" s="17">
        <f ca="1">+VLOOKUP(B311,BBG_CLP!$B$2:$E$30,4,FALSE)</f>
        <v>1.1684790901516277E-3</v>
      </c>
      <c r="D311" s="17">
        <v>309</v>
      </c>
      <c r="E311" s="17">
        <f t="shared" si="53"/>
        <v>279</v>
      </c>
      <c r="F311" s="17">
        <f t="shared" ca="1" si="56"/>
        <v>3.0400540103083378</v>
      </c>
      <c r="G311" s="2">
        <f t="shared" ca="1" si="54"/>
        <v>3.0617047297452</v>
      </c>
      <c r="H311" s="28">
        <f t="shared" si="61"/>
        <v>43789</v>
      </c>
      <c r="I311" s="30">
        <v>309</v>
      </c>
      <c r="J311" s="17">
        <f t="shared" si="55"/>
        <v>279</v>
      </c>
      <c r="K311" s="27">
        <f t="shared" ca="1" si="57"/>
        <v>3.0760750993477473</v>
      </c>
      <c r="L311" s="34">
        <f t="shared" ca="1" si="58"/>
        <v>3.0987681273669332</v>
      </c>
      <c r="M311" s="29">
        <f t="shared" si="62"/>
        <v>43804</v>
      </c>
      <c r="N311" s="27">
        <v>309</v>
      </c>
      <c r="O311" s="17">
        <f t="shared" si="63"/>
        <v>279</v>
      </c>
      <c r="P311" s="27">
        <f t="shared" ca="1" si="64"/>
        <v>3.1050718512066693</v>
      </c>
      <c r="Q311" s="34">
        <f t="shared" ca="1" si="59"/>
        <v>3.1286543035023446</v>
      </c>
      <c r="R311" s="17">
        <f t="shared" ca="1" si="65"/>
        <v>3.3137891918260109</v>
      </c>
    </row>
    <row r="312" spans="1:18" x14ac:dyDescent="0.25">
      <c r="A312" s="18">
        <f t="shared" ca="1" si="60"/>
        <v>43771</v>
      </c>
      <c r="B312" s="17">
        <f ca="1">+IFERROR(VLOOKUP(A312,BBG_CLP!$A$2:$B$30,2,FALSE),B311)</f>
        <v>4</v>
      </c>
      <c r="C312" s="17">
        <f ca="1">+VLOOKUP(B312,BBG_CLP!$B$2:$E$30,4,FALSE)</f>
        <v>1.1684790901516277E-3</v>
      </c>
      <c r="D312" s="17">
        <v>310</v>
      </c>
      <c r="E312" s="17">
        <f t="shared" si="53"/>
        <v>280</v>
      </c>
      <c r="F312" s="17">
        <f t="shared" ca="1" si="56"/>
        <v>3.0412224893984896</v>
      </c>
      <c r="G312" s="2">
        <f t="shared" ca="1" si="54"/>
        <v>3.0628930657503988</v>
      </c>
      <c r="H312" s="28">
        <f t="shared" si="61"/>
        <v>43790</v>
      </c>
      <c r="I312" s="30">
        <v>310</v>
      </c>
      <c r="J312" s="17">
        <f t="shared" si="55"/>
        <v>280</v>
      </c>
      <c r="K312" s="27">
        <f t="shared" ca="1" si="57"/>
        <v>3.0772544157707538</v>
      </c>
      <c r="L312" s="34">
        <f t="shared" ca="1" si="58"/>
        <v>3.0999641608678061</v>
      </c>
      <c r="M312" s="29">
        <f t="shared" si="62"/>
        <v>43805</v>
      </c>
      <c r="N312" s="27">
        <v>310</v>
      </c>
      <c r="O312" s="17">
        <f t="shared" si="63"/>
        <v>280</v>
      </c>
      <c r="P312" s="27">
        <f t="shared" ca="1" si="64"/>
        <v>3.1062575380082387</v>
      </c>
      <c r="Q312" s="34">
        <f t="shared" ca="1" si="59"/>
        <v>3.1298537544656106</v>
      </c>
      <c r="R312" s="17">
        <f t="shared" ca="1" si="65"/>
        <v>3.3157617154184749</v>
      </c>
    </row>
    <row r="313" spans="1:18" x14ac:dyDescent="0.25">
      <c r="A313" s="18">
        <f t="shared" ca="1" si="60"/>
        <v>43772</v>
      </c>
      <c r="B313" s="17">
        <f ca="1">+IFERROR(VLOOKUP(A313,BBG_CLP!$A$2:$B$30,2,FALSE),B312)</f>
        <v>4</v>
      </c>
      <c r="C313" s="17">
        <f ca="1">+VLOOKUP(B313,BBG_CLP!$B$2:$E$30,4,FALSE)</f>
        <v>1.1684790901516277E-3</v>
      </c>
      <c r="D313" s="17">
        <v>311</v>
      </c>
      <c r="E313" s="17">
        <f t="shared" si="53"/>
        <v>281</v>
      </c>
      <c r="F313" s="17">
        <f t="shared" ca="1" si="56"/>
        <v>3.0423909684886414</v>
      </c>
      <c r="G313" s="2">
        <f t="shared" ca="1" si="54"/>
        <v>3.0640812412519325</v>
      </c>
      <c r="H313" s="28">
        <f t="shared" si="61"/>
        <v>43791</v>
      </c>
      <c r="I313" s="30">
        <v>311</v>
      </c>
      <c r="J313" s="17">
        <f t="shared" si="55"/>
        <v>281</v>
      </c>
      <c r="K313" s="27">
        <f t="shared" ca="1" si="57"/>
        <v>3.0784336515525275</v>
      </c>
      <c r="L313" s="34">
        <f t="shared" ca="1" si="58"/>
        <v>3.1011599668182539</v>
      </c>
      <c r="M313" s="29">
        <f t="shared" si="62"/>
        <v>43806</v>
      </c>
      <c r="N313" s="27">
        <v>311</v>
      </c>
      <c r="O313" s="17">
        <f t="shared" si="63"/>
        <v>281</v>
      </c>
      <c r="P313" s="27">
        <f t="shared" ca="1" si="64"/>
        <v>3.1074430945002001</v>
      </c>
      <c r="Q313" s="34">
        <f t="shared" ca="1" si="59"/>
        <v>3.1310529438121213</v>
      </c>
      <c r="R313" s="17">
        <f t="shared" ca="1" si="65"/>
        <v>3.3177336660372703</v>
      </c>
    </row>
    <row r="314" spans="1:18" x14ac:dyDescent="0.25">
      <c r="A314" s="18">
        <f t="shared" ca="1" si="60"/>
        <v>43773</v>
      </c>
      <c r="B314" s="17">
        <f ca="1">+IFERROR(VLOOKUP(A314,BBG_CLP!$A$2:$B$30,2,FALSE),B313)</f>
        <v>4</v>
      </c>
      <c r="C314" s="17">
        <f ca="1">+VLOOKUP(B314,BBG_CLP!$B$2:$E$30,4,FALSE)</f>
        <v>1.1684790901516277E-3</v>
      </c>
      <c r="D314" s="17">
        <v>312</v>
      </c>
      <c r="E314" s="17">
        <f t="shared" si="53"/>
        <v>282</v>
      </c>
      <c r="F314" s="17">
        <f t="shared" ca="1" si="56"/>
        <v>3.0435594475787933</v>
      </c>
      <c r="G314" s="2">
        <f t="shared" ca="1" si="54"/>
        <v>3.0652692579573451</v>
      </c>
      <c r="H314" s="28">
        <f t="shared" si="61"/>
        <v>43792</v>
      </c>
      <c r="I314" s="30">
        <v>312</v>
      </c>
      <c r="J314" s="17">
        <f t="shared" si="55"/>
        <v>282</v>
      </c>
      <c r="K314" s="27">
        <f t="shared" ca="1" si="57"/>
        <v>3.0796128074684392</v>
      </c>
      <c r="L314" s="34">
        <f t="shared" ca="1" si="58"/>
        <v>3.1023555476389424</v>
      </c>
      <c r="M314" s="29">
        <f t="shared" si="62"/>
        <v>43807</v>
      </c>
      <c r="N314" s="27">
        <v>312</v>
      </c>
      <c r="O314" s="17">
        <f t="shared" si="63"/>
        <v>282</v>
      </c>
      <c r="P314" s="27">
        <f t="shared" ca="1" si="64"/>
        <v>3.1086285219354797</v>
      </c>
      <c r="Q314" s="34">
        <f t="shared" ca="1" si="59"/>
        <v>3.1322518743249503</v>
      </c>
      <c r="R314" s="17">
        <f t="shared" ca="1" si="65"/>
        <v>3.3197050435145314</v>
      </c>
    </row>
    <row r="315" spans="1:18" x14ac:dyDescent="0.25">
      <c r="A315" s="18">
        <f t="shared" ca="1" si="60"/>
        <v>43774</v>
      </c>
      <c r="B315" s="17">
        <f ca="1">+IFERROR(VLOOKUP(A315,BBG_CLP!$A$2:$B$30,2,FALSE),B314)</f>
        <v>4</v>
      </c>
      <c r="C315" s="17">
        <f ca="1">+VLOOKUP(B315,BBG_CLP!$B$2:$E$30,4,FALSE)</f>
        <v>1.1684790901516277E-3</v>
      </c>
      <c r="D315" s="17">
        <v>313</v>
      </c>
      <c r="E315" s="17">
        <f t="shared" si="53"/>
        <v>283</v>
      </c>
      <c r="F315" s="17">
        <f t="shared" ca="1" si="56"/>
        <v>3.0447279266689451</v>
      </c>
      <c r="G315" s="2">
        <f t="shared" ca="1" si="54"/>
        <v>3.0664571175499864</v>
      </c>
      <c r="H315" s="28">
        <f t="shared" si="61"/>
        <v>43793</v>
      </c>
      <c r="I315" s="30">
        <v>313</v>
      </c>
      <c r="J315" s="17">
        <f t="shared" si="55"/>
        <v>283</v>
      </c>
      <c r="K315" s="27">
        <f t="shared" ca="1" si="57"/>
        <v>3.0807918842840012</v>
      </c>
      <c r="L315" s="34">
        <f t="shared" ca="1" si="58"/>
        <v>3.1035509057164612</v>
      </c>
      <c r="M315" s="29">
        <f t="shared" si="62"/>
        <v>43808</v>
      </c>
      <c r="N315" s="27">
        <v>313</v>
      </c>
      <c r="O315" s="17">
        <f t="shared" si="63"/>
        <v>283</v>
      </c>
      <c r="P315" s="27">
        <f t="shared" ca="1" si="64"/>
        <v>3.1098138215510427</v>
      </c>
      <c r="Q315" s="34">
        <f t="shared" ca="1" si="59"/>
        <v>3.1334505487479154</v>
      </c>
      <c r="R315" s="17">
        <f t="shared" ca="1" si="65"/>
        <v>3.321675847594463</v>
      </c>
    </row>
    <row r="316" spans="1:18" x14ac:dyDescent="0.25">
      <c r="A316" s="18">
        <f t="shared" ca="1" si="60"/>
        <v>43775</v>
      </c>
      <c r="B316" s="17">
        <f ca="1">+IFERROR(VLOOKUP(A316,BBG_CLP!$A$2:$B$30,2,FALSE),B315)</f>
        <v>4</v>
      </c>
      <c r="C316" s="17">
        <f ca="1">+VLOOKUP(B316,BBG_CLP!$B$2:$E$30,4,FALSE)</f>
        <v>1.1684790901516277E-3</v>
      </c>
      <c r="D316" s="17">
        <v>314</v>
      </c>
      <c r="E316" s="17">
        <f t="shared" si="53"/>
        <v>284</v>
      </c>
      <c r="F316" s="17">
        <f t="shared" ca="1" si="56"/>
        <v>3.0458964057590969</v>
      </c>
      <c r="G316" s="2">
        <f t="shared" ca="1" si="54"/>
        <v>3.0676448216894427</v>
      </c>
      <c r="H316" s="28">
        <f t="shared" si="61"/>
        <v>43794</v>
      </c>
      <c r="I316" s="30">
        <v>314</v>
      </c>
      <c r="J316" s="17">
        <f t="shared" si="55"/>
        <v>284</v>
      </c>
      <c r="K316" s="27">
        <f t="shared" ca="1" si="57"/>
        <v>3.0819708827549497</v>
      </c>
      <c r="L316" s="34">
        <f t="shared" ca="1" si="58"/>
        <v>3.1047460434037322</v>
      </c>
      <c r="M316" s="29">
        <f t="shared" si="62"/>
        <v>43809</v>
      </c>
      <c r="N316" s="27">
        <v>314</v>
      </c>
      <c r="O316" s="17">
        <f t="shared" si="63"/>
        <v>284</v>
      </c>
      <c r="P316" s="27">
        <f t="shared" ca="1" si="64"/>
        <v>3.1109989945681216</v>
      </c>
      <c r="Q316" s="34">
        <f t="shared" ca="1" si="59"/>
        <v>3.1346489697862494</v>
      </c>
      <c r="R316" s="17">
        <f t="shared" ca="1" si="65"/>
        <v>3.3236460780852184</v>
      </c>
    </row>
    <row r="317" spans="1:18" x14ac:dyDescent="0.25">
      <c r="A317" s="18">
        <f t="shared" ca="1" si="60"/>
        <v>43776</v>
      </c>
      <c r="B317" s="17">
        <f ca="1">+IFERROR(VLOOKUP(A317,BBG_CLP!$A$2:$B$30,2,FALSE),B316)</f>
        <v>4</v>
      </c>
      <c r="C317" s="17">
        <f ca="1">+VLOOKUP(B317,BBG_CLP!$B$2:$E$30,4,FALSE)</f>
        <v>1.1684790901516277E-3</v>
      </c>
      <c r="D317" s="17">
        <v>315</v>
      </c>
      <c r="E317" s="17">
        <f t="shared" si="53"/>
        <v>285</v>
      </c>
      <c r="F317" s="17">
        <f t="shared" ca="1" si="56"/>
        <v>3.0470648848492488</v>
      </c>
      <c r="G317" s="2">
        <f t="shared" ca="1" si="54"/>
        <v>3.0688323720121189</v>
      </c>
      <c r="H317" s="28">
        <f t="shared" si="61"/>
        <v>43795</v>
      </c>
      <c r="I317" s="30">
        <v>315</v>
      </c>
      <c r="J317" s="17">
        <f t="shared" si="55"/>
        <v>285</v>
      </c>
      <c r="K317" s="27">
        <f t="shared" ca="1" si="57"/>
        <v>3.0831498036273985</v>
      </c>
      <c r="L317" s="34">
        <f t="shared" ca="1" si="58"/>
        <v>3.1059409630206241</v>
      </c>
      <c r="M317" s="29">
        <f t="shared" si="62"/>
        <v>43810</v>
      </c>
      <c r="N317" s="27">
        <v>315</v>
      </c>
      <c r="O317" s="17">
        <f t="shared" si="63"/>
        <v>285</v>
      </c>
      <c r="P317" s="27">
        <f t="shared" ca="1" si="64"/>
        <v>3.1121840421924167</v>
      </c>
      <c r="Q317" s="34">
        <f t="shared" ca="1" si="59"/>
        <v>3.1358471401071295</v>
      </c>
      <c r="R317" s="17">
        <f t="shared" ca="1" si="65"/>
        <v>3.3256157347629767</v>
      </c>
    </row>
    <row r="318" spans="1:18" x14ac:dyDescent="0.25">
      <c r="A318" s="18">
        <f t="shared" ca="1" si="60"/>
        <v>43777</v>
      </c>
      <c r="B318" s="17">
        <f ca="1">+IFERROR(VLOOKUP(A318,BBG_CLP!$A$2:$B$30,2,FALSE),B317)</f>
        <v>4</v>
      </c>
      <c r="C318" s="17">
        <f ca="1">+VLOOKUP(B318,BBG_CLP!$B$2:$E$30,4,FALSE)</f>
        <v>1.1684790901516277E-3</v>
      </c>
      <c r="D318" s="17">
        <v>316</v>
      </c>
      <c r="E318" s="17">
        <f t="shared" si="53"/>
        <v>286</v>
      </c>
      <c r="F318" s="17">
        <f t="shared" ca="1" si="56"/>
        <v>3.0482333639394006</v>
      </c>
      <c r="G318" s="2">
        <f t="shared" ca="1" si="54"/>
        <v>3.0700197701314784</v>
      </c>
      <c r="H318" s="28">
        <f t="shared" si="61"/>
        <v>43796</v>
      </c>
      <c r="I318" s="30">
        <v>316</v>
      </c>
      <c r="J318" s="17">
        <f t="shared" si="55"/>
        <v>286</v>
      </c>
      <c r="K318" s="27">
        <f t="shared" ca="1" si="57"/>
        <v>3.0843286476380429</v>
      </c>
      <c r="L318" s="34">
        <f t="shared" ca="1" si="58"/>
        <v>3.1071356668545604</v>
      </c>
      <c r="M318" s="29">
        <f t="shared" si="62"/>
        <v>43811</v>
      </c>
      <c r="N318" s="27">
        <v>316</v>
      </c>
      <c r="O318" s="17">
        <f t="shared" si="63"/>
        <v>286</v>
      </c>
      <c r="P318" s="27">
        <f t="shared" ca="1" si="64"/>
        <v>3.11336896561434</v>
      </c>
      <c r="Q318" s="34">
        <f t="shared" ca="1" si="59"/>
        <v>3.1370450623404604</v>
      </c>
      <c r="R318" s="17">
        <f t="shared" ca="1" si="65"/>
        <v>3.3275848174119105</v>
      </c>
    </row>
    <row r="319" spans="1:18" x14ac:dyDescent="0.25">
      <c r="A319" s="18">
        <f t="shared" ca="1" si="60"/>
        <v>43778</v>
      </c>
      <c r="B319" s="17">
        <f ca="1">+IFERROR(VLOOKUP(A319,BBG_CLP!$A$2:$B$30,2,FALSE),B318)</f>
        <v>4</v>
      </c>
      <c r="C319" s="17">
        <f ca="1">+VLOOKUP(B319,BBG_CLP!$B$2:$E$30,4,FALSE)</f>
        <v>1.1684790901516277E-3</v>
      </c>
      <c r="D319" s="17">
        <v>317</v>
      </c>
      <c r="E319" s="17">
        <f t="shared" si="53"/>
        <v>287</v>
      </c>
      <c r="F319" s="17">
        <f t="shared" ca="1" si="56"/>
        <v>3.0494018430295524</v>
      </c>
      <c r="G319" s="2">
        <f t="shared" ca="1" si="54"/>
        <v>3.0712070176384683</v>
      </c>
      <c r="H319" s="28">
        <f t="shared" si="61"/>
        <v>43797</v>
      </c>
      <c r="I319" s="30">
        <v>317</v>
      </c>
      <c r="J319" s="17">
        <f t="shared" si="55"/>
        <v>287</v>
      </c>
      <c r="K319" s="27">
        <f t="shared" ca="1" si="57"/>
        <v>3.0855074155143312</v>
      </c>
      <c r="L319" s="34">
        <f t="shared" ca="1" si="58"/>
        <v>3.1083301571612241</v>
      </c>
      <c r="M319" s="29">
        <f t="shared" si="62"/>
        <v>43812</v>
      </c>
      <c r="N319" s="27">
        <v>317</v>
      </c>
      <c r="O319" s="17">
        <f t="shared" si="63"/>
        <v>287</v>
      </c>
      <c r="P319" s="27">
        <f t="shared" ca="1" si="64"/>
        <v>3.1145537660093083</v>
      </c>
      <c r="Q319" s="34">
        <f t="shared" ca="1" si="59"/>
        <v>3.1382427390794905</v>
      </c>
      <c r="R319" s="17">
        <f t="shared" ca="1" si="65"/>
        <v>3.3295533258241861</v>
      </c>
    </row>
    <row r="320" spans="1:18" x14ac:dyDescent="0.25">
      <c r="A320" s="18">
        <f t="shared" ca="1" si="60"/>
        <v>43779</v>
      </c>
      <c r="B320" s="17">
        <f ca="1">+IFERROR(VLOOKUP(A320,BBG_CLP!$A$2:$B$30,2,FALSE),B319)</f>
        <v>4</v>
      </c>
      <c r="C320" s="17">
        <f ca="1">+VLOOKUP(B320,BBG_CLP!$B$2:$E$30,4,FALSE)</f>
        <v>1.1684790901516277E-3</v>
      </c>
      <c r="D320" s="17">
        <v>318</v>
      </c>
      <c r="E320" s="17">
        <f t="shared" si="53"/>
        <v>288</v>
      </c>
      <c r="F320" s="17">
        <f t="shared" ca="1" si="56"/>
        <v>3.0505703221197042</v>
      </c>
      <c r="G320" s="2">
        <f t="shared" ca="1" si="54"/>
        <v>3.0723941161019952</v>
      </c>
      <c r="H320" s="28">
        <f t="shared" si="61"/>
        <v>43798</v>
      </c>
      <c r="I320" s="30">
        <v>318</v>
      </c>
      <c r="J320" s="17">
        <f t="shared" si="55"/>
        <v>288</v>
      </c>
      <c r="K320" s="27">
        <f t="shared" ca="1" si="57"/>
        <v>3.0866861079744865</v>
      </c>
      <c r="L320" s="34">
        <f t="shared" ca="1" si="58"/>
        <v>3.1095244361647731</v>
      </c>
      <c r="M320" s="29">
        <f t="shared" si="62"/>
        <v>43813</v>
      </c>
      <c r="N320" s="27">
        <v>318</v>
      </c>
      <c r="O320" s="17">
        <f t="shared" si="63"/>
        <v>288</v>
      </c>
      <c r="P320" s="27">
        <f t="shared" ca="1" si="64"/>
        <v>3.1157384445379788</v>
      </c>
      <c r="Q320" s="34">
        <f t="shared" ca="1" si="59"/>
        <v>3.1394401728814527</v>
      </c>
      <c r="R320" s="17">
        <f t="shared" ca="1" si="65"/>
        <v>3.3315212597839761</v>
      </c>
    </row>
    <row r="321" spans="1:18" x14ac:dyDescent="0.25">
      <c r="A321" s="18">
        <f t="shared" ca="1" si="60"/>
        <v>43780</v>
      </c>
      <c r="B321" s="17">
        <f ca="1">+IFERROR(VLOOKUP(A321,BBG_CLP!$A$2:$B$30,2,FALSE),B320)</f>
        <v>4</v>
      </c>
      <c r="C321" s="17">
        <f ca="1">+VLOOKUP(B321,BBG_CLP!$B$2:$E$30,4,FALSE)</f>
        <v>1.1684790901516277E-3</v>
      </c>
      <c r="D321" s="17">
        <v>319</v>
      </c>
      <c r="E321" s="17">
        <f t="shared" si="53"/>
        <v>289</v>
      </c>
      <c r="F321" s="17">
        <f t="shared" ca="1" si="56"/>
        <v>3.0517388012098561</v>
      </c>
      <c r="G321" s="2">
        <f t="shared" ca="1" si="54"/>
        <v>3.0735810670691404</v>
      </c>
      <c r="H321" s="28">
        <f t="shared" si="61"/>
        <v>43799</v>
      </c>
      <c r="I321" s="30">
        <v>319</v>
      </c>
      <c r="J321" s="17">
        <f t="shared" si="55"/>
        <v>289</v>
      </c>
      <c r="K321" s="27">
        <f t="shared" ca="1" si="57"/>
        <v>3.0878647257277279</v>
      </c>
      <c r="L321" s="34">
        <f t="shared" ca="1" si="58"/>
        <v>3.1107185060586668</v>
      </c>
      <c r="M321" s="29">
        <f t="shared" si="62"/>
        <v>43814</v>
      </c>
      <c r="N321" s="27">
        <v>319</v>
      </c>
      <c r="O321" s="17">
        <f t="shared" si="63"/>
        <v>289</v>
      </c>
      <c r="P321" s="27">
        <f t="shared" ca="1" si="64"/>
        <v>3.116923002346454</v>
      </c>
      <c r="Q321" s="34">
        <f t="shared" ca="1" si="59"/>
        <v>3.1406373662682121</v>
      </c>
      <c r="R321" s="17">
        <f t="shared" ca="1" si="65"/>
        <v>3.3334886190594659</v>
      </c>
    </row>
    <row r="322" spans="1:18" x14ac:dyDescent="0.25">
      <c r="A322" s="18">
        <f t="shared" ca="1" si="60"/>
        <v>43781</v>
      </c>
      <c r="B322" s="17">
        <f ca="1">+IFERROR(VLOOKUP(A322,BBG_CLP!$A$2:$B$30,2,FALSE),B321)</f>
        <v>4</v>
      </c>
      <c r="C322" s="17">
        <f ca="1">+VLOOKUP(B322,BBG_CLP!$B$2:$E$30,4,FALSE)</f>
        <v>1.1684790901516277E-3</v>
      </c>
      <c r="D322" s="17">
        <v>320</v>
      </c>
      <c r="E322" s="17">
        <f t="shared" ref="E322:E385" si="66">+IF(D322-$W$5&lt;0,NA(),D322-$W$5)</f>
        <v>290</v>
      </c>
      <c r="F322" s="17">
        <f t="shared" ca="1" si="56"/>
        <v>3.0529072803000079</v>
      </c>
      <c r="G322" s="2">
        <f t="shared" ref="G322:G385" ca="1" si="67">++IF(E322&gt;0,((1+F322*D322/36000)/(1+$X$2*$W$5/36000)-1)*(36000/(D322-$W$5)),NA())</f>
        <v>3.0747678720658387</v>
      </c>
      <c r="H322" s="28">
        <f t="shared" si="61"/>
        <v>43800</v>
      </c>
      <c r="I322" s="30">
        <v>320</v>
      </c>
      <c r="J322" s="17">
        <f t="shared" ref="J322:J385" si="68">+IF(I322-$W$5&lt;0,NA(),I322-$W$5)</f>
        <v>290</v>
      </c>
      <c r="K322" s="27">
        <f t="shared" ca="1" si="57"/>
        <v>3.0890432694744314</v>
      </c>
      <c r="L322" s="34">
        <f t="shared" ca="1" si="58"/>
        <v>3.1119123690061081</v>
      </c>
      <c r="M322" s="29">
        <f t="shared" si="62"/>
        <v>43815</v>
      </c>
      <c r="N322" s="27">
        <v>320</v>
      </c>
      <c r="O322" s="17">
        <f t="shared" si="63"/>
        <v>290</v>
      </c>
      <c r="P322" s="27">
        <f t="shared" ca="1" si="64"/>
        <v>3.1181074405664115</v>
      </c>
      <c r="Q322" s="34">
        <f t="shared" ca="1" si="59"/>
        <v>3.1418343217267686</v>
      </c>
      <c r="R322" s="17">
        <f t="shared" ca="1" si="65"/>
        <v>3.3354554034668027</v>
      </c>
    </row>
    <row r="323" spans="1:18" x14ac:dyDescent="0.25">
      <c r="A323" s="18">
        <f t="shared" ca="1" si="60"/>
        <v>43782</v>
      </c>
      <c r="B323" s="17">
        <f ca="1">+IFERROR(VLOOKUP(A323,BBG_CLP!$A$2:$B$30,2,FALSE),B322)</f>
        <v>4</v>
      </c>
      <c r="C323" s="17">
        <f ca="1">+VLOOKUP(B323,BBG_CLP!$B$2:$E$30,4,FALSE)</f>
        <v>1.1684790901516277E-3</v>
      </c>
      <c r="D323" s="17">
        <v>321</v>
      </c>
      <c r="E323" s="17">
        <f t="shared" si="66"/>
        <v>291</v>
      </c>
      <c r="F323" s="17">
        <f t="shared" ref="F323:F386" ca="1" si="69">+F322+C322*1</f>
        <v>3.0540757593901597</v>
      </c>
      <c r="G323" s="2">
        <f t="shared" ca="1" si="67"/>
        <v>3.0759545325969397</v>
      </c>
      <c r="H323" s="28">
        <f t="shared" si="61"/>
        <v>43801</v>
      </c>
      <c r="I323" s="30">
        <v>321</v>
      </c>
      <c r="J323" s="17">
        <f t="shared" si="68"/>
        <v>291</v>
      </c>
      <c r="K323" s="27">
        <f t="shared" ref="K323:K386" ca="1" si="70">+((1+VLOOKUP(H323,$A$2:$F$930,6,FALSE)*($Y$3+I323)/36000)/(1+$Z$3*$Y$3/36000)-1)*36000/I323</f>
        <v>3.0902217399062719</v>
      </c>
      <c r="L323" s="34">
        <f t="shared" ref="L323:L386" ca="1" si="71">++IF(J323&gt;0,((1+K323*I323/36000)/(1+$X$3*$W$5/36000)-1)*(36000/(I323-$W$5)),NA())</f>
        <v>3.1131060271405921</v>
      </c>
      <c r="M323" s="29">
        <f t="shared" si="62"/>
        <v>43816</v>
      </c>
      <c r="N323" s="27">
        <v>321</v>
      </c>
      <c r="O323" s="17">
        <f t="shared" si="63"/>
        <v>291</v>
      </c>
      <c r="P323" s="27">
        <f t="shared" ca="1" si="64"/>
        <v>3.1192917603155506</v>
      </c>
      <c r="Q323" s="34">
        <f t="shared" ref="Q323:Q386" ca="1" si="72">++IF(O323&gt;0,((1+P323*N323/36000)/(1+$X$4*$W$5/36000)-1)*(36000/(N323-$W$5)),NA())</f>
        <v>3.1430310417100169</v>
      </c>
      <c r="R323" s="17">
        <f t="shared" ca="1" si="65"/>
        <v>3.337421612790159</v>
      </c>
    </row>
    <row r="324" spans="1:18" x14ac:dyDescent="0.25">
      <c r="A324" s="18">
        <f t="shared" ref="A324:A387" ca="1" si="73">+A323+1</f>
        <v>43783</v>
      </c>
      <c r="B324" s="17">
        <f ca="1">+IFERROR(VLOOKUP(A324,BBG_CLP!$A$2:$B$30,2,FALSE),B323)</f>
        <v>4</v>
      </c>
      <c r="C324" s="17">
        <f ca="1">+VLOOKUP(B324,BBG_CLP!$B$2:$E$30,4,FALSE)</f>
        <v>1.1684790901516277E-3</v>
      </c>
      <c r="D324" s="17">
        <v>322</v>
      </c>
      <c r="E324" s="17">
        <f t="shared" si="66"/>
        <v>292</v>
      </c>
      <c r="F324" s="17">
        <f t="shared" ca="1" si="69"/>
        <v>3.0552442384803116</v>
      </c>
      <c r="G324" s="2">
        <f t="shared" ca="1" si="67"/>
        <v>3.0771410501465697</v>
      </c>
      <c r="H324" s="28">
        <f t="shared" ref="H324:H387" si="74">+H323+1</f>
        <v>43802</v>
      </c>
      <c r="I324" s="30">
        <v>322</v>
      </c>
      <c r="J324" s="17">
        <f t="shared" si="68"/>
        <v>292</v>
      </c>
      <c r="K324" s="27">
        <f t="shared" ca="1" si="70"/>
        <v>3.0914001377063083</v>
      </c>
      <c r="L324" s="34">
        <f t="shared" ca="1" si="71"/>
        <v>3.1142994825663628</v>
      </c>
      <c r="M324" s="29">
        <f t="shared" ref="M324:M387" si="75">+M323+1</f>
        <v>43817</v>
      </c>
      <c r="N324" s="27">
        <v>322</v>
      </c>
      <c r="O324" s="17">
        <f t="shared" ref="O324:O387" si="76">+IF(N324-$W$5&lt;0,NA(),N324-$W$5)</f>
        <v>292</v>
      </c>
      <c r="P324" s="27">
        <f t="shared" ref="P324:P387" ca="1" si="77">+((1+VLOOKUP(M324,$A$2:$F$930,6,FALSE)*($Y$4+N324)/36000)/(1+$Z$4*$Y$4/36000)-1)*36000/N324</f>
        <v>3.1204759626976113</v>
      </c>
      <c r="Q324" s="34">
        <f t="shared" ca="1" si="72"/>
        <v>3.1442275286372241</v>
      </c>
      <c r="R324" s="17">
        <f t="shared" ref="R324:R387" ca="1" si="78">+((1+F324/100*D324/360)/(1+F323/100*D323/360)-1)*36000</f>
        <v>3.3393872467817332</v>
      </c>
    </row>
    <row r="325" spans="1:18" x14ac:dyDescent="0.25">
      <c r="A325" s="18">
        <f t="shared" ca="1" si="73"/>
        <v>43784</v>
      </c>
      <c r="B325" s="17">
        <f ca="1">+IFERROR(VLOOKUP(A325,BBG_CLP!$A$2:$B$30,2,FALSE),B324)</f>
        <v>4</v>
      </c>
      <c r="C325" s="17">
        <f ca="1">+VLOOKUP(B325,BBG_CLP!$B$2:$E$30,4,FALSE)</f>
        <v>1.1684790901516277E-3</v>
      </c>
      <c r="D325" s="17">
        <v>323</v>
      </c>
      <c r="E325" s="17">
        <f t="shared" si="66"/>
        <v>293</v>
      </c>
      <c r="F325" s="17">
        <f t="shared" ca="1" si="69"/>
        <v>3.0564127175704634</v>
      </c>
      <c r="G325" s="2">
        <f t="shared" ca="1" si="67"/>
        <v>3.078327426178785</v>
      </c>
      <c r="H325" s="28">
        <f t="shared" si="74"/>
        <v>43803</v>
      </c>
      <c r="I325" s="30">
        <v>323</v>
      </c>
      <c r="J325" s="17">
        <f t="shared" si="68"/>
        <v>293</v>
      </c>
      <c r="K325" s="27">
        <f t="shared" ca="1" si="70"/>
        <v>3.0925784635491382</v>
      </c>
      <c r="L325" s="34">
        <f t="shared" ca="1" si="71"/>
        <v>3.1154927373589354</v>
      </c>
      <c r="M325" s="29">
        <f t="shared" si="75"/>
        <v>43818</v>
      </c>
      <c r="N325" s="27">
        <v>323</v>
      </c>
      <c r="O325" s="17">
        <f t="shared" si="76"/>
        <v>293</v>
      </c>
      <c r="P325" s="27">
        <f t="shared" ca="1" si="77"/>
        <v>3.1216600488027408</v>
      </c>
      <c r="Q325" s="34">
        <f t="shared" ca="1" si="72"/>
        <v>3.145423784894684</v>
      </c>
      <c r="R325" s="17">
        <f t="shared" ca="1" si="78"/>
        <v>3.3413523052576721</v>
      </c>
    </row>
    <row r="326" spans="1:18" x14ac:dyDescent="0.25">
      <c r="A326" s="18">
        <f t="shared" ca="1" si="73"/>
        <v>43785</v>
      </c>
      <c r="B326" s="17">
        <f ca="1">+IFERROR(VLOOKUP(A326,BBG_CLP!$A$2:$B$30,2,FALSE),B325)</f>
        <v>4</v>
      </c>
      <c r="C326" s="17">
        <f ca="1">+VLOOKUP(B326,BBG_CLP!$B$2:$E$30,4,FALSE)</f>
        <v>1.1684790901516277E-3</v>
      </c>
      <c r="D326" s="17">
        <v>324</v>
      </c>
      <c r="E326" s="17">
        <f t="shared" si="66"/>
        <v>294</v>
      </c>
      <c r="F326" s="17">
        <f t="shared" ca="1" si="69"/>
        <v>3.0575811966606152</v>
      </c>
      <c r="G326" s="2">
        <f t="shared" ca="1" si="67"/>
        <v>3.0795136621376402</v>
      </c>
      <c r="H326" s="28">
        <f t="shared" si="74"/>
        <v>43804</v>
      </c>
      <c r="I326" s="30">
        <v>324</v>
      </c>
      <c r="J326" s="17">
        <f t="shared" si="68"/>
        <v>294</v>
      </c>
      <c r="K326" s="27">
        <f t="shared" ca="1" si="70"/>
        <v>3.0937567181009831</v>
      </c>
      <c r="L326" s="34">
        <f t="shared" ca="1" si="71"/>
        <v>3.1166857935655328</v>
      </c>
      <c r="M326" s="29">
        <f t="shared" si="75"/>
        <v>43819</v>
      </c>
      <c r="N326" s="27">
        <v>324</v>
      </c>
      <c r="O326" s="17">
        <f t="shared" si="76"/>
        <v>294</v>
      </c>
      <c r="P326" s="27">
        <f t="shared" ca="1" si="77"/>
        <v>3.1228440197075269</v>
      </c>
      <c r="Q326" s="34">
        <f t="shared" ca="1" si="72"/>
        <v>3.1466198128360605</v>
      </c>
      <c r="R326" s="17">
        <f t="shared" ca="1" si="78"/>
        <v>3.3433167880101422</v>
      </c>
    </row>
    <row r="327" spans="1:18" x14ac:dyDescent="0.25">
      <c r="A327" s="18">
        <f t="shared" ca="1" si="73"/>
        <v>43786</v>
      </c>
      <c r="B327" s="17">
        <f ca="1">+IFERROR(VLOOKUP(A327,BBG_CLP!$A$2:$B$30,2,FALSE),B326)</f>
        <v>4</v>
      </c>
      <c r="C327" s="17">
        <f ca="1">+VLOOKUP(B327,BBG_CLP!$B$2:$E$30,4,FALSE)</f>
        <v>1.1684790901516277E-3</v>
      </c>
      <c r="D327" s="17">
        <v>325</v>
      </c>
      <c r="E327" s="17">
        <f t="shared" si="66"/>
        <v>295</v>
      </c>
      <c r="F327" s="17">
        <f t="shared" ca="1" si="69"/>
        <v>3.0587496757507671</v>
      </c>
      <c r="G327" s="2">
        <f t="shared" ca="1" si="67"/>
        <v>3.080699759447584</v>
      </c>
      <c r="H327" s="28">
        <f t="shared" si="74"/>
        <v>43805</v>
      </c>
      <c r="I327" s="30">
        <v>325</v>
      </c>
      <c r="J327" s="17">
        <f t="shared" si="68"/>
        <v>295</v>
      </c>
      <c r="K327" s="27">
        <f t="shared" ca="1" si="70"/>
        <v>3.094934902019987</v>
      </c>
      <c r="L327" s="34">
        <f t="shared" ca="1" si="71"/>
        <v>3.1178786532057283</v>
      </c>
      <c r="M327" s="29">
        <f t="shared" si="75"/>
        <v>43820</v>
      </c>
      <c r="N327" s="27">
        <v>325</v>
      </c>
      <c r="O327" s="17">
        <f t="shared" si="76"/>
        <v>295</v>
      </c>
      <c r="P327" s="27">
        <f t="shared" ca="1" si="77"/>
        <v>3.124027876475358</v>
      </c>
      <c r="Q327" s="34">
        <f t="shared" ca="1" si="72"/>
        <v>3.1478156147832941</v>
      </c>
      <c r="R327" s="17">
        <f t="shared" ca="1" si="78"/>
        <v>3.3452806948073288</v>
      </c>
    </row>
    <row r="328" spans="1:18" x14ac:dyDescent="0.25">
      <c r="A328" s="18">
        <f t="shared" ca="1" si="73"/>
        <v>43787</v>
      </c>
      <c r="B328" s="17">
        <f ca="1">+IFERROR(VLOOKUP(A328,BBG_CLP!$A$2:$B$30,2,FALSE),B327)</f>
        <v>4</v>
      </c>
      <c r="C328" s="17">
        <f ca="1">+VLOOKUP(B328,BBG_CLP!$B$2:$E$30,4,FALSE)</f>
        <v>1.1684790901516277E-3</v>
      </c>
      <c r="D328" s="17">
        <v>326</v>
      </c>
      <c r="E328" s="17">
        <f t="shared" si="66"/>
        <v>296</v>
      </c>
      <c r="F328" s="17">
        <f t="shared" ca="1" si="69"/>
        <v>3.0599181548409189</v>
      </c>
      <c r="G328" s="2">
        <f t="shared" ca="1" si="67"/>
        <v>3.0818857195138412</v>
      </c>
      <c r="H328" s="28">
        <f t="shared" si="74"/>
        <v>43806</v>
      </c>
      <c r="I328" s="30">
        <v>326</v>
      </c>
      <c r="J328" s="17">
        <f t="shared" si="68"/>
        <v>296</v>
      </c>
      <c r="K328" s="27">
        <f t="shared" ca="1" si="70"/>
        <v>3.0961130159561217</v>
      </c>
      <c r="L328" s="34">
        <f t="shared" ca="1" si="71"/>
        <v>3.1190713182717489</v>
      </c>
      <c r="M328" s="29">
        <f t="shared" si="75"/>
        <v>43821</v>
      </c>
      <c r="N328" s="27">
        <v>326</v>
      </c>
      <c r="O328" s="17">
        <f t="shared" si="76"/>
        <v>296</v>
      </c>
      <c r="P328" s="27">
        <f t="shared" ca="1" si="77"/>
        <v>3.1252116201565987</v>
      </c>
      <c r="Q328" s="34">
        <f t="shared" ca="1" si="72"/>
        <v>3.1490111930268383</v>
      </c>
      <c r="R328" s="17">
        <f t="shared" ca="1" si="78"/>
        <v>3.3472440254573854</v>
      </c>
    </row>
    <row r="329" spans="1:18" x14ac:dyDescent="0.25">
      <c r="A329" s="18">
        <f t="shared" ca="1" si="73"/>
        <v>43788</v>
      </c>
      <c r="B329" s="17">
        <f ca="1">+IFERROR(VLOOKUP(A329,BBG_CLP!$A$2:$B$30,2,FALSE),B328)</f>
        <v>4</v>
      </c>
      <c r="C329" s="17">
        <f ca="1">+VLOOKUP(B329,BBG_CLP!$B$2:$E$30,4,FALSE)</f>
        <v>1.1684790901516277E-3</v>
      </c>
      <c r="D329" s="17">
        <v>327</v>
      </c>
      <c r="E329" s="17">
        <f t="shared" si="66"/>
        <v>297</v>
      </c>
      <c r="F329" s="17">
        <f t="shared" ca="1" si="69"/>
        <v>3.0610866339310707</v>
      </c>
      <c r="G329" s="2">
        <f t="shared" ca="1" si="67"/>
        <v>3.0830715437227383</v>
      </c>
      <c r="H329" s="28">
        <f t="shared" si="74"/>
        <v>43807</v>
      </c>
      <c r="I329" s="30">
        <v>327</v>
      </c>
      <c r="J329" s="17">
        <f t="shared" si="68"/>
        <v>297</v>
      </c>
      <c r="K329" s="27">
        <f t="shared" ca="1" si="70"/>
        <v>3.0972910605514068</v>
      </c>
      <c r="L329" s="34">
        <f t="shared" ca="1" si="71"/>
        <v>3.1202637907289623</v>
      </c>
      <c r="M329" s="29">
        <f t="shared" si="75"/>
        <v>43822</v>
      </c>
      <c r="N329" s="27">
        <v>327</v>
      </c>
      <c r="O329" s="17">
        <f t="shared" si="76"/>
        <v>297</v>
      </c>
      <c r="P329" s="27">
        <f t="shared" ca="1" si="77"/>
        <v>3.1263952517887406</v>
      </c>
      <c r="Q329" s="34">
        <f t="shared" ca="1" si="72"/>
        <v>3.1502065498263265</v>
      </c>
      <c r="R329" s="17">
        <f t="shared" ca="1" si="78"/>
        <v>3.3492067797284975</v>
      </c>
    </row>
    <row r="330" spans="1:18" x14ac:dyDescent="0.25">
      <c r="A330" s="18">
        <f t="shared" ca="1" si="73"/>
        <v>43789</v>
      </c>
      <c r="B330" s="17">
        <f ca="1">+IFERROR(VLOOKUP(A330,BBG_CLP!$A$2:$B$30,2,FALSE),B329)</f>
        <v>4</v>
      </c>
      <c r="C330" s="17">
        <f ca="1">+VLOOKUP(B330,BBG_CLP!$B$2:$E$30,4,FALSE)</f>
        <v>1.1684790901516277E-3</v>
      </c>
      <c r="D330" s="17">
        <v>328</v>
      </c>
      <c r="E330" s="17">
        <f t="shared" si="66"/>
        <v>298</v>
      </c>
      <c r="F330" s="17">
        <f t="shared" ca="1" si="69"/>
        <v>3.0622551130212226</v>
      </c>
      <c r="G330" s="2">
        <f t="shared" ca="1" si="67"/>
        <v>3.0842572334419405</v>
      </c>
      <c r="H330" s="28">
        <f t="shared" si="74"/>
        <v>43808</v>
      </c>
      <c r="I330" s="30">
        <v>328</v>
      </c>
      <c r="J330" s="17">
        <f t="shared" si="68"/>
        <v>298</v>
      </c>
      <c r="K330" s="27">
        <f t="shared" ca="1" si="70"/>
        <v>3.0984690364400578</v>
      </c>
      <c r="L330" s="34">
        <f t="shared" ca="1" si="71"/>
        <v>3.1214560725164113</v>
      </c>
      <c r="M330" s="29">
        <f t="shared" si="75"/>
        <v>43823</v>
      </c>
      <c r="N330" s="27">
        <v>328</v>
      </c>
      <c r="O330" s="17">
        <f t="shared" si="76"/>
        <v>298</v>
      </c>
      <c r="P330" s="27">
        <f t="shared" ca="1" si="77"/>
        <v>3.1275787723965989</v>
      </c>
      <c r="Q330" s="34">
        <f t="shared" ca="1" si="72"/>
        <v>3.1514016874110613</v>
      </c>
      <c r="R330" s="17">
        <f t="shared" ca="1" si="78"/>
        <v>3.3511689574208248</v>
      </c>
    </row>
    <row r="331" spans="1:18" x14ac:dyDescent="0.25">
      <c r="A331" s="18">
        <f t="shared" ca="1" si="73"/>
        <v>43790</v>
      </c>
      <c r="B331" s="17">
        <f ca="1">+IFERROR(VLOOKUP(A331,BBG_CLP!$A$2:$B$30,2,FALSE),B330)</f>
        <v>4</v>
      </c>
      <c r="C331" s="17">
        <f ca="1">+VLOOKUP(B331,BBG_CLP!$B$2:$E$30,4,FALSE)</f>
        <v>1.1684790901516277E-3</v>
      </c>
      <c r="D331" s="17">
        <v>329</v>
      </c>
      <c r="E331" s="17">
        <f t="shared" si="66"/>
        <v>299</v>
      </c>
      <c r="F331" s="17">
        <f t="shared" ca="1" si="69"/>
        <v>3.0634235921113744</v>
      </c>
      <c r="G331" s="2">
        <f t="shared" ca="1" si="67"/>
        <v>3.0854427900208692</v>
      </c>
      <c r="H331" s="28">
        <f t="shared" si="74"/>
        <v>43809</v>
      </c>
      <c r="I331" s="30">
        <v>329</v>
      </c>
      <c r="J331" s="17">
        <f t="shared" si="68"/>
        <v>299</v>
      </c>
      <c r="K331" s="27">
        <f t="shared" ca="1" si="70"/>
        <v>3.0996469442486267</v>
      </c>
      <c r="L331" s="34">
        <f t="shared" ca="1" si="71"/>
        <v>3.1226481655471434</v>
      </c>
      <c r="M331" s="29">
        <f t="shared" si="75"/>
        <v>43824</v>
      </c>
      <c r="N331" s="27">
        <v>329</v>
      </c>
      <c r="O331" s="17">
        <f t="shared" si="76"/>
        <v>299</v>
      </c>
      <c r="P331" s="27">
        <f t="shared" ca="1" si="77"/>
        <v>3.1287621829925762</v>
      </c>
      <c r="Q331" s="34">
        <f t="shared" ca="1" si="72"/>
        <v>3.1525966079805219</v>
      </c>
      <c r="R331" s="17">
        <f t="shared" ca="1" si="78"/>
        <v>3.3531305583345272</v>
      </c>
    </row>
    <row r="332" spans="1:18" x14ac:dyDescent="0.25">
      <c r="A332" s="18">
        <f t="shared" ca="1" si="73"/>
        <v>43791</v>
      </c>
      <c r="B332" s="17">
        <f ca="1">+IFERROR(VLOOKUP(A332,BBG_CLP!$A$2:$B$30,2,FALSE),B331)</f>
        <v>4</v>
      </c>
      <c r="C332" s="17">
        <f ca="1">+VLOOKUP(B332,BBG_CLP!$B$2:$E$30,4,FALSE)</f>
        <v>1.1684790901516277E-3</v>
      </c>
      <c r="D332" s="17">
        <v>330</v>
      </c>
      <c r="E332" s="17">
        <f t="shared" si="66"/>
        <v>300</v>
      </c>
      <c r="F332" s="17">
        <f t="shared" ca="1" si="69"/>
        <v>3.0645920712015262</v>
      </c>
      <c r="G332" s="2">
        <f t="shared" ca="1" si="67"/>
        <v>3.0866282147909008</v>
      </c>
      <c r="H332" s="28">
        <f t="shared" si="74"/>
        <v>43810</v>
      </c>
      <c r="I332" s="30">
        <v>330</v>
      </c>
      <c r="J332" s="17">
        <f t="shared" si="68"/>
        <v>300</v>
      </c>
      <c r="K332" s="27">
        <f t="shared" ca="1" si="70"/>
        <v>3.100824784595976</v>
      </c>
      <c r="L332" s="34">
        <f t="shared" ca="1" si="71"/>
        <v>3.1238400717087522</v>
      </c>
      <c r="M332" s="29">
        <f t="shared" si="75"/>
        <v>43825</v>
      </c>
      <c r="N332" s="27">
        <v>330</v>
      </c>
      <c r="O332" s="17">
        <f t="shared" si="76"/>
        <v>300</v>
      </c>
      <c r="P332" s="27">
        <f t="shared" ca="1" si="77"/>
        <v>3.1299454845767585</v>
      </c>
      <c r="Q332" s="34">
        <f t="shared" ca="1" si="72"/>
        <v>3.1537913137048612</v>
      </c>
      <c r="R332" s="17">
        <f t="shared" ca="1" si="78"/>
        <v>3.3550915822377902</v>
      </c>
    </row>
    <row r="333" spans="1:18" x14ac:dyDescent="0.25">
      <c r="A333" s="18">
        <f t="shared" ca="1" si="73"/>
        <v>43792</v>
      </c>
      <c r="B333" s="17">
        <f ca="1">+IFERROR(VLOOKUP(A333,BBG_CLP!$A$2:$B$30,2,FALSE),B332)</f>
        <v>4</v>
      </c>
      <c r="C333" s="17">
        <f ca="1">+VLOOKUP(B333,BBG_CLP!$B$2:$E$30,4,FALSE)</f>
        <v>1.1684790901516277E-3</v>
      </c>
      <c r="D333" s="17">
        <v>331</v>
      </c>
      <c r="E333" s="17">
        <f t="shared" si="66"/>
        <v>301</v>
      </c>
      <c r="F333" s="17">
        <f t="shared" ca="1" si="69"/>
        <v>3.065760550291678</v>
      </c>
      <c r="G333" s="2">
        <f t="shared" ca="1" si="67"/>
        <v>3.0878135090657186</v>
      </c>
      <c r="H333" s="28">
        <f t="shared" si="74"/>
        <v>43811</v>
      </c>
      <c r="I333" s="30">
        <v>331</v>
      </c>
      <c r="J333" s="17">
        <f t="shared" si="68"/>
        <v>301</v>
      </c>
      <c r="K333" s="27">
        <f t="shared" ca="1" si="70"/>
        <v>3.1020025580935604</v>
      </c>
      <c r="L333" s="34">
        <f t="shared" ca="1" si="71"/>
        <v>3.1250317928637212</v>
      </c>
      <c r="M333" s="29">
        <f t="shared" si="75"/>
        <v>43826</v>
      </c>
      <c r="N333" s="27">
        <v>331</v>
      </c>
      <c r="O333" s="17">
        <f t="shared" si="76"/>
        <v>301</v>
      </c>
      <c r="P333" s="27">
        <f t="shared" ca="1" si="77"/>
        <v>3.1311286781371903</v>
      </c>
      <c r="Q333" s="34">
        <f t="shared" ca="1" si="72"/>
        <v>3.1549858067253926</v>
      </c>
      <c r="R333" s="17">
        <f t="shared" ca="1" si="78"/>
        <v>3.3570520289227801</v>
      </c>
    </row>
    <row r="334" spans="1:18" x14ac:dyDescent="0.25">
      <c r="A334" s="18">
        <f t="shared" ca="1" si="73"/>
        <v>43793</v>
      </c>
      <c r="B334" s="17">
        <f ca="1">+IFERROR(VLOOKUP(A334,BBG_CLP!$A$2:$B$30,2,FALSE),B333)</f>
        <v>4</v>
      </c>
      <c r="C334" s="17">
        <f ca="1">+VLOOKUP(B334,BBG_CLP!$B$2:$E$30,4,FALSE)</f>
        <v>1.1684790901516277E-3</v>
      </c>
      <c r="D334" s="17">
        <v>332</v>
      </c>
      <c r="E334" s="17">
        <f t="shared" si="66"/>
        <v>302</v>
      </c>
      <c r="F334" s="17">
        <f t="shared" ca="1" si="69"/>
        <v>3.0669290293818299</v>
      </c>
      <c r="G334" s="2">
        <f t="shared" ca="1" si="67"/>
        <v>3.0889986741417115</v>
      </c>
      <c r="H334" s="28">
        <f t="shared" si="74"/>
        <v>43812</v>
      </c>
      <c r="I334" s="30">
        <v>332</v>
      </c>
      <c r="J334" s="17">
        <f t="shared" si="68"/>
        <v>302</v>
      </c>
      <c r="K334" s="27">
        <f t="shared" ca="1" si="70"/>
        <v>3.1031802653454195</v>
      </c>
      <c r="L334" s="34">
        <f t="shared" ca="1" si="71"/>
        <v>3.1262233308498106</v>
      </c>
      <c r="M334" s="29">
        <f t="shared" si="75"/>
        <v>43827</v>
      </c>
      <c r="N334" s="27">
        <v>332</v>
      </c>
      <c r="O334" s="17">
        <f t="shared" si="76"/>
        <v>302</v>
      </c>
      <c r="P334" s="27">
        <f t="shared" ca="1" si="77"/>
        <v>3.1323117646499896</v>
      </c>
      <c r="Q334" s="34">
        <f t="shared" ca="1" si="72"/>
        <v>3.1561800891550935</v>
      </c>
      <c r="R334" s="17">
        <f t="shared" ca="1" si="78"/>
        <v>3.3590118981976502</v>
      </c>
    </row>
    <row r="335" spans="1:18" x14ac:dyDescent="0.25">
      <c r="A335" s="18">
        <f t="shared" ca="1" si="73"/>
        <v>43794</v>
      </c>
      <c r="B335" s="17">
        <f ca="1">+IFERROR(VLOOKUP(A335,BBG_CLP!$A$2:$B$30,2,FALSE),B334)</f>
        <v>4</v>
      </c>
      <c r="C335" s="17">
        <f ca="1">+VLOOKUP(B335,BBG_CLP!$B$2:$E$30,4,FALSE)</f>
        <v>1.1684790901516277E-3</v>
      </c>
      <c r="D335" s="17">
        <v>333</v>
      </c>
      <c r="E335" s="17">
        <f t="shared" si="66"/>
        <v>303</v>
      </c>
      <c r="F335" s="17">
        <f t="shared" ca="1" si="69"/>
        <v>3.0680975084719817</v>
      </c>
      <c r="G335" s="2">
        <f t="shared" ca="1" si="67"/>
        <v>3.0901837112980508</v>
      </c>
      <c r="H335" s="28">
        <f t="shared" si="74"/>
        <v>43813</v>
      </c>
      <c r="I335" s="30">
        <v>333</v>
      </c>
      <c r="J335" s="17">
        <f t="shared" si="68"/>
        <v>303</v>
      </c>
      <c r="K335" s="27">
        <f t="shared" ca="1" si="70"/>
        <v>3.1043579069483624</v>
      </c>
      <c r="L335" s="34">
        <f t="shared" ca="1" si="71"/>
        <v>3.1274146874806279</v>
      </c>
      <c r="M335" s="29">
        <f t="shared" si="75"/>
        <v>43828</v>
      </c>
      <c r="N335" s="27">
        <v>333</v>
      </c>
      <c r="O335" s="17">
        <f t="shared" si="76"/>
        <v>303</v>
      </c>
      <c r="P335" s="27">
        <f t="shared" ca="1" si="77"/>
        <v>3.1334947450795272</v>
      </c>
      <c r="Q335" s="34">
        <f t="shared" ca="1" si="72"/>
        <v>3.1573741630789707</v>
      </c>
      <c r="R335" s="17">
        <f t="shared" ca="1" si="78"/>
        <v>3.3609711898465733</v>
      </c>
    </row>
    <row r="336" spans="1:18" x14ac:dyDescent="0.25">
      <c r="A336" s="18">
        <f t="shared" ca="1" si="73"/>
        <v>43795</v>
      </c>
      <c r="B336" s="17">
        <f ca="1">+IFERROR(VLOOKUP(A336,BBG_CLP!$A$2:$B$30,2,FALSE),B335)</f>
        <v>4</v>
      </c>
      <c r="C336" s="17">
        <f ca="1">+VLOOKUP(B336,BBG_CLP!$B$2:$E$30,4,FALSE)</f>
        <v>1.1684790901516277E-3</v>
      </c>
      <c r="D336" s="17">
        <v>334</v>
      </c>
      <c r="E336" s="17">
        <f t="shared" si="66"/>
        <v>304</v>
      </c>
      <c r="F336" s="17">
        <f t="shared" ca="1" si="69"/>
        <v>3.0692659875621335</v>
      </c>
      <c r="G336" s="2">
        <f t="shared" ca="1" si="67"/>
        <v>3.0913686217970473</v>
      </c>
      <c r="H336" s="28">
        <f t="shared" si="74"/>
        <v>43814</v>
      </c>
      <c r="I336" s="30">
        <v>334</v>
      </c>
      <c r="J336" s="17">
        <f t="shared" si="68"/>
        <v>304</v>
      </c>
      <c r="K336" s="27">
        <f t="shared" ca="1" si="70"/>
        <v>3.1055354834920976</v>
      </c>
      <c r="L336" s="34">
        <f t="shared" ca="1" si="71"/>
        <v>3.1286058645458623</v>
      </c>
      <c r="M336" s="29">
        <f t="shared" si="75"/>
        <v>43829</v>
      </c>
      <c r="N336" s="27">
        <v>334</v>
      </c>
      <c r="O336" s="17">
        <f t="shared" si="76"/>
        <v>304</v>
      </c>
      <c r="P336" s="27">
        <f t="shared" ca="1" si="77"/>
        <v>3.1346776203786462</v>
      </c>
      <c r="Q336" s="34">
        <f t="shared" ca="1" si="72"/>
        <v>3.1585680305546719</v>
      </c>
      <c r="R336" s="17">
        <f t="shared" ca="1" si="78"/>
        <v>3.3629299036377347</v>
      </c>
    </row>
    <row r="337" spans="1:18" x14ac:dyDescent="0.25">
      <c r="A337" s="18">
        <f t="shared" ca="1" si="73"/>
        <v>43796</v>
      </c>
      <c r="B337" s="17">
        <f ca="1">+IFERROR(VLOOKUP(A337,BBG_CLP!$A$2:$B$30,2,FALSE),B336)</f>
        <v>4</v>
      </c>
      <c r="C337" s="17">
        <f ca="1">+VLOOKUP(B337,BBG_CLP!$B$2:$E$30,4,FALSE)</f>
        <v>1.1684790901516277E-3</v>
      </c>
      <c r="D337" s="17">
        <v>335</v>
      </c>
      <c r="E337" s="17">
        <f t="shared" si="66"/>
        <v>305</v>
      </c>
      <c r="F337" s="17">
        <f t="shared" ca="1" si="69"/>
        <v>3.0704344666522854</v>
      </c>
      <c r="G337" s="2">
        <f t="shared" ca="1" si="67"/>
        <v>3.0925534068845382</v>
      </c>
      <c r="H337" s="28">
        <f t="shared" si="74"/>
        <v>43815</v>
      </c>
      <c r="I337" s="30">
        <v>335</v>
      </c>
      <c r="J337" s="17">
        <f t="shared" si="68"/>
        <v>305</v>
      </c>
      <c r="K337" s="27">
        <f t="shared" ca="1" si="70"/>
        <v>3.1067129955592208</v>
      </c>
      <c r="L337" s="34">
        <f t="shared" ca="1" si="71"/>
        <v>3.1297968638117331</v>
      </c>
      <c r="M337" s="29">
        <f t="shared" si="75"/>
        <v>43830</v>
      </c>
      <c r="N337" s="27">
        <v>335</v>
      </c>
      <c r="O337" s="17">
        <f t="shared" si="76"/>
        <v>305</v>
      </c>
      <c r="P337" s="27">
        <f t="shared" ca="1" si="77"/>
        <v>3.1358603914888605</v>
      </c>
      <c r="Q337" s="34">
        <f t="shared" ca="1" si="72"/>
        <v>3.1597616936128619</v>
      </c>
      <c r="R337" s="17">
        <f t="shared" ca="1" si="78"/>
        <v>3.3648880393872815</v>
      </c>
    </row>
    <row r="338" spans="1:18" x14ac:dyDescent="0.25">
      <c r="A338" s="18">
        <f t="shared" ca="1" si="73"/>
        <v>43797</v>
      </c>
      <c r="B338" s="17">
        <f ca="1">+IFERROR(VLOOKUP(A338,BBG_CLP!$A$2:$B$30,2,FALSE),B337)</f>
        <v>4</v>
      </c>
      <c r="C338" s="17">
        <f ca="1">+VLOOKUP(B338,BBG_CLP!$B$2:$E$30,4,FALSE)</f>
        <v>1.1684790901516277E-3</v>
      </c>
      <c r="D338" s="17">
        <v>336</v>
      </c>
      <c r="E338" s="17">
        <f t="shared" si="66"/>
        <v>306</v>
      </c>
      <c r="F338" s="17">
        <f t="shared" ca="1" si="69"/>
        <v>3.0716029457424372</v>
      </c>
      <c r="G338" s="2">
        <f t="shared" ca="1" si="67"/>
        <v>3.0937380677900737</v>
      </c>
      <c r="H338" s="28">
        <f t="shared" si="74"/>
        <v>43816</v>
      </c>
      <c r="I338" s="30">
        <v>336</v>
      </c>
      <c r="J338" s="17">
        <f t="shared" si="68"/>
        <v>306</v>
      </c>
      <c r="K338" s="27">
        <f t="shared" ca="1" si="70"/>
        <v>3.1078904437253683</v>
      </c>
      <c r="L338" s="34">
        <f t="shared" ca="1" si="71"/>
        <v>3.1309876870213187</v>
      </c>
      <c r="M338" s="29">
        <f t="shared" si="75"/>
        <v>43831</v>
      </c>
      <c r="N338" s="27">
        <v>336</v>
      </c>
      <c r="O338" s="17">
        <f t="shared" si="76"/>
        <v>306</v>
      </c>
      <c r="P338" s="27">
        <f t="shared" ca="1" si="77"/>
        <v>3.13704305934038</v>
      </c>
      <c r="Q338" s="34">
        <f t="shared" ca="1" si="72"/>
        <v>3.160955154257608</v>
      </c>
      <c r="R338" s="17">
        <f t="shared" ca="1" si="78"/>
        <v>3.3668455968873801</v>
      </c>
    </row>
    <row r="339" spans="1:18" x14ac:dyDescent="0.25">
      <c r="A339" s="18">
        <f t="shared" ca="1" si="73"/>
        <v>43798</v>
      </c>
      <c r="B339" s="17">
        <f ca="1">+IFERROR(VLOOKUP(A339,BBG_CLP!$A$2:$B$30,2,FALSE),B338)</f>
        <v>4</v>
      </c>
      <c r="C339" s="17">
        <f ca="1">+VLOOKUP(B339,BBG_CLP!$B$2:$E$30,4,FALSE)</f>
        <v>1.1684790901516277E-3</v>
      </c>
      <c r="D339" s="17">
        <v>337</v>
      </c>
      <c r="E339" s="17">
        <f t="shared" si="66"/>
        <v>307</v>
      </c>
      <c r="F339" s="17">
        <f t="shared" ca="1" si="69"/>
        <v>3.072771424832589</v>
      </c>
      <c r="G339" s="2">
        <f t="shared" ca="1" si="67"/>
        <v>3.0949226057271582</v>
      </c>
      <c r="H339" s="28">
        <f t="shared" si="74"/>
        <v>43817</v>
      </c>
      <c r="I339" s="30">
        <v>337</v>
      </c>
      <c r="J339" s="17">
        <f t="shared" si="68"/>
        <v>307</v>
      </c>
      <c r="K339" s="27">
        <f t="shared" ca="1" si="70"/>
        <v>3.1090678285594628</v>
      </c>
      <c r="L339" s="34">
        <f t="shared" ca="1" si="71"/>
        <v>3.1321783358951176</v>
      </c>
      <c r="M339" s="29">
        <f t="shared" si="75"/>
        <v>43832</v>
      </c>
      <c r="N339" s="27">
        <v>337</v>
      </c>
      <c r="O339" s="17">
        <f t="shared" si="76"/>
        <v>307</v>
      </c>
      <c r="P339" s="27">
        <f t="shared" ca="1" si="77"/>
        <v>3.1382256248524221</v>
      </c>
      <c r="Q339" s="34">
        <f t="shared" ca="1" si="72"/>
        <v>3.162148414466865</v>
      </c>
      <c r="R339" s="17">
        <f t="shared" ca="1" si="78"/>
        <v>3.3688025759142093</v>
      </c>
    </row>
    <row r="340" spans="1:18" x14ac:dyDescent="0.25">
      <c r="A340" s="18">
        <f t="shared" ca="1" si="73"/>
        <v>43799</v>
      </c>
      <c r="B340" s="17">
        <f ca="1">+IFERROR(VLOOKUP(A340,BBG_CLP!$A$2:$B$30,2,FALSE),B339)</f>
        <v>4</v>
      </c>
      <c r="C340" s="17">
        <f ca="1">+VLOOKUP(B340,BBG_CLP!$B$2:$E$30,4,FALSE)</f>
        <v>1.1684790901516277E-3</v>
      </c>
      <c r="D340" s="17">
        <v>338</v>
      </c>
      <c r="E340" s="17">
        <f t="shared" si="66"/>
        <v>308</v>
      </c>
      <c r="F340" s="17">
        <f t="shared" ca="1" si="69"/>
        <v>3.0739399039227409</v>
      </c>
      <c r="G340" s="2">
        <f t="shared" ca="1" si="67"/>
        <v>3.0961070218935109</v>
      </c>
      <c r="H340" s="28">
        <f t="shared" si="74"/>
        <v>43818</v>
      </c>
      <c r="I340" s="30">
        <v>338</v>
      </c>
      <c r="J340" s="17">
        <f t="shared" si="68"/>
        <v>308</v>
      </c>
      <c r="K340" s="27">
        <f t="shared" ca="1" si="70"/>
        <v>3.1102451506236002</v>
      </c>
      <c r="L340" s="34">
        <f t="shared" ca="1" si="71"/>
        <v>3.1333688121311791</v>
      </c>
      <c r="M340" s="29">
        <f t="shared" si="75"/>
        <v>43833</v>
      </c>
      <c r="N340" s="27">
        <v>338</v>
      </c>
      <c r="O340" s="17">
        <f t="shared" si="76"/>
        <v>308</v>
      </c>
      <c r="P340" s="27">
        <f t="shared" ca="1" si="77"/>
        <v>3.1388039663458676</v>
      </c>
      <c r="Q340" s="34">
        <f t="shared" ca="1" si="72"/>
        <v>3.1626800634055572</v>
      </c>
      <c r="R340" s="17">
        <f t="shared" ca="1" si="78"/>
        <v>3.3707589762599355</v>
      </c>
    </row>
    <row r="341" spans="1:18" x14ac:dyDescent="0.25">
      <c r="A341" s="18">
        <f t="shared" ca="1" si="73"/>
        <v>43800</v>
      </c>
      <c r="B341" s="17">
        <f ca="1">+IFERROR(VLOOKUP(A341,BBG_CLP!$A$2:$B$30,2,FALSE),B340)</f>
        <v>4</v>
      </c>
      <c r="C341" s="17">
        <f ca="1">+VLOOKUP(B341,BBG_CLP!$B$2:$E$30,4,FALSE)</f>
        <v>1.1684790901516277E-3</v>
      </c>
      <c r="D341" s="17">
        <v>339</v>
      </c>
      <c r="E341" s="17">
        <f t="shared" si="66"/>
        <v>309</v>
      </c>
      <c r="F341" s="17">
        <f t="shared" ca="1" si="69"/>
        <v>3.0751083830128927</v>
      </c>
      <c r="G341" s="2">
        <f t="shared" ca="1" si="67"/>
        <v>3.0972913174713717</v>
      </c>
      <c r="H341" s="28">
        <f t="shared" si="74"/>
        <v>43819</v>
      </c>
      <c r="I341" s="30">
        <v>339</v>
      </c>
      <c r="J341" s="17">
        <f t="shared" si="68"/>
        <v>309</v>
      </c>
      <c r="K341" s="27">
        <f t="shared" ca="1" si="70"/>
        <v>3.1114224104732187</v>
      </c>
      <c r="L341" s="34">
        <f t="shared" ca="1" si="71"/>
        <v>3.1345591174055203</v>
      </c>
      <c r="M341" s="29">
        <f t="shared" si="75"/>
        <v>43834</v>
      </c>
      <c r="N341" s="27">
        <v>339</v>
      </c>
      <c r="O341" s="17">
        <f t="shared" si="76"/>
        <v>309</v>
      </c>
      <c r="P341" s="27">
        <f t="shared" ca="1" si="77"/>
        <v>3.1393825330610023</v>
      </c>
      <c r="Q341" s="34">
        <f t="shared" ca="1" si="72"/>
        <v>3.1632122523023218</v>
      </c>
      <c r="R341" s="17">
        <f t="shared" ca="1" si="78"/>
        <v>3.3727147977247185</v>
      </c>
    </row>
    <row r="342" spans="1:18" x14ac:dyDescent="0.25">
      <c r="A342" s="18">
        <f t="shared" ca="1" si="73"/>
        <v>43801</v>
      </c>
      <c r="B342" s="17">
        <f ca="1">+IFERROR(VLOOKUP(A342,BBG_CLP!$A$2:$B$30,2,FALSE),B341)</f>
        <v>4</v>
      </c>
      <c r="C342" s="17">
        <f ca="1">+VLOOKUP(B342,BBG_CLP!$B$2:$E$30,4,FALSE)</f>
        <v>1.1684790901516277E-3</v>
      </c>
      <c r="D342" s="17">
        <v>340</v>
      </c>
      <c r="E342" s="17">
        <f t="shared" si="66"/>
        <v>310</v>
      </c>
      <c r="F342" s="17">
        <f t="shared" ca="1" si="69"/>
        <v>3.0762768621030445</v>
      </c>
      <c r="G342" s="2">
        <f t="shared" ca="1" si="67"/>
        <v>3.0984754936277255</v>
      </c>
      <c r="H342" s="28">
        <f t="shared" si="74"/>
        <v>43820</v>
      </c>
      <c r="I342" s="30">
        <v>340</v>
      </c>
      <c r="J342" s="17">
        <f t="shared" si="68"/>
        <v>310</v>
      </c>
      <c r="K342" s="27">
        <f t="shared" ca="1" si="70"/>
        <v>3.1125996086573173</v>
      </c>
      <c r="L342" s="34">
        <f t="shared" ca="1" si="71"/>
        <v>3.1357492533727123</v>
      </c>
      <c r="M342" s="29">
        <f t="shared" si="75"/>
        <v>43835</v>
      </c>
      <c r="N342" s="27">
        <v>340</v>
      </c>
      <c r="O342" s="17">
        <f t="shared" si="76"/>
        <v>310</v>
      </c>
      <c r="P342" s="27">
        <f t="shared" ca="1" si="77"/>
        <v>3.1399613230105996</v>
      </c>
      <c r="Q342" s="34">
        <f t="shared" ca="1" si="72"/>
        <v>3.1637449759318104</v>
      </c>
      <c r="R342" s="17">
        <f t="shared" ca="1" si="78"/>
        <v>3.3746700401007246</v>
      </c>
    </row>
    <row r="343" spans="1:18" x14ac:dyDescent="0.25">
      <c r="A343" s="18">
        <f t="shared" ca="1" si="73"/>
        <v>43802</v>
      </c>
      <c r="B343" s="17">
        <f ca="1">+IFERROR(VLOOKUP(A343,BBG_CLP!$A$2:$B$30,2,FALSE),B342)</f>
        <v>4</v>
      </c>
      <c r="C343" s="17">
        <f ca="1">+VLOOKUP(B343,BBG_CLP!$B$2:$E$30,4,FALSE)</f>
        <v>1.1684790901516277E-3</v>
      </c>
      <c r="D343" s="17">
        <v>341</v>
      </c>
      <c r="E343" s="17">
        <f t="shared" si="66"/>
        <v>311</v>
      </c>
      <c r="F343" s="17">
        <f t="shared" ca="1" si="69"/>
        <v>3.0774453411931963</v>
      </c>
      <c r="G343" s="2">
        <f t="shared" ca="1" si="67"/>
        <v>3.0996595515146006</v>
      </c>
      <c r="H343" s="28">
        <f t="shared" si="74"/>
        <v>43821</v>
      </c>
      <c r="I343" s="30">
        <v>341</v>
      </c>
      <c r="J343" s="17">
        <f t="shared" si="68"/>
        <v>311</v>
      </c>
      <c r="K343" s="27">
        <f t="shared" ca="1" si="70"/>
        <v>3.1137767457184085</v>
      </c>
      <c r="L343" s="34">
        <f t="shared" ca="1" si="71"/>
        <v>3.1369392216658922</v>
      </c>
      <c r="M343" s="29">
        <f t="shared" si="75"/>
        <v>43836</v>
      </c>
      <c r="N343" s="27">
        <v>341</v>
      </c>
      <c r="O343" s="17">
        <f t="shared" si="76"/>
        <v>311</v>
      </c>
      <c r="P343" s="27">
        <f t="shared" ca="1" si="77"/>
        <v>3.1405403342306495</v>
      </c>
      <c r="Q343" s="34">
        <f t="shared" ca="1" si="72"/>
        <v>3.164278229135701</v>
      </c>
      <c r="R343" s="17">
        <f t="shared" ca="1" si="78"/>
        <v>3.3766247031881136</v>
      </c>
    </row>
    <row r="344" spans="1:18" x14ac:dyDescent="0.25">
      <c r="A344" s="18">
        <f t="shared" ca="1" si="73"/>
        <v>43803</v>
      </c>
      <c r="B344" s="17">
        <f ca="1">+IFERROR(VLOOKUP(A344,BBG_CLP!$A$2:$B$30,2,FALSE),B343)</f>
        <v>4</v>
      </c>
      <c r="C344" s="17">
        <f ca="1">+VLOOKUP(B344,BBG_CLP!$B$2:$E$30,4,FALSE)</f>
        <v>1.1684790901516277E-3</v>
      </c>
      <c r="D344" s="17">
        <v>342</v>
      </c>
      <c r="E344" s="17">
        <f t="shared" si="66"/>
        <v>312</v>
      </c>
      <c r="F344" s="17">
        <f t="shared" ca="1" si="69"/>
        <v>3.0786138202833482</v>
      </c>
      <c r="G344" s="2">
        <f t="shared" ca="1" si="67"/>
        <v>3.1008434922691515</v>
      </c>
      <c r="H344" s="28">
        <f t="shared" si="74"/>
        <v>43822</v>
      </c>
      <c r="I344" s="30">
        <v>342</v>
      </c>
      <c r="J344" s="17">
        <f t="shared" si="68"/>
        <v>312</v>
      </c>
      <c r="K344" s="27">
        <f t="shared" ca="1" si="70"/>
        <v>3.1149538221926587</v>
      </c>
      <c r="L344" s="34">
        <f t="shared" ca="1" si="71"/>
        <v>3.1381290238973354</v>
      </c>
      <c r="M344" s="29">
        <f t="shared" si="75"/>
        <v>43837</v>
      </c>
      <c r="N344" s="27">
        <v>342</v>
      </c>
      <c r="O344" s="17">
        <f t="shared" si="76"/>
        <v>312</v>
      </c>
      <c r="P344" s="27">
        <f t="shared" ca="1" si="77"/>
        <v>3.1411195647802539</v>
      </c>
      <c r="Q344" s="34">
        <f t="shared" ca="1" si="72"/>
        <v>3.1648120068220598</v>
      </c>
      <c r="R344" s="17">
        <f t="shared" ca="1" si="78"/>
        <v>3.3785787867630646</v>
      </c>
    </row>
    <row r="345" spans="1:18" x14ac:dyDescent="0.25">
      <c r="A345" s="18">
        <f t="shared" ca="1" si="73"/>
        <v>43804</v>
      </c>
      <c r="B345" s="17">
        <f ca="1">+IFERROR(VLOOKUP(A345,BBG_CLP!$A$2:$B$30,2,FALSE),B344)</f>
        <v>4</v>
      </c>
      <c r="C345" s="17">
        <f ca="1">+VLOOKUP(B345,BBG_CLP!$B$2:$E$30,4,FALSE)</f>
        <v>1.1684790901516277E-3</v>
      </c>
      <c r="D345" s="17">
        <v>343</v>
      </c>
      <c r="E345" s="17">
        <f t="shared" si="66"/>
        <v>313</v>
      </c>
      <c r="F345" s="17">
        <f t="shared" ca="1" si="69"/>
        <v>3.0797822993735</v>
      </c>
      <c r="G345" s="2">
        <f t="shared" ca="1" si="67"/>
        <v>3.1020273170140267</v>
      </c>
      <c r="H345" s="28">
        <f t="shared" si="74"/>
        <v>43823</v>
      </c>
      <c r="I345" s="30">
        <v>343</v>
      </c>
      <c r="J345" s="17">
        <f t="shared" si="68"/>
        <v>313</v>
      </c>
      <c r="K345" s="27">
        <f t="shared" ca="1" si="70"/>
        <v>3.1161308386099806</v>
      </c>
      <c r="L345" s="34">
        <f t="shared" ca="1" si="71"/>
        <v>3.1393186616586877</v>
      </c>
      <c r="M345" s="29">
        <f t="shared" si="75"/>
        <v>43838</v>
      </c>
      <c r="N345" s="27">
        <v>343</v>
      </c>
      <c r="O345" s="17">
        <f t="shared" si="76"/>
        <v>313</v>
      </c>
      <c r="P345" s="27">
        <f t="shared" ca="1" si="77"/>
        <v>3.1416990127410545</v>
      </c>
      <c r="Q345" s="34">
        <f t="shared" ca="1" si="72"/>
        <v>3.1653463039638474</v>
      </c>
      <c r="R345" s="17">
        <f t="shared" ca="1" si="78"/>
        <v>3.3805322906177437</v>
      </c>
    </row>
    <row r="346" spans="1:18" x14ac:dyDescent="0.25">
      <c r="A346" s="18">
        <f t="shared" ca="1" si="73"/>
        <v>43805</v>
      </c>
      <c r="B346" s="17">
        <f ca="1">+IFERROR(VLOOKUP(A346,BBG_CLP!$A$2:$B$30,2,FALSE),B345)</f>
        <v>4</v>
      </c>
      <c r="C346" s="17">
        <f ca="1">+VLOOKUP(B346,BBG_CLP!$B$2:$E$30,4,FALSE)</f>
        <v>1.1684790901516277E-3</v>
      </c>
      <c r="D346" s="17">
        <v>344</v>
      </c>
      <c r="E346" s="17">
        <f t="shared" si="66"/>
        <v>314</v>
      </c>
      <c r="F346" s="17">
        <f t="shared" ca="1" si="69"/>
        <v>3.0809507784636518</v>
      </c>
      <c r="G346" s="2">
        <f t="shared" ca="1" si="67"/>
        <v>3.1032110268576503</v>
      </c>
      <c r="H346" s="28">
        <f t="shared" si="74"/>
        <v>43824</v>
      </c>
      <c r="I346" s="30">
        <v>344</v>
      </c>
      <c r="J346" s="17">
        <f t="shared" si="68"/>
        <v>314</v>
      </c>
      <c r="K346" s="27">
        <f t="shared" ca="1" si="70"/>
        <v>3.1173077954941051</v>
      </c>
      <c r="L346" s="34">
        <f t="shared" ca="1" si="71"/>
        <v>3.1405081365212943</v>
      </c>
      <c r="M346" s="29">
        <f t="shared" si="75"/>
        <v>43839</v>
      </c>
      <c r="N346" s="27">
        <v>344</v>
      </c>
      <c r="O346" s="17">
        <f t="shared" si="76"/>
        <v>314</v>
      </c>
      <c r="P346" s="27">
        <f t="shared" ca="1" si="77"/>
        <v>3.1422786762170234</v>
      </c>
      <c r="Q346" s="34">
        <f t="shared" ca="1" si="72"/>
        <v>3.1658811155981139</v>
      </c>
      <c r="R346" s="17">
        <f t="shared" ca="1" si="78"/>
        <v>3.3824852145682982</v>
      </c>
    </row>
    <row r="347" spans="1:18" x14ac:dyDescent="0.25">
      <c r="A347" s="18">
        <f t="shared" ca="1" si="73"/>
        <v>43806</v>
      </c>
      <c r="B347" s="17">
        <f ca="1">+IFERROR(VLOOKUP(A347,BBG_CLP!$A$2:$B$30,2,FALSE),B346)</f>
        <v>4</v>
      </c>
      <c r="C347" s="17">
        <f ca="1">+VLOOKUP(B347,BBG_CLP!$B$2:$E$30,4,FALSE)</f>
        <v>1.1684790901516277E-3</v>
      </c>
      <c r="D347" s="17">
        <v>345</v>
      </c>
      <c r="E347" s="17">
        <f t="shared" si="66"/>
        <v>315</v>
      </c>
      <c r="F347" s="17">
        <f t="shared" ca="1" si="69"/>
        <v>3.0821192575538037</v>
      </c>
      <c r="G347" s="2">
        <f t="shared" ca="1" si="67"/>
        <v>3.1043946228943198</v>
      </c>
      <c r="H347" s="28">
        <f t="shared" si="74"/>
        <v>43825</v>
      </c>
      <c r="I347" s="30">
        <v>345</v>
      </c>
      <c r="J347" s="17">
        <f t="shared" si="68"/>
        <v>315</v>
      </c>
      <c r="K347" s="27">
        <f t="shared" ca="1" si="70"/>
        <v>3.1184846933627117</v>
      </c>
      <c r="L347" s="34">
        <f t="shared" ca="1" si="71"/>
        <v>3.1416974500365722</v>
      </c>
      <c r="M347" s="29">
        <f t="shared" si="75"/>
        <v>43840</v>
      </c>
      <c r="N347" s="27">
        <v>345</v>
      </c>
      <c r="O347" s="17">
        <f t="shared" si="76"/>
        <v>315</v>
      </c>
      <c r="P347" s="27">
        <f t="shared" ca="1" si="77"/>
        <v>3.1428585533340931</v>
      </c>
      <c r="Q347" s="34">
        <f t="shared" ca="1" si="72"/>
        <v>3.1664164368249055</v>
      </c>
      <c r="R347" s="17">
        <f t="shared" ca="1" si="78"/>
        <v>3.3844375583989006</v>
      </c>
    </row>
    <row r="348" spans="1:18" x14ac:dyDescent="0.25">
      <c r="A348" s="18">
        <f t="shared" ca="1" si="73"/>
        <v>43807</v>
      </c>
      <c r="B348" s="17">
        <f ca="1">+IFERROR(VLOOKUP(A348,BBG_CLP!$A$2:$B$30,2,FALSE),B347)</f>
        <v>4</v>
      </c>
      <c r="C348" s="17">
        <f ca="1">+VLOOKUP(B348,BBG_CLP!$B$2:$E$30,4,FALSE)</f>
        <v>1.1684790901516277E-3</v>
      </c>
      <c r="D348" s="17">
        <v>346</v>
      </c>
      <c r="E348" s="17">
        <f t="shared" si="66"/>
        <v>316</v>
      </c>
      <c r="F348" s="17">
        <f t="shared" ca="1" si="69"/>
        <v>3.0832877366439555</v>
      </c>
      <c r="G348" s="2">
        <f t="shared" ca="1" si="67"/>
        <v>3.105578106204455</v>
      </c>
      <c r="H348" s="28">
        <f t="shared" si="74"/>
        <v>43826</v>
      </c>
      <c r="I348" s="30">
        <v>346</v>
      </c>
      <c r="J348" s="17">
        <f t="shared" si="68"/>
        <v>316</v>
      </c>
      <c r="K348" s="27">
        <f t="shared" ca="1" si="70"/>
        <v>3.1196615327275419</v>
      </c>
      <c r="L348" s="34">
        <f t="shared" ca="1" si="71"/>
        <v>3.1428866037363492</v>
      </c>
      <c r="M348" s="29">
        <f t="shared" si="75"/>
        <v>43841</v>
      </c>
      <c r="N348" s="27">
        <v>346</v>
      </c>
      <c r="O348" s="17">
        <f t="shared" si="76"/>
        <v>316</v>
      </c>
      <c r="P348" s="27">
        <f t="shared" ca="1" si="77"/>
        <v>3.1434386422399303</v>
      </c>
      <c r="Q348" s="34">
        <f t="shared" ca="1" si="72"/>
        <v>3.1669522628063684</v>
      </c>
      <c r="R348" s="17">
        <f t="shared" ca="1" si="78"/>
        <v>3.3863893218777363</v>
      </c>
    </row>
    <row r="349" spans="1:18" x14ac:dyDescent="0.25">
      <c r="A349" s="18">
        <f t="shared" ca="1" si="73"/>
        <v>43808</v>
      </c>
      <c r="B349" s="17">
        <f ca="1">+IFERROR(VLOOKUP(A349,BBG_CLP!$A$2:$B$30,2,FALSE),B348)</f>
        <v>4</v>
      </c>
      <c r="C349" s="17">
        <f ca="1">+VLOOKUP(B349,BBG_CLP!$B$2:$E$30,4,FALSE)</f>
        <v>1.1684790901516277E-3</v>
      </c>
      <c r="D349" s="17">
        <v>347</v>
      </c>
      <c r="E349" s="17">
        <f t="shared" si="66"/>
        <v>317</v>
      </c>
      <c r="F349" s="17">
        <f t="shared" ca="1" si="69"/>
        <v>3.0844562157341073</v>
      </c>
      <c r="G349" s="2">
        <f t="shared" ca="1" si="67"/>
        <v>3.1067614778548696</v>
      </c>
      <c r="H349" s="28">
        <f t="shared" si="74"/>
        <v>43827</v>
      </c>
      <c r="I349" s="30">
        <v>347</v>
      </c>
      <c r="J349" s="17">
        <f t="shared" si="68"/>
        <v>317</v>
      </c>
      <c r="K349" s="27">
        <f t="shared" ca="1" si="70"/>
        <v>3.1208383140943448</v>
      </c>
      <c r="L349" s="34">
        <f t="shared" ca="1" si="71"/>
        <v>3.1440755991330009</v>
      </c>
      <c r="M349" s="29">
        <f t="shared" si="75"/>
        <v>43842</v>
      </c>
      <c r="N349" s="27">
        <v>347</v>
      </c>
      <c r="O349" s="17">
        <f t="shared" si="76"/>
        <v>317</v>
      </c>
      <c r="P349" s="27">
        <f t="shared" ca="1" si="77"/>
        <v>3.1440189411034845</v>
      </c>
      <c r="Q349" s="34">
        <f t="shared" ca="1" si="72"/>
        <v>3.1674885887656208</v>
      </c>
      <c r="R349" s="17">
        <f t="shared" ca="1" si="78"/>
        <v>3.3883405048289461</v>
      </c>
    </row>
    <row r="350" spans="1:18" x14ac:dyDescent="0.25">
      <c r="A350" s="18">
        <f t="shared" ca="1" si="73"/>
        <v>43809</v>
      </c>
      <c r="B350" s="17">
        <f ca="1">+IFERROR(VLOOKUP(A350,BBG_CLP!$A$2:$B$30,2,FALSE),B349)</f>
        <v>4</v>
      </c>
      <c r="C350" s="17">
        <f ca="1">+VLOOKUP(B350,BBG_CLP!$B$2:$E$30,4,FALSE)</f>
        <v>1.1684790901516277E-3</v>
      </c>
      <c r="D350" s="17">
        <v>348</v>
      </c>
      <c r="E350" s="17">
        <f t="shared" si="66"/>
        <v>318</v>
      </c>
      <c r="F350" s="17">
        <f t="shared" ca="1" si="69"/>
        <v>3.0856246948242592</v>
      </c>
      <c r="G350" s="2">
        <f t="shared" ca="1" si="67"/>
        <v>3.1079447388989818</v>
      </c>
      <c r="H350" s="28">
        <f t="shared" si="74"/>
        <v>43828</v>
      </c>
      <c r="I350" s="30">
        <v>348</v>
      </c>
      <c r="J350" s="17">
        <f t="shared" si="68"/>
        <v>318</v>
      </c>
      <c r="K350" s="27">
        <f t="shared" ca="1" si="70"/>
        <v>3.1220150379631049</v>
      </c>
      <c r="L350" s="34">
        <f t="shared" ca="1" si="71"/>
        <v>3.1452644377200016</v>
      </c>
      <c r="M350" s="29">
        <f t="shared" si="75"/>
        <v>43843</v>
      </c>
      <c r="N350" s="27">
        <v>348</v>
      </c>
      <c r="O350" s="17">
        <f t="shared" si="76"/>
        <v>318</v>
      </c>
      <c r="P350" s="27">
        <f t="shared" ca="1" si="77"/>
        <v>3.1445994481147754</v>
      </c>
      <c r="Q350" s="34">
        <f t="shared" ca="1" si="72"/>
        <v>3.1680254099858898</v>
      </c>
      <c r="R350" s="17">
        <f t="shared" ca="1" si="78"/>
        <v>3.3902911070526898</v>
      </c>
    </row>
    <row r="351" spans="1:18" x14ac:dyDescent="0.25">
      <c r="A351" s="18">
        <f t="shared" ca="1" si="73"/>
        <v>43810</v>
      </c>
      <c r="B351" s="17">
        <f ca="1">+IFERROR(VLOOKUP(A351,BBG_CLP!$A$2:$B$30,2,FALSE),B350)</f>
        <v>4</v>
      </c>
      <c r="C351" s="17">
        <f ca="1">+VLOOKUP(B351,BBG_CLP!$B$2:$E$30,4,FALSE)</f>
        <v>1.1684790901516277E-3</v>
      </c>
      <c r="D351" s="17">
        <v>349</v>
      </c>
      <c r="E351" s="17">
        <f t="shared" si="66"/>
        <v>319</v>
      </c>
      <c r="F351" s="17">
        <f t="shared" ca="1" si="69"/>
        <v>3.086793173914411</v>
      </c>
      <c r="G351" s="2">
        <f t="shared" ca="1" si="67"/>
        <v>3.1091278903769508</v>
      </c>
      <c r="H351" s="28">
        <f t="shared" si="74"/>
        <v>43829</v>
      </c>
      <c r="I351" s="30">
        <v>349</v>
      </c>
      <c r="J351" s="17">
        <f t="shared" si="68"/>
        <v>319</v>
      </c>
      <c r="K351" s="27">
        <f t="shared" ca="1" si="70"/>
        <v>3.123191704828097</v>
      </c>
      <c r="L351" s="34">
        <f t="shared" ca="1" si="71"/>
        <v>3.1464531209720263</v>
      </c>
      <c r="M351" s="29">
        <f t="shared" si="75"/>
        <v>43844</v>
      </c>
      <c r="N351" s="27">
        <v>349</v>
      </c>
      <c r="O351" s="17">
        <f t="shared" si="76"/>
        <v>319</v>
      </c>
      <c r="P351" s="27">
        <f t="shared" ca="1" si="77"/>
        <v>3.1451801614845687</v>
      </c>
      <c r="Q351" s="34">
        <f t="shared" ca="1" si="72"/>
        <v>3.168562721809574</v>
      </c>
      <c r="R351" s="17">
        <f t="shared" ca="1" si="78"/>
        <v>3.3922411283251463</v>
      </c>
    </row>
    <row r="352" spans="1:18" x14ac:dyDescent="0.25">
      <c r="A352" s="18">
        <f t="shared" ca="1" si="73"/>
        <v>43811</v>
      </c>
      <c r="B352" s="17">
        <f ca="1">+IFERROR(VLOOKUP(A352,BBG_CLP!$A$2:$B$30,2,FALSE),B351)</f>
        <v>4</v>
      </c>
      <c r="C352" s="17">
        <f ca="1">+VLOOKUP(B352,BBG_CLP!$B$2:$E$30,4,FALSE)</f>
        <v>1.1684790901516277E-3</v>
      </c>
      <c r="D352" s="17">
        <v>350</v>
      </c>
      <c r="E352" s="17">
        <f t="shared" si="66"/>
        <v>320</v>
      </c>
      <c r="F352" s="17">
        <f t="shared" ca="1" si="69"/>
        <v>3.0879616530045628</v>
      </c>
      <c r="G352" s="2">
        <f t="shared" ca="1" si="67"/>
        <v>3.1103109333159602</v>
      </c>
      <c r="H352" s="28">
        <f t="shared" si="74"/>
        <v>43830</v>
      </c>
      <c r="I352" s="30">
        <v>350</v>
      </c>
      <c r="J352" s="17">
        <f t="shared" si="68"/>
        <v>320</v>
      </c>
      <c r="K352" s="27">
        <f t="shared" ca="1" si="70"/>
        <v>3.1243683151779473</v>
      </c>
      <c r="L352" s="34">
        <f t="shared" ca="1" si="71"/>
        <v>3.1476416503453897</v>
      </c>
      <c r="M352" s="29">
        <f t="shared" si="75"/>
        <v>43845</v>
      </c>
      <c r="N352" s="27">
        <v>350</v>
      </c>
      <c r="O352" s="17">
        <f t="shared" si="76"/>
        <v>320</v>
      </c>
      <c r="P352" s="27">
        <f t="shared" ca="1" si="77"/>
        <v>3.145761079444076</v>
      </c>
      <c r="Q352" s="34">
        <f t="shared" ca="1" si="72"/>
        <v>3.169100519637241</v>
      </c>
      <c r="R352" s="17">
        <f t="shared" ca="1" si="78"/>
        <v>3.3941905684464757</v>
      </c>
    </row>
    <row r="353" spans="1:18" x14ac:dyDescent="0.25">
      <c r="A353" s="18">
        <f t="shared" ca="1" si="73"/>
        <v>43812</v>
      </c>
      <c r="B353" s="17">
        <f ca="1">+IFERROR(VLOOKUP(A353,BBG_CLP!$A$2:$B$30,2,FALSE),B352)</f>
        <v>4</v>
      </c>
      <c r="C353" s="17">
        <f ca="1">+VLOOKUP(B353,BBG_CLP!$B$2:$E$30,4,FALSE)</f>
        <v>1.1684790901516277E-3</v>
      </c>
      <c r="D353" s="17">
        <v>351</v>
      </c>
      <c r="E353" s="17">
        <f t="shared" si="66"/>
        <v>321</v>
      </c>
      <c r="F353" s="17">
        <f t="shared" ca="1" si="69"/>
        <v>3.0891301320947147</v>
      </c>
      <c r="G353" s="2">
        <f t="shared" ca="1" si="67"/>
        <v>3.1114938687304168</v>
      </c>
      <c r="H353" s="28">
        <f t="shared" si="74"/>
        <v>43831</v>
      </c>
      <c r="I353" s="30">
        <v>351</v>
      </c>
      <c r="J353" s="17">
        <f t="shared" si="68"/>
        <v>321</v>
      </c>
      <c r="K353" s="27">
        <f t="shared" ca="1" si="70"/>
        <v>3.1255448694956467</v>
      </c>
      <c r="L353" s="34">
        <f t="shared" ca="1" si="71"/>
        <v>3.1488300272781604</v>
      </c>
      <c r="M353" s="29">
        <f t="shared" si="75"/>
        <v>43846</v>
      </c>
      <c r="N353" s="27">
        <v>351</v>
      </c>
      <c r="O353" s="17">
        <f t="shared" si="76"/>
        <v>321</v>
      </c>
      <c r="P353" s="27">
        <f t="shared" ca="1" si="77"/>
        <v>3.1463422002446442</v>
      </c>
      <c r="Q353" s="34">
        <f t="shared" ca="1" si="72"/>
        <v>3.1696387989267483</v>
      </c>
      <c r="R353" s="17">
        <f t="shared" ca="1" si="78"/>
        <v>3.3961394272088441</v>
      </c>
    </row>
    <row r="354" spans="1:18" x14ac:dyDescent="0.25">
      <c r="A354" s="18">
        <f t="shared" ca="1" si="73"/>
        <v>43813</v>
      </c>
      <c r="B354" s="17">
        <f ca="1">+IFERROR(VLOOKUP(A354,BBG_CLP!$A$2:$B$30,2,FALSE),B353)</f>
        <v>4</v>
      </c>
      <c r="C354" s="17">
        <f ca="1">+VLOOKUP(B354,BBG_CLP!$B$2:$E$30,4,FALSE)</f>
        <v>1.1684790901516277E-3</v>
      </c>
      <c r="D354" s="17">
        <v>352</v>
      </c>
      <c r="E354" s="17">
        <f t="shared" si="66"/>
        <v>322</v>
      </c>
      <c r="F354" s="17">
        <f t="shared" ca="1" si="69"/>
        <v>3.0902986111848665</v>
      </c>
      <c r="G354" s="2">
        <f t="shared" ca="1" si="67"/>
        <v>3.1126766976220779</v>
      </c>
      <c r="H354" s="28">
        <f t="shared" si="74"/>
        <v>43832</v>
      </c>
      <c r="I354" s="30">
        <v>352</v>
      </c>
      <c r="J354" s="17">
        <f t="shared" si="68"/>
        <v>322</v>
      </c>
      <c r="K354" s="27">
        <f t="shared" ca="1" si="70"/>
        <v>3.126721368258718</v>
      </c>
      <c r="L354" s="34">
        <f t="shared" ca="1" si="71"/>
        <v>3.1500182531905683</v>
      </c>
      <c r="M354" s="29">
        <f t="shared" si="75"/>
        <v>43847</v>
      </c>
      <c r="N354" s="27">
        <v>352</v>
      </c>
      <c r="O354" s="17">
        <f t="shared" si="76"/>
        <v>322</v>
      </c>
      <c r="P354" s="27">
        <f t="shared" ca="1" si="77"/>
        <v>3.1469235221575378</v>
      </c>
      <c r="Q354" s="34">
        <f t="shared" ca="1" si="72"/>
        <v>3.1701775551925007</v>
      </c>
      <c r="R354" s="17">
        <f t="shared" ca="1" si="78"/>
        <v>3.3980877044124114</v>
      </c>
    </row>
    <row r="355" spans="1:18" x14ac:dyDescent="0.25">
      <c r="A355" s="18">
        <f t="shared" ca="1" si="73"/>
        <v>43814</v>
      </c>
      <c r="B355" s="17">
        <f ca="1">+IFERROR(VLOOKUP(A355,BBG_CLP!$A$2:$B$30,2,FALSE),B354)</f>
        <v>4</v>
      </c>
      <c r="C355" s="17">
        <f ca="1">+VLOOKUP(B355,BBG_CLP!$B$2:$E$30,4,FALSE)</f>
        <v>1.1684790901516277E-3</v>
      </c>
      <c r="D355" s="17">
        <v>353</v>
      </c>
      <c r="E355" s="17">
        <f t="shared" si="66"/>
        <v>323</v>
      </c>
      <c r="F355" s="17">
        <f t="shared" ca="1" si="69"/>
        <v>3.0914670902750183</v>
      </c>
      <c r="G355" s="2">
        <f t="shared" ca="1" si="67"/>
        <v>3.1138594209803432</v>
      </c>
      <c r="H355" s="28">
        <f t="shared" si="74"/>
        <v>43833</v>
      </c>
      <c r="I355" s="30">
        <v>353</v>
      </c>
      <c r="J355" s="17">
        <f t="shared" si="68"/>
        <v>323</v>
      </c>
      <c r="K355" s="27">
        <f t="shared" ca="1" si="70"/>
        <v>3.1273186887004831</v>
      </c>
      <c r="L355" s="34">
        <f t="shared" ca="1" si="71"/>
        <v>3.1505748899319528</v>
      </c>
      <c r="M355" s="29">
        <f t="shared" si="75"/>
        <v>43848</v>
      </c>
      <c r="N355" s="27">
        <v>353</v>
      </c>
      <c r="O355" s="17">
        <f t="shared" si="76"/>
        <v>323</v>
      </c>
      <c r="P355" s="27">
        <f t="shared" ca="1" si="77"/>
        <v>3.147505043473632</v>
      </c>
      <c r="Q355" s="34">
        <f t="shared" ca="1" si="72"/>
        <v>3.1707167840044019</v>
      </c>
      <c r="R355" s="17">
        <f t="shared" ca="1" si="78"/>
        <v>3.400035399865331</v>
      </c>
    </row>
    <row r="356" spans="1:18" x14ac:dyDescent="0.25">
      <c r="A356" s="18">
        <f t="shared" ca="1" si="73"/>
        <v>43815</v>
      </c>
      <c r="B356" s="17">
        <f ca="1">+IFERROR(VLOOKUP(A356,BBG_CLP!$A$2:$B$30,2,FALSE),B355)</f>
        <v>4</v>
      </c>
      <c r="C356" s="17">
        <f ca="1">+VLOOKUP(B356,BBG_CLP!$B$2:$E$30,4,FALSE)</f>
        <v>1.1684790901516277E-3</v>
      </c>
      <c r="D356" s="17">
        <v>354</v>
      </c>
      <c r="E356" s="17">
        <f t="shared" si="66"/>
        <v>324</v>
      </c>
      <c r="F356" s="17">
        <f t="shared" ca="1" si="69"/>
        <v>3.0926355693651701</v>
      </c>
      <c r="G356" s="2">
        <f t="shared" ca="1" si="67"/>
        <v>3.1150420397823502</v>
      </c>
      <c r="H356" s="28">
        <f t="shared" si="74"/>
        <v>43834</v>
      </c>
      <c r="I356" s="30">
        <v>354</v>
      </c>
      <c r="J356" s="17">
        <f t="shared" si="68"/>
        <v>324</v>
      </c>
      <c r="K356" s="27">
        <f t="shared" ca="1" si="70"/>
        <v>3.1279161216388554</v>
      </c>
      <c r="L356" s="34">
        <f t="shared" ca="1" si="71"/>
        <v>3.1511318918576108</v>
      </c>
      <c r="M356" s="29">
        <f t="shared" si="75"/>
        <v>43849</v>
      </c>
      <c r="N356" s="27">
        <v>354</v>
      </c>
      <c r="O356" s="17">
        <f t="shared" si="76"/>
        <v>324</v>
      </c>
      <c r="P356" s="27">
        <f t="shared" ca="1" si="77"/>
        <v>3.1480867625030013</v>
      </c>
      <c r="Q356" s="34">
        <f t="shared" ca="1" si="72"/>
        <v>3.1712564809869774</v>
      </c>
      <c r="R356" s="17">
        <f t="shared" ca="1" si="78"/>
        <v>3.401982513343782</v>
      </c>
    </row>
    <row r="357" spans="1:18" x14ac:dyDescent="0.25">
      <c r="A357" s="18">
        <f t="shared" ca="1" si="73"/>
        <v>43816</v>
      </c>
      <c r="B357" s="17">
        <f ca="1">+IFERROR(VLOOKUP(A357,BBG_CLP!$A$2:$B$30,2,FALSE),B356)</f>
        <v>4</v>
      </c>
      <c r="C357" s="17">
        <f ca="1">+VLOOKUP(B357,BBG_CLP!$B$2:$E$30,4,FALSE)</f>
        <v>1.1684790901516277E-3</v>
      </c>
      <c r="D357" s="17">
        <v>355</v>
      </c>
      <c r="E357" s="17">
        <f t="shared" si="66"/>
        <v>325</v>
      </c>
      <c r="F357" s="17">
        <f t="shared" ca="1" si="69"/>
        <v>3.093804048455322</v>
      </c>
      <c r="G357" s="2">
        <f t="shared" ca="1" si="67"/>
        <v>3.116224554993233</v>
      </c>
      <c r="H357" s="28">
        <f t="shared" si="74"/>
        <v>43835</v>
      </c>
      <c r="I357" s="30">
        <v>355</v>
      </c>
      <c r="J357" s="17">
        <f t="shared" si="68"/>
        <v>325</v>
      </c>
      <c r="K357" s="27">
        <f t="shared" ca="1" si="70"/>
        <v>3.128513666123204</v>
      </c>
      <c r="L357" s="34">
        <f t="shared" ca="1" si="71"/>
        <v>3.15168925559666</v>
      </c>
      <c r="M357" s="29">
        <f t="shared" si="75"/>
        <v>43850</v>
      </c>
      <c r="N357" s="27">
        <v>355</v>
      </c>
      <c r="O357" s="17">
        <f t="shared" si="76"/>
        <v>325</v>
      </c>
      <c r="P357" s="27">
        <f t="shared" ca="1" si="77"/>
        <v>3.1486686775748298</v>
      </c>
      <c r="Q357" s="34">
        <f t="shared" ca="1" si="72"/>
        <v>3.1717966418186014</v>
      </c>
      <c r="R357" s="17">
        <f t="shared" ca="1" si="78"/>
        <v>3.4039290446479242</v>
      </c>
    </row>
    <row r="358" spans="1:18" x14ac:dyDescent="0.25">
      <c r="A358" s="18">
        <f t="shared" ca="1" si="73"/>
        <v>43817</v>
      </c>
      <c r="B358" s="17">
        <f ca="1">+IFERROR(VLOOKUP(A358,BBG_CLP!$A$2:$B$30,2,FALSE),B357)</f>
        <v>4</v>
      </c>
      <c r="C358" s="17">
        <f ca="1">+VLOOKUP(B358,BBG_CLP!$B$2:$E$30,4,FALSE)</f>
        <v>1.1684790901516277E-3</v>
      </c>
      <c r="D358" s="17">
        <v>356</v>
      </c>
      <c r="E358" s="17">
        <f t="shared" si="66"/>
        <v>326</v>
      </c>
      <c r="F358" s="17">
        <f t="shared" ca="1" si="69"/>
        <v>3.0949725275454738</v>
      </c>
      <c r="G358" s="2">
        <f t="shared" ca="1" si="67"/>
        <v>3.1174069675663088</v>
      </c>
      <c r="H358" s="28">
        <f t="shared" si="74"/>
        <v>43836</v>
      </c>
      <c r="I358" s="30">
        <v>356</v>
      </c>
      <c r="J358" s="17">
        <f t="shared" si="68"/>
        <v>326</v>
      </c>
      <c r="K358" s="27">
        <f t="shared" ca="1" si="70"/>
        <v>3.1291113212135127</v>
      </c>
      <c r="L358" s="34">
        <f t="shared" ca="1" si="71"/>
        <v>3.1522469778194555</v>
      </c>
      <c r="M358" s="29">
        <f t="shared" si="75"/>
        <v>43851</v>
      </c>
      <c r="N358" s="27">
        <v>356</v>
      </c>
      <c r="O358" s="17">
        <f t="shared" si="76"/>
        <v>326</v>
      </c>
      <c r="P358" s="27">
        <f t="shared" ca="1" si="77"/>
        <v>3.149250787037118</v>
      </c>
      <c r="Q358" s="34">
        <f t="shared" ca="1" si="72"/>
        <v>3.1723372622307973</v>
      </c>
      <c r="R358" s="17">
        <f t="shared" ca="1" si="78"/>
        <v>3.4058749935939048</v>
      </c>
    </row>
    <row r="359" spans="1:18" x14ac:dyDescent="0.25">
      <c r="A359" s="18">
        <f t="shared" ca="1" si="73"/>
        <v>43818</v>
      </c>
      <c r="B359" s="17">
        <f ca="1">+IFERROR(VLOOKUP(A359,BBG_CLP!$A$2:$B$30,2,FALSE),B358)</f>
        <v>4</v>
      </c>
      <c r="C359" s="17">
        <f ca="1">+VLOOKUP(B359,BBG_CLP!$B$2:$E$30,4,FALSE)</f>
        <v>1.1684790901516277E-3</v>
      </c>
      <c r="D359" s="17">
        <v>357</v>
      </c>
      <c r="E359" s="17">
        <f t="shared" si="66"/>
        <v>327</v>
      </c>
      <c r="F359" s="17">
        <f t="shared" ca="1" si="69"/>
        <v>3.0961410066356256</v>
      </c>
      <c r="G359" s="2">
        <f t="shared" ca="1" si="67"/>
        <v>3.1185892784432085</v>
      </c>
      <c r="H359" s="28">
        <f t="shared" si="74"/>
        <v>43837</v>
      </c>
      <c r="I359" s="30">
        <v>357</v>
      </c>
      <c r="J359" s="17">
        <f t="shared" si="68"/>
        <v>327</v>
      </c>
      <c r="K359" s="27">
        <f t="shared" ca="1" si="70"/>
        <v>3.1297090859803198</v>
      </c>
      <c r="L359" s="34">
        <f t="shared" ca="1" si="71"/>
        <v>3.1528050552372293</v>
      </c>
      <c r="M359" s="29">
        <f t="shared" si="75"/>
        <v>43852</v>
      </c>
      <c r="N359" s="27">
        <v>357</v>
      </c>
      <c r="O359" s="17">
        <f t="shared" si="76"/>
        <v>327</v>
      </c>
      <c r="P359" s="27">
        <f t="shared" ca="1" si="77"/>
        <v>3.1498330892562891</v>
      </c>
      <c r="Q359" s="34">
        <f t="shared" ca="1" si="72"/>
        <v>3.1728783380072065</v>
      </c>
      <c r="R359" s="17">
        <f t="shared" ca="1" si="78"/>
        <v>3.4078203599658963</v>
      </c>
    </row>
    <row r="360" spans="1:18" x14ac:dyDescent="0.25">
      <c r="A360" s="18">
        <f t="shared" ca="1" si="73"/>
        <v>43819</v>
      </c>
      <c r="B360" s="17">
        <f ca="1">+IFERROR(VLOOKUP(A360,BBG_CLP!$A$2:$B$30,2,FALSE),B359)</f>
        <v>4</v>
      </c>
      <c r="C360" s="17">
        <f ca="1">+VLOOKUP(B360,BBG_CLP!$B$2:$E$30,4,FALSE)</f>
        <v>1.1684790901516277E-3</v>
      </c>
      <c r="D360" s="17">
        <v>358</v>
      </c>
      <c r="E360" s="17">
        <f t="shared" si="66"/>
        <v>328</v>
      </c>
      <c r="F360" s="17">
        <f t="shared" ca="1" si="69"/>
        <v>3.0973094857257775</v>
      </c>
      <c r="G360" s="2">
        <f t="shared" ca="1" si="67"/>
        <v>3.119771488554032</v>
      </c>
      <c r="H360" s="28">
        <f t="shared" si="74"/>
        <v>43838</v>
      </c>
      <c r="I360" s="30">
        <v>358</v>
      </c>
      <c r="J360" s="17">
        <f t="shared" si="68"/>
        <v>328</v>
      </c>
      <c r="K360" s="27">
        <f t="shared" ca="1" si="70"/>
        <v>3.1303069595045487</v>
      </c>
      <c r="L360" s="34">
        <f t="shared" ca="1" si="71"/>
        <v>3.1533634846011975</v>
      </c>
      <c r="M360" s="29">
        <f t="shared" si="75"/>
        <v>43853</v>
      </c>
      <c r="N360" s="27">
        <v>358</v>
      </c>
      <c r="O360" s="17">
        <f t="shared" si="76"/>
        <v>328</v>
      </c>
      <c r="P360" s="27">
        <f t="shared" ca="1" si="77"/>
        <v>3.150415582617129</v>
      </c>
      <c r="Q360" s="34">
        <f t="shared" ca="1" si="72"/>
        <v>3.1734198649829359</v>
      </c>
      <c r="R360" s="17">
        <f t="shared" ca="1" si="78"/>
        <v>3.4097651435400778</v>
      </c>
    </row>
    <row r="361" spans="1:18" x14ac:dyDescent="0.25">
      <c r="A361" s="18">
        <f t="shared" ca="1" si="73"/>
        <v>43820</v>
      </c>
      <c r="B361" s="17">
        <f ca="1">+IFERROR(VLOOKUP(A361,BBG_CLP!$A$2:$B$30,2,FALSE),B360)</f>
        <v>4</v>
      </c>
      <c r="C361" s="17">
        <f ca="1">+VLOOKUP(B361,BBG_CLP!$B$2:$E$30,4,FALSE)</f>
        <v>1.1684790901516277E-3</v>
      </c>
      <c r="D361" s="17">
        <v>359</v>
      </c>
      <c r="E361" s="17">
        <f t="shared" si="66"/>
        <v>329</v>
      </c>
      <c r="F361" s="17">
        <f t="shared" ca="1" si="69"/>
        <v>3.0984779648159293</v>
      </c>
      <c r="G361" s="2">
        <f t="shared" ca="1" si="67"/>
        <v>3.1209535988176427</v>
      </c>
      <c r="H361" s="28">
        <f t="shared" si="74"/>
        <v>43839</v>
      </c>
      <c r="I361" s="30">
        <v>359</v>
      </c>
      <c r="J361" s="17">
        <f t="shared" si="68"/>
        <v>329</v>
      </c>
      <c r="K361" s="27">
        <f t="shared" ca="1" si="70"/>
        <v>3.1309049408773846</v>
      </c>
      <c r="L361" s="34">
        <f t="shared" ca="1" si="71"/>
        <v>3.1539222627021495</v>
      </c>
      <c r="M361" s="29">
        <f t="shared" si="75"/>
        <v>43854</v>
      </c>
      <c r="N361" s="27">
        <v>359</v>
      </c>
      <c r="O361" s="17">
        <f t="shared" si="76"/>
        <v>329</v>
      </c>
      <c r="P361" s="27">
        <f t="shared" ca="1" si="77"/>
        <v>3.1509982655222628</v>
      </c>
      <c r="Q361" s="34">
        <f t="shared" ca="1" si="72"/>
        <v>3.1739618390436579</v>
      </c>
      <c r="R361" s="17">
        <f t="shared" ca="1" si="78"/>
        <v>3.4117093441485835</v>
      </c>
    </row>
    <row r="362" spans="1:18" x14ac:dyDescent="0.25">
      <c r="A362" s="18">
        <f t="shared" ca="1" si="73"/>
        <v>43821</v>
      </c>
      <c r="B362" s="17">
        <f ca="1">+IFERROR(VLOOKUP(A362,BBG_CLP!$A$2:$B$30,2,FALSE),B361)</f>
        <v>4</v>
      </c>
      <c r="C362" s="17">
        <f ca="1">+VLOOKUP(B362,BBG_CLP!$B$2:$E$30,4,FALSE)</f>
        <v>1.1684790901516277E-3</v>
      </c>
      <c r="D362" s="17">
        <v>360</v>
      </c>
      <c r="E362" s="17">
        <f t="shared" si="66"/>
        <v>330</v>
      </c>
      <c r="F362" s="17">
        <f t="shared" ca="1" si="69"/>
        <v>3.0996464439060811</v>
      </c>
      <c r="G362" s="2">
        <f t="shared" ca="1" si="67"/>
        <v>3.1221356101417914</v>
      </c>
      <c r="H362" s="28">
        <f t="shared" si="74"/>
        <v>43840</v>
      </c>
      <c r="I362" s="30">
        <v>360</v>
      </c>
      <c r="J362" s="17">
        <f t="shared" si="68"/>
        <v>330</v>
      </c>
      <c r="K362" s="27">
        <f t="shared" ca="1" si="70"/>
        <v>3.1315030292000445</v>
      </c>
      <c r="L362" s="34">
        <f t="shared" ca="1" si="71"/>
        <v>3.1544813863697239</v>
      </c>
      <c r="M362" s="29">
        <f t="shared" si="75"/>
        <v>43855</v>
      </c>
      <c r="N362" s="27">
        <v>360</v>
      </c>
      <c r="O362" s="17">
        <f t="shared" si="76"/>
        <v>330</v>
      </c>
      <c r="P362" s="27">
        <f t="shared" ca="1" si="77"/>
        <v>3.1515811363922235</v>
      </c>
      <c r="Q362" s="34">
        <f t="shared" ca="1" si="72"/>
        <v>3.1745042561250112</v>
      </c>
      <c r="R362" s="17">
        <f t="shared" ca="1" si="78"/>
        <v>3.4136529615915734</v>
      </c>
    </row>
    <row r="363" spans="1:18" x14ac:dyDescent="0.25">
      <c r="A363" s="18">
        <f t="shared" ca="1" si="73"/>
        <v>43822</v>
      </c>
      <c r="B363" s="17">
        <f ca="1">+IFERROR(VLOOKUP(A363,BBG_CLP!$A$2:$B$30,2,FALSE),B362)</f>
        <v>4</v>
      </c>
      <c r="C363" s="17">
        <f ca="1">+VLOOKUP(B363,BBG_CLP!$B$2:$E$30,4,FALSE)</f>
        <v>1.1684790901516277E-3</v>
      </c>
      <c r="D363" s="17">
        <v>361</v>
      </c>
      <c r="E363" s="17">
        <f t="shared" si="66"/>
        <v>331</v>
      </c>
      <c r="F363" s="17">
        <f t="shared" ca="1" si="69"/>
        <v>3.100814922996233</v>
      </c>
      <c r="G363" s="2">
        <f t="shared" ca="1" si="67"/>
        <v>3.1233175234231614</v>
      </c>
      <c r="H363" s="28">
        <f t="shared" si="74"/>
        <v>43841</v>
      </c>
      <c r="I363" s="30">
        <v>361</v>
      </c>
      <c r="J363" s="17">
        <f t="shared" si="68"/>
        <v>331</v>
      </c>
      <c r="K363" s="27">
        <f t="shared" ca="1" si="70"/>
        <v>3.1321012235837937</v>
      </c>
      <c r="L363" s="34">
        <f t="shared" ca="1" si="71"/>
        <v>3.1550408524719216</v>
      </c>
      <c r="M363" s="29">
        <f t="shared" si="75"/>
        <v>43856</v>
      </c>
      <c r="N363" s="27">
        <v>361</v>
      </c>
      <c r="O363" s="17">
        <f t="shared" si="76"/>
        <v>331</v>
      </c>
      <c r="P363" s="27">
        <f t="shared" ca="1" si="77"/>
        <v>3.1521641936649303</v>
      </c>
      <c r="Q363" s="34">
        <f t="shared" ca="1" si="72"/>
        <v>3.1750471122116553</v>
      </c>
      <c r="R363" s="17">
        <f t="shared" ca="1" si="78"/>
        <v>3.4155959956372328</v>
      </c>
    </row>
    <row r="364" spans="1:18" x14ac:dyDescent="0.25">
      <c r="A364" s="18">
        <f t="shared" ca="1" si="73"/>
        <v>43823</v>
      </c>
      <c r="B364" s="17">
        <f ca="1">+IFERROR(VLOOKUP(A364,BBG_CLP!$A$2:$B$30,2,FALSE),B363)</f>
        <v>4</v>
      </c>
      <c r="C364" s="17">
        <f ca="1">+VLOOKUP(B364,BBG_CLP!$B$2:$E$30,4,FALSE)</f>
        <v>1.1684790901516277E-3</v>
      </c>
      <c r="D364" s="17">
        <v>362</v>
      </c>
      <c r="E364" s="17">
        <f t="shared" si="66"/>
        <v>332</v>
      </c>
      <c r="F364" s="17">
        <f t="shared" ca="1" si="69"/>
        <v>3.1019834020863848</v>
      </c>
      <c r="G364" s="2">
        <f t="shared" ca="1" si="67"/>
        <v>3.1244993395476817</v>
      </c>
      <c r="H364" s="28">
        <f t="shared" si="74"/>
        <v>43842</v>
      </c>
      <c r="I364" s="30">
        <v>362</v>
      </c>
      <c r="J364" s="17">
        <f t="shared" si="68"/>
        <v>332</v>
      </c>
      <c r="K364" s="27">
        <f t="shared" ca="1" si="70"/>
        <v>3.1326995231496508</v>
      </c>
      <c r="L364" s="34">
        <f t="shared" ca="1" si="71"/>
        <v>3.1556006579144538</v>
      </c>
      <c r="M364" s="29">
        <f t="shared" si="75"/>
        <v>43857</v>
      </c>
      <c r="N364" s="27">
        <v>362</v>
      </c>
      <c r="O364" s="17">
        <f t="shared" si="76"/>
        <v>332</v>
      </c>
      <c r="P364" s="27">
        <f t="shared" ca="1" si="77"/>
        <v>3.1527474357956544</v>
      </c>
      <c r="Q364" s="34">
        <f t="shared" ca="1" si="72"/>
        <v>3.1755904033367472</v>
      </c>
      <c r="R364" s="17">
        <f t="shared" ca="1" si="78"/>
        <v>3.4175384461017089</v>
      </c>
    </row>
    <row r="365" spans="1:18" x14ac:dyDescent="0.25">
      <c r="A365" s="18">
        <f t="shared" ca="1" si="73"/>
        <v>43824</v>
      </c>
      <c r="B365" s="17">
        <f ca="1">+IFERROR(VLOOKUP(A365,BBG_CLP!$A$2:$B$30,2,FALSE),B364)</f>
        <v>4</v>
      </c>
      <c r="C365" s="17">
        <f ca="1">+VLOOKUP(B365,BBG_CLP!$B$2:$E$30,4,FALSE)</f>
        <v>1.1684790901516277E-3</v>
      </c>
      <c r="D365" s="17">
        <v>363</v>
      </c>
      <c r="E365" s="17">
        <f t="shared" si="66"/>
        <v>333</v>
      </c>
      <c r="F365" s="17">
        <f t="shared" ca="1" si="69"/>
        <v>3.1031518811765366</v>
      </c>
      <c r="G365" s="2">
        <f t="shared" ca="1" si="67"/>
        <v>3.1256810593906401</v>
      </c>
      <c r="H365" s="28">
        <f t="shared" si="74"/>
        <v>43843</v>
      </c>
      <c r="I365" s="30">
        <v>363</v>
      </c>
      <c r="J365" s="17">
        <f t="shared" si="68"/>
        <v>333</v>
      </c>
      <c r="K365" s="27">
        <f t="shared" ca="1" si="70"/>
        <v>3.1332979270283419</v>
      </c>
      <c r="L365" s="34">
        <f t="shared" ca="1" si="71"/>
        <v>3.1561607996401766</v>
      </c>
      <c r="M365" s="29">
        <f t="shared" si="75"/>
        <v>43858</v>
      </c>
      <c r="N365" s="27">
        <v>363</v>
      </c>
      <c r="O365" s="17">
        <f t="shared" si="76"/>
        <v>333</v>
      </c>
      <c r="P365" s="27">
        <f t="shared" ca="1" si="77"/>
        <v>3.1533308612565998</v>
      </c>
      <c r="Q365" s="34">
        <f t="shared" ca="1" si="72"/>
        <v>3.1761341255809259</v>
      </c>
      <c r="R365" s="17">
        <f t="shared" ca="1" si="78"/>
        <v>3.4194803127851614</v>
      </c>
    </row>
    <row r="366" spans="1:18" x14ac:dyDescent="0.25">
      <c r="A366" s="18">
        <f t="shared" ca="1" si="73"/>
        <v>43825</v>
      </c>
      <c r="B366" s="17">
        <f ca="1">+IFERROR(VLOOKUP(A366,BBG_CLP!$A$2:$B$30,2,FALSE),B365)</f>
        <v>4</v>
      </c>
      <c r="C366" s="17">
        <f ca="1">+VLOOKUP(B366,BBG_CLP!$B$2:$E$30,4,FALSE)</f>
        <v>1.1684790901516277E-3</v>
      </c>
      <c r="D366" s="17">
        <v>364</v>
      </c>
      <c r="E366" s="17">
        <f t="shared" si="66"/>
        <v>334</v>
      </c>
      <c r="F366" s="17">
        <f t="shared" ca="1" si="69"/>
        <v>3.1043203602666884</v>
      </c>
      <c r="G366" s="2">
        <f t="shared" ca="1" si="67"/>
        <v>3.1268626838168396</v>
      </c>
      <c r="H366" s="28">
        <f t="shared" si="74"/>
        <v>43844</v>
      </c>
      <c r="I366" s="30">
        <v>364</v>
      </c>
      <c r="J366" s="17">
        <f t="shared" si="68"/>
        <v>334</v>
      </c>
      <c r="K366" s="27">
        <f t="shared" ca="1" si="70"/>
        <v>3.1338964343601456</v>
      </c>
      <c r="L366" s="34">
        <f t="shared" ca="1" si="71"/>
        <v>3.1567212746286053</v>
      </c>
      <c r="M366" s="29">
        <f t="shared" si="75"/>
        <v>43859</v>
      </c>
      <c r="N366" s="27">
        <v>364</v>
      </c>
      <c r="O366" s="17">
        <f t="shared" si="76"/>
        <v>334</v>
      </c>
      <c r="P366" s="27">
        <f t="shared" ca="1" si="77"/>
        <v>3.1539144685368456</v>
      </c>
      <c r="Q366" s="34">
        <f t="shared" ca="1" si="72"/>
        <v>3.1766782750719349</v>
      </c>
      <c r="R366" s="17">
        <f t="shared" ca="1" si="78"/>
        <v>3.4214215954797567</v>
      </c>
    </row>
    <row r="367" spans="1:18" x14ac:dyDescent="0.25">
      <c r="A367" s="18">
        <f t="shared" ca="1" si="73"/>
        <v>43826</v>
      </c>
      <c r="B367" s="17">
        <f ca="1">+IFERROR(VLOOKUP(A367,BBG_CLP!$A$2:$B$30,2,FALSE),B366)</f>
        <v>4</v>
      </c>
      <c r="C367" s="17">
        <f ca="1">+VLOOKUP(B367,BBG_CLP!$B$2:$E$30,4,FALSE)</f>
        <v>1.1684790901516277E-3</v>
      </c>
      <c r="D367" s="17">
        <v>365</v>
      </c>
      <c r="E367" s="17">
        <f t="shared" si="66"/>
        <v>335</v>
      </c>
      <c r="F367" s="17">
        <f t="shared" ca="1" si="69"/>
        <v>3.1054888393568403</v>
      </c>
      <c r="G367" s="2">
        <f t="shared" ca="1" si="67"/>
        <v>3.1280442136808073</v>
      </c>
      <c r="H367" s="28">
        <f t="shared" si="74"/>
        <v>43845</v>
      </c>
      <c r="I367" s="30">
        <v>365</v>
      </c>
      <c r="J367" s="17">
        <f t="shared" si="68"/>
        <v>335</v>
      </c>
      <c r="K367" s="27">
        <f t="shared" ca="1" si="70"/>
        <v>3.1344950442947845</v>
      </c>
      <c r="L367" s="34">
        <f t="shared" ca="1" si="71"/>
        <v>3.1572820798952987</v>
      </c>
      <c r="M367" s="29">
        <f t="shared" si="75"/>
        <v>43860</v>
      </c>
      <c r="N367" s="27">
        <v>365</v>
      </c>
      <c r="O367" s="17">
        <f t="shared" si="76"/>
        <v>335</v>
      </c>
      <c r="P367" s="27">
        <f t="shared" ca="1" si="77"/>
        <v>3.154498256141967</v>
      </c>
      <c r="Q367" s="34">
        <f t="shared" ca="1" si="72"/>
        <v>3.1772228479836842</v>
      </c>
      <c r="R367" s="17">
        <f t="shared" ca="1" si="78"/>
        <v>3.4233622940016417</v>
      </c>
    </row>
    <row r="368" spans="1:18" x14ac:dyDescent="0.25">
      <c r="A368" s="18">
        <f t="shared" ca="1" si="73"/>
        <v>43827</v>
      </c>
      <c r="B368" s="17">
        <f ca="1">+IFERROR(VLOOKUP(A368,BBG_CLP!$A$2:$B$30,2,FALSE),B367)</f>
        <v>4</v>
      </c>
      <c r="C368" s="17">
        <f ca="1">+VLOOKUP(B368,BBG_CLP!$B$2:$E$30,4,FALSE)</f>
        <v>1.1684790901516277E-3</v>
      </c>
      <c r="D368" s="17">
        <v>366</v>
      </c>
      <c r="E368" s="17">
        <f t="shared" si="66"/>
        <v>336</v>
      </c>
      <c r="F368" s="17">
        <f t="shared" ca="1" si="69"/>
        <v>3.1066573184469921</v>
      </c>
      <c r="G368" s="2">
        <f t="shared" ca="1" si="67"/>
        <v>3.1292256498268007</v>
      </c>
      <c r="H368" s="28">
        <f t="shared" si="74"/>
        <v>43846</v>
      </c>
      <c r="I368" s="30">
        <v>366</v>
      </c>
      <c r="J368" s="17">
        <f t="shared" si="68"/>
        <v>336</v>
      </c>
      <c r="K368" s="27">
        <f t="shared" ca="1" si="70"/>
        <v>3.13509375599123</v>
      </c>
      <c r="L368" s="34">
        <f t="shared" ca="1" si="71"/>
        <v>3.1578432124913434</v>
      </c>
      <c r="M368" s="29">
        <f t="shared" si="75"/>
        <v>43861</v>
      </c>
      <c r="N368" s="27">
        <v>366</v>
      </c>
      <c r="O368" s="17">
        <f t="shared" si="76"/>
        <v>336</v>
      </c>
      <c r="P368" s="27">
        <f t="shared" ca="1" si="77"/>
        <v>3.1550822225938671</v>
      </c>
      <c r="Q368" s="34">
        <f t="shared" ca="1" si="72"/>
        <v>3.1777678405355836</v>
      </c>
      <c r="R368" s="17">
        <f t="shared" ca="1" si="78"/>
        <v>3.4253024081349892</v>
      </c>
    </row>
    <row r="369" spans="1:18" x14ac:dyDescent="0.25">
      <c r="A369" s="18">
        <f t="shared" ca="1" si="73"/>
        <v>43828</v>
      </c>
      <c r="B369" s="17">
        <f ca="1">+IFERROR(VLOOKUP(A369,BBG_CLP!$A$2:$B$30,2,FALSE),B368)</f>
        <v>4</v>
      </c>
      <c r="C369" s="17">
        <f ca="1">+VLOOKUP(B369,BBG_CLP!$B$2:$E$30,4,FALSE)</f>
        <v>1.1684790901516277E-3</v>
      </c>
      <c r="D369" s="17">
        <v>367</v>
      </c>
      <c r="E369" s="17">
        <f t="shared" si="66"/>
        <v>337</v>
      </c>
      <c r="F369" s="17">
        <f t="shared" ca="1" si="69"/>
        <v>3.1078257975371439</v>
      </c>
      <c r="G369" s="2">
        <f t="shared" ca="1" si="67"/>
        <v>3.1304069930890814</v>
      </c>
      <c r="H369" s="28">
        <f t="shared" si="74"/>
        <v>43847</v>
      </c>
      <c r="I369" s="30">
        <v>367</v>
      </c>
      <c r="J369" s="17">
        <f t="shared" si="68"/>
        <v>337</v>
      </c>
      <c r="K369" s="27">
        <f t="shared" ca="1" si="70"/>
        <v>3.1356925686176198</v>
      </c>
      <c r="L369" s="34">
        <f t="shared" ca="1" si="71"/>
        <v>3.1584046695027808</v>
      </c>
      <c r="M369" s="29">
        <f t="shared" si="75"/>
        <v>43862</v>
      </c>
      <c r="N369" s="27">
        <v>367</v>
      </c>
      <c r="O369" s="17">
        <f t="shared" si="76"/>
        <v>337</v>
      </c>
      <c r="P369" s="27">
        <f t="shared" ca="1" si="77"/>
        <v>3.1556663664306281</v>
      </c>
      <c r="Q369" s="34">
        <f t="shared" ca="1" si="72"/>
        <v>3.1783132489919876</v>
      </c>
      <c r="R369" s="17">
        <f t="shared" ca="1" si="78"/>
        <v>3.4272419376719654</v>
      </c>
    </row>
    <row r="370" spans="1:18" x14ac:dyDescent="0.25">
      <c r="A370" s="18">
        <f t="shared" ca="1" si="73"/>
        <v>43829</v>
      </c>
      <c r="B370" s="17">
        <f ca="1">+IFERROR(VLOOKUP(A370,BBG_CLP!$A$2:$B$30,2,FALSE),B369)</f>
        <v>4</v>
      </c>
      <c r="C370" s="17">
        <f ca="1">+VLOOKUP(B370,BBG_CLP!$B$2:$E$30,4,FALSE)</f>
        <v>1.1684790901516277E-3</v>
      </c>
      <c r="D370" s="17">
        <v>368</v>
      </c>
      <c r="E370" s="17">
        <f t="shared" si="66"/>
        <v>338</v>
      </c>
      <c r="F370" s="17">
        <f t="shared" ca="1" si="69"/>
        <v>3.1089942766272958</v>
      </c>
      <c r="G370" s="2">
        <f t="shared" ca="1" si="67"/>
        <v>3.1315882442921077</v>
      </c>
      <c r="H370" s="28">
        <f t="shared" si="74"/>
        <v>43848</v>
      </c>
      <c r="I370" s="30">
        <v>368</v>
      </c>
      <c r="J370" s="17">
        <f t="shared" si="68"/>
        <v>338</v>
      </c>
      <c r="K370" s="27">
        <f t="shared" ca="1" si="70"/>
        <v>3.1362914813512206</v>
      </c>
      <c r="L370" s="34">
        <f t="shared" ca="1" si="71"/>
        <v>3.158966448050279</v>
      </c>
      <c r="M370" s="29">
        <f t="shared" si="75"/>
        <v>43863</v>
      </c>
      <c r="N370" s="27">
        <v>368</v>
      </c>
      <c r="O370" s="17">
        <f t="shared" si="76"/>
        <v>338</v>
      </c>
      <c r="P370" s="27">
        <f t="shared" ca="1" si="77"/>
        <v>3.1562506862061555</v>
      </c>
      <c r="Q370" s="34">
        <f t="shared" ca="1" si="72"/>
        <v>3.1788590696614603</v>
      </c>
      <c r="R370" s="17">
        <f t="shared" ca="1" si="78"/>
        <v>3.4291808824447045</v>
      </c>
    </row>
    <row r="371" spans="1:18" x14ac:dyDescent="0.25">
      <c r="A371" s="18">
        <f t="shared" ca="1" si="73"/>
        <v>43830</v>
      </c>
      <c r="B371" s="17">
        <f ca="1">+IFERROR(VLOOKUP(A371,BBG_CLP!$A$2:$B$30,2,FALSE),B370)</f>
        <v>4</v>
      </c>
      <c r="C371" s="17">
        <f ca="1">+VLOOKUP(B371,BBG_CLP!$B$2:$E$30,4,FALSE)</f>
        <v>1.1684790901516277E-3</v>
      </c>
      <c r="D371" s="17">
        <v>369</v>
      </c>
      <c r="E371" s="17">
        <f t="shared" si="66"/>
        <v>339</v>
      </c>
      <c r="F371" s="17">
        <f t="shared" ca="1" si="69"/>
        <v>3.1101627557174476</v>
      </c>
      <c r="G371" s="2">
        <f t="shared" ca="1" si="67"/>
        <v>3.1327694042505878</v>
      </c>
      <c r="H371" s="28">
        <f t="shared" si="74"/>
        <v>43849</v>
      </c>
      <c r="I371" s="30">
        <v>369</v>
      </c>
      <c r="J371" s="17">
        <f t="shared" si="68"/>
        <v>339</v>
      </c>
      <c r="K371" s="27">
        <f t="shared" ca="1" si="70"/>
        <v>3.1368904933781101</v>
      </c>
      <c r="L371" s="34">
        <f t="shared" ca="1" si="71"/>
        <v>3.1595285452883153</v>
      </c>
      <c r="M371" s="29">
        <f t="shared" si="75"/>
        <v>43864</v>
      </c>
      <c r="N371" s="27">
        <v>369</v>
      </c>
      <c r="O371" s="17">
        <f t="shared" si="76"/>
        <v>339</v>
      </c>
      <c r="P371" s="27">
        <f t="shared" ca="1" si="77"/>
        <v>3.156835180490031</v>
      </c>
      <c r="Q371" s="34">
        <f t="shared" ca="1" si="72"/>
        <v>3.1794052988960746</v>
      </c>
      <c r="R371" s="17">
        <f t="shared" ca="1" si="78"/>
        <v>3.4311192422373793</v>
      </c>
    </row>
    <row r="372" spans="1:18" x14ac:dyDescent="0.25">
      <c r="A372" s="18">
        <f t="shared" ca="1" si="73"/>
        <v>43831</v>
      </c>
      <c r="B372" s="17">
        <f ca="1">+IFERROR(VLOOKUP(A372,BBG_CLP!$A$2:$B$30,2,FALSE),B371)</f>
        <v>4</v>
      </c>
      <c r="C372" s="17">
        <f ca="1">+VLOOKUP(B372,BBG_CLP!$B$2:$E$30,4,FALSE)</f>
        <v>1.1684790901516277E-3</v>
      </c>
      <c r="D372" s="17">
        <v>370</v>
      </c>
      <c r="E372" s="17">
        <f t="shared" si="66"/>
        <v>340</v>
      </c>
      <c r="F372" s="17">
        <f t="shared" ca="1" si="69"/>
        <v>3.1113312348075994</v>
      </c>
      <c r="G372" s="2">
        <f t="shared" ca="1" si="67"/>
        <v>3.133950473769525</v>
      </c>
      <c r="H372" s="28">
        <f t="shared" si="74"/>
        <v>43850</v>
      </c>
      <c r="I372" s="30">
        <v>370</v>
      </c>
      <c r="J372" s="17">
        <f t="shared" si="68"/>
        <v>340</v>
      </c>
      <c r="K372" s="27">
        <f t="shared" ca="1" si="70"/>
        <v>3.1374896038931848</v>
      </c>
      <c r="L372" s="34">
        <f t="shared" ca="1" si="71"/>
        <v>3.1600909584049144</v>
      </c>
      <c r="M372" s="29">
        <f t="shared" si="75"/>
        <v>43865</v>
      </c>
      <c r="N372" s="27">
        <v>370</v>
      </c>
      <c r="O372" s="17">
        <f t="shared" si="76"/>
        <v>340</v>
      </c>
      <c r="P372" s="27">
        <f t="shared" ca="1" si="77"/>
        <v>3.1574198478673656</v>
      </c>
      <c r="Q372" s="34">
        <f t="shared" ca="1" si="72"/>
        <v>3.1799519330908432</v>
      </c>
      <c r="R372" s="17">
        <f t="shared" ca="1" si="78"/>
        <v>3.4330570168341623</v>
      </c>
    </row>
    <row r="373" spans="1:18" x14ac:dyDescent="0.25">
      <c r="A373" s="18">
        <f t="shared" ca="1" si="73"/>
        <v>43832</v>
      </c>
      <c r="B373" s="17">
        <f ca="1">+IFERROR(VLOOKUP(A373,BBG_CLP!$A$2:$B$30,2,FALSE),B372)</f>
        <v>5</v>
      </c>
      <c r="C373" s="17">
        <f ca="1">+VLOOKUP(B373,BBG_CLP!$B$2:$E$30,4,FALSE)</f>
        <v>6.1813291612560536E-4</v>
      </c>
      <c r="D373" s="17">
        <v>371</v>
      </c>
      <c r="E373" s="17">
        <f t="shared" si="66"/>
        <v>341</v>
      </c>
      <c r="F373" s="17">
        <f t="shared" ca="1" si="69"/>
        <v>3.1124997138977513</v>
      </c>
      <c r="G373" s="2">
        <f t="shared" ca="1" si="67"/>
        <v>3.1351314536446475</v>
      </c>
      <c r="H373" s="28">
        <f t="shared" si="74"/>
        <v>43851</v>
      </c>
      <c r="I373" s="30">
        <v>371</v>
      </c>
      <c r="J373" s="17">
        <f t="shared" si="68"/>
        <v>341</v>
      </c>
      <c r="K373" s="27">
        <f t="shared" ca="1" si="70"/>
        <v>3.1380888121000874</v>
      </c>
      <c r="L373" s="34">
        <f t="shared" ca="1" si="71"/>
        <v>3.16065368462111</v>
      </c>
      <c r="M373" s="29">
        <f t="shared" si="75"/>
        <v>43866</v>
      </c>
      <c r="N373" s="27">
        <v>371</v>
      </c>
      <c r="O373" s="17">
        <f t="shared" si="76"/>
        <v>341</v>
      </c>
      <c r="P373" s="27">
        <f t="shared" ca="1" si="77"/>
        <v>3.1580046869384386</v>
      </c>
      <c r="Q373" s="34">
        <f t="shared" ca="1" si="72"/>
        <v>3.1804989686830449</v>
      </c>
      <c r="R373" s="17">
        <f t="shared" ca="1" si="78"/>
        <v>3.4349942060591943</v>
      </c>
    </row>
    <row r="374" spans="1:18" x14ac:dyDescent="0.25">
      <c r="A374" s="18">
        <f t="shared" ca="1" si="73"/>
        <v>43833</v>
      </c>
      <c r="B374" s="17">
        <f ca="1">+IFERROR(VLOOKUP(A374,BBG_CLP!$A$2:$B$30,2,FALSE),B373)</f>
        <v>5</v>
      </c>
      <c r="C374" s="17">
        <f ca="1">+VLOOKUP(B374,BBG_CLP!$B$2:$E$30,4,FALSE)</f>
        <v>6.1813291612560536E-4</v>
      </c>
      <c r="D374" s="17">
        <v>372</v>
      </c>
      <c r="E374" s="17">
        <f t="shared" si="66"/>
        <v>342</v>
      </c>
      <c r="F374" s="17">
        <f t="shared" ca="1" si="69"/>
        <v>3.1131178468138767</v>
      </c>
      <c r="G374" s="2">
        <f t="shared" ca="1" si="67"/>
        <v>3.1357151025883305</v>
      </c>
      <c r="H374" s="28">
        <f t="shared" si="74"/>
        <v>43852</v>
      </c>
      <c r="I374" s="30">
        <v>372</v>
      </c>
      <c r="J374" s="17">
        <f t="shared" si="68"/>
        <v>342</v>
      </c>
      <c r="K374" s="27">
        <f t="shared" ca="1" si="70"/>
        <v>3.1386881172109606</v>
      </c>
      <c r="L374" s="34">
        <f t="shared" ca="1" si="71"/>
        <v>3.1612167211904132</v>
      </c>
      <c r="M374" s="29">
        <f t="shared" si="75"/>
        <v>43867</v>
      </c>
      <c r="N374" s="27">
        <v>372</v>
      </c>
      <c r="O374" s="17">
        <f t="shared" si="76"/>
        <v>342</v>
      </c>
      <c r="P374" s="27">
        <f t="shared" ca="1" si="77"/>
        <v>3.1585896963186659</v>
      </c>
      <c r="Q374" s="34">
        <f t="shared" ca="1" si="72"/>
        <v>3.1810464021517184</v>
      </c>
      <c r="R374" s="17">
        <f t="shared" ca="1" si="78"/>
        <v>3.2385648278880907</v>
      </c>
    </row>
    <row r="375" spans="1:18" x14ac:dyDescent="0.25">
      <c r="A375" s="18">
        <f t="shared" ca="1" si="73"/>
        <v>43834</v>
      </c>
      <c r="B375" s="17">
        <f ca="1">+IFERROR(VLOOKUP(A375,BBG_CLP!$A$2:$B$30,2,FALSE),B374)</f>
        <v>5</v>
      </c>
      <c r="C375" s="17">
        <f ca="1">+VLOOKUP(B375,BBG_CLP!$B$2:$E$30,4,FALSE)</f>
        <v>6.1813291612560536E-4</v>
      </c>
      <c r="D375" s="17">
        <v>373</v>
      </c>
      <c r="E375" s="17">
        <f t="shared" si="66"/>
        <v>343</v>
      </c>
      <c r="F375" s="17">
        <f t="shared" ca="1" si="69"/>
        <v>3.1137359797300022</v>
      </c>
      <c r="G375" s="2">
        <f t="shared" ca="1" si="67"/>
        <v>3.1362989442953326</v>
      </c>
      <c r="H375" s="28">
        <f t="shared" si="74"/>
        <v>43853</v>
      </c>
      <c r="I375" s="30">
        <v>373</v>
      </c>
      <c r="J375" s="17">
        <f t="shared" si="68"/>
        <v>343</v>
      </c>
      <c r="K375" s="27">
        <f t="shared" ca="1" si="70"/>
        <v>3.1392875184464351</v>
      </c>
      <c r="L375" s="34">
        <f t="shared" ca="1" si="71"/>
        <v>3.1617800653983665</v>
      </c>
      <c r="M375" s="29">
        <f t="shared" si="75"/>
        <v>43868</v>
      </c>
      <c r="N375" s="27">
        <v>373</v>
      </c>
      <c r="O375" s="17">
        <f t="shared" si="76"/>
        <v>343</v>
      </c>
      <c r="P375" s="27">
        <f t="shared" ca="1" si="77"/>
        <v>3.159174874638226</v>
      </c>
      <c r="Q375" s="34">
        <f t="shared" ca="1" si="72"/>
        <v>3.1815942300168021</v>
      </c>
      <c r="R375" s="17">
        <f t="shared" ca="1" si="78"/>
        <v>3.2394712483707622</v>
      </c>
    </row>
    <row r="376" spans="1:18" x14ac:dyDescent="0.25">
      <c r="A376" s="18">
        <f t="shared" ca="1" si="73"/>
        <v>43835</v>
      </c>
      <c r="B376" s="17">
        <f ca="1">+IFERROR(VLOOKUP(A376,BBG_CLP!$A$2:$B$30,2,FALSE),B375)</f>
        <v>5</v>
      </c>
      <c r="C376" s="17">
        <f ca="1">+VLOOKUP(B376,BBG_CLP!$B$2:$E$30,4,FALSE)</f>
        <v>6.1813291612560536E-4</v>
      </c>
      <c r="D376" s="17">
        <v>374</v>
      </c>
      <c r="E376" s="17">
        <f t="shared" si="66"/>
        <v>344</v>
      </c>
      <c r="F376" s="17">
        <f t="shared" ca="1" si="69"/>
        <v>3.1143541126461276</v>
      </c>
      <c r="G376" s="2">
        <f t="shared" ca="1" si="67"/>
        <v>3.1368829770845768</v>
      </c>
      <c r="H376" s="28">
        <f t="shared" si="74"/>
        <v>43854</v>
      </c>
      <c r="I376" s="30">
        <v>374</v>
      </c>
      <c r="J376" s="17">
        <f t="shared" si="68"/>
        <v>344</v>
      </c>
      <c r="K376" s="27">
        <f t="shared" ca="1" si="70"/>
        <v>3.1398870150354168</v>
      </c>
      <c r="L376" s="34">
        <f t="shared" ca="1" si="71"/>
        <v>3.1623437145620503</v>
      </c>
      <c r="M376" s="29">
        <f t="shared" si="75"/>
        <v>43869</v>
      </c>
      <c r="N376" s="27">
        <v>374</v>
      </c>
      <c r="O376" s="17">
        <f t="shared" si="76"/>
        <v>344</v>
      </c>
      <c r="P376" s="27">
        <f t="shared" ca="1" si="77"/>
        <v>3.1597602205420334</v>
      </c>
      <c r="Q376" s="34">
        <f t="shared" ca="1" si="72"/>
        <v>3.1821424488388845</v>
      </c>
      <c r="R376" s="17">
        <f t="shared" ca="1" si="78"/>
        <v>3.2403773979980954</v>
      </c>
    </row>
    <row r="377" spans="1:18" x14ac:dyDescent="0.25">
      <c r="A377" s="18">
        <f t="shared" ca="1" si="73"/>
        <v>43836</v>
      </c>
      <c r="B377" s="17">
        <f ca="1">+IFERROR(VLOOKUP(A377,BBG_CLP!$A$2:$B$30,2,FALSE),B376)</f>
        <v>5</v>
      </c>
      <c r="C377" s="17">
        <f ca="1">+VLOOKUP(B377,BBG_CLP!$B$2:$E$30,4,FALSE)</f>
        <v>6.1813291612560536E-4</v>
      </c>
      <c r="D377" s="17">
        <v>375</v>
      </c>
      <c r="E377" s="17">
        <f t="shared" si="66"/>
        <v>345</v>
      </c>
      <c r="F377" s="17">
        <f t="shared" ca="1" si="69"/>
        <v>3.1149722455622531</v>
      </c>
      <c r="G377" s="2">
        <f t="shared" ca="1" si="67"/>
        <v>3.1374671992945031</v>
      </c>
      <c r="H377" s="28">
        <f t="shared" si="74"/>
        <v>43855</v>
      </c>
      <c r="I377" s="30">
        <v>375</v>
      </c>
      <c r="J377" s="17">
        <f t="shared" si="68"/>
        <v>345</v>
      </c>
      <c r="K377" s="27">
        <f t="shared" ca="1" si="70"/>
        <v>3.14048660621512</v>
      </c>
      <c r="L377" s="34">
        <f t="shared" ca="1" si="71"/>
        <v>3.1629076660297</v>
      </c>
      <c r="M377" s="29">
        <f t="shared" si="75"/>
        <v>43870</v>
      </c>
      <c r="N377" s="27">
        <v>375</v>
      </c>
      <c r="O377" s="17">
        <f t="shared" si="76"/>
        <v>345</v>
      </c>
      <c r="P377" s="27">
        <f t="shared" ca="1" si="77"/>
        <v>3.1603457326893931</v>
      </c>
      <c r="Q377" s="34">
        <f t="shared" ca="1" si="72"/>
        <v>3.1826910552182941</v>
      </c>
      <c r="R377" s="17">
        <f t="shared" ca="1" si="78"/>
        <v>3.2412832767541033</v>
      </c>
    </row>
    <row r="378" spans="1:18" x14ac:dyDescent="0.25">
      <c r="A378" s="18">
        <f t="shared" ca="1" si="73"/>
        <v>43837</v>
      </c>
      <c r="B378" s="17">
        <f ca="1">+IFERROR(VLOOKUP(A378,BBG_CLP!$A$2:$B$30,2,FALSE),B377)</f>
        <v>5</v>
      </c>
      <c r="C378" s="17">
        <f ca="1">+VLOOKUP(B378,BBG_CLP!$B$2:$E$30,4,FALSE)</f>
        <v>6.1813291612560536E-4</v>
      </c>
      <c r="D378" s="17">
        <v>376</v>
      </c>
      <c r="E378" s="17">
        <f t="shared" si="66"/>
        <v>346</v>
      </c>
      <c r="F378" s="17">
        <f t="shared" ca="1" si="69"/>
        <v>3.1155903784783785</v>
      </c>
      <c r="G378" s="2">
        <f t="shared" ca="1" si="67"/>
        <v>3.1380516092827118</v>
      </c>
      <c r="H378" s="28">
        <f t="shared" si="74"/>
        <v>43856</v>
      </c>
      <c r="I378" s="30">
        <v>376</v>
      </c>
      <c r="J378" s="17">
        <f t="shared" si="68"/>
        <v>346</v>
      </c>
      <c r="K378" s="27">
        <f t="shared" ca="1" si="70"/>
        <v>3.1410862912307889</v>
      </c>
      <c r="L378" s="34">
        <f t="shared" ca="1" si="71"/>
        <v>3.1634719171801597</v>
      </c>
      <c r="M378" s="29">
        <f t="shared" si="75"/>
        <v>43871</v>
      </c>
      <c r="N378" s="27">
        <v>376</v>
      </c>
      <c r="O378" s="17">
        <f t="shared" si="76"/>
        <v>346</v>
      </c>
      <c r="P378" s="27">
        <f t="shared" ca="1" si="77"/>
        <v>3.1609314097538719</v>
      </c>
      <c r="Q378" s="34">
        <f t="shared" ca="1" si="72"/>
        <v>3.1832400457946846</v>
      </c>
      <c r="R378" s="17">
        <f t="shared" ca="1" si="78"/>
        <v>3.2421888846227986</v>
      </c>
    </row>
    <row r="379" spans="1:18" x14ac:dyDescent="0.25">
      <c r="A379" s="18">
        <f t="shared" ca="1" si="73"/>
        <v>43838</v>
      </c>
      <c r="B379" s="17">
        <f ca="1">+IFERROR(VLOOKUP(A379,BBG_CLP!$A$2:$B$30,2,FALSE),B378)</f>
        <v>5</v>
      </c>
      <c r="C379" s="17">
        <f ca="1">+VLOOKUP(B379,BBG_CLP!$B$2:$E$30,4,FALSE)</f>
        <v>6.1813291612560536E-4</v>
      </c>
      <c r="D379" s="17">
        <v>377</v>
      </c>
      <c r="E379" s="17">
        <f t="shared" si="66"/>
        <v>347</v>
      </c>
      <c r="F379" s="17">
        <f t="shared" ca="1" si="69"/>
        <v>3.1162085113945039</v>
      </c>
      <c r="G379" s="2">
        <f t="shared" ca="1" si="67"/>
        <v>3.1386362054258052</v>
      </c>
      <c r="H379" s="28">
        <f t="shared" si="74"/>
        <v>43857</v>
      </c>
      <c r="I379" s="30">
        <v>377</v>
      </c>
      <c r="J379" s="17">
        <f t="shared" si="68"/>
        <v>347</v>
      </c>
      <c r="K379" s="27">
        <f t="shared" ca="1" si="70"/>
        <v>3.1416860693357602</v>
      </c>
      <c r="L379" s="34">
        <f t="shared" ca="1" si="71"/>
        <v>3.1640364654225337</v>
      </c>
      <c r="M379" s="29">
        <f t="shared" si="75"/>
        <v>43872</v>
      </c>
      <c r="N379" s="27">
        <v>377</v>
      </c>
      <c r="O379" s="17">
        <f t="shared" si="76"/>
        <v>347</v>
      </c>
      <c r="P379" s="27">
        <f t="shared" ca="1" si="77"/>
        <v>3.1615172504231746</v>
      </c>
      <c r="Q379" s="34">
        <f t="shared" ca="1" si="72"/>
        <v>3.183789417246512</v>
      </c>
      <c r="R379" s="17">
        <f t="shared" ca="1" si="78"/>
        <v>3.2430942215881942</v>
      </c>
    </row>
    <row r="380" spans="1:18" x14ac:dyDescent="0.25">
      <c r="A380" s="18">
        <f t="shared" ca="1" si="73"/>
        <v>43839</v>
      </c>
      <c r="B380" s="17">
        <f ca="1">+IFERROR(VLOOKUP(A380,BBG_CLP!$A$2:$B$30,2,FALSE),B379)</f>
        <v>5</v>
      </c>
      <c r="C380" s="17">
        <f ca="1">+VLOOKUP(B380,BBG_CLP!$B$2:$E$30,4,FALSE)</f>
        <v>6.1813291612560536E-4</v>
      </c>
      <c r="D380" s="17">
        <v>378</v>
      </c>
      <c r="E380" s="17">
        <f t="shared" si="66"/>
        <v>348</v>
      </c>
      <c r="F380" s="17">
        <f t="shared" ca="1" si="69"/>
        <v>3.1168266443106294</v>
      </c>
      <c r="G380" s="2">
        <f t="shared" ca="1" si="67"/>
        <v>3.1392209861189548</v>
      </c>
      <c r="H380" s="28">
        <f t="shared" si="74"/>
        <v>43858</v>
      </c>
      <c r="I380" s="30">
        <v>378</v>
      </c>
      <c r="J380" s="17">
        <f t="shared" si="68"/>
        <v>348</v>
      </c>
      <c r="K380" s="27">
        <f t="shared" ca="1" si="70"/>
        <v>3.1422859397912091</v>
      </c>
      <c r="L380" s="34">
        <f t="shared" ca="1" si="71"/>
        <v>3.1646013081956861</v>
      </c>
      <c r="M380" s="29">
        <f t="shared" si="75"/>
        <v>43873</v>
      </c>
      <c r="N380" s="27">
        <v>378</v>
      </c>
      <c r="O380" s="17">
        <f t="shared" si="76"/>
        <v>348</v>
      </c>
      <c r="P380" s="27">
        <f t="shared" ca="1" si="77"/>
        <v>3.1621032533988083</v>
      </c>
      <c r="Q380" s="34">
        <f t="shared" ca="1" si="72"/>
        <v>3.1843391662903242</v>
      </c>
      <c r="R380" s="17">
        <f t="shared" ca="1" si="78"/>
        <v>3.2439992876343027</v>
      </c>
    </row>
    <row r="381" spans="1:18" x14ac:dyDescent="0.25">
      <c r="A381" s="18">
        <f t="shared" ca="1" si="73"/>
        <v>43840</v>
      </c>
      <c r="B381" s="17">
        <f ca="1">+IFERROR(VLOOKUP(A381,BBG_CLP!$A$2:$B$30,2,FALSE),B380)</f>
        <v>5</v>
      </c>
      <c r="C381" s="17">
        <f ca="1">+VLOOKUP(B381,BBG_CLP!$B$2:$E$30,4,FALSE)</f>
        <v>6.1813291612560536E-4</v>
      </c>
      <c r="D381" s="17">
        <v>379</v>
      </c>
      <c r="E381" s="17">
        <f t="shared" si="66"/>
        <v>349</v>
      </c>
      <c r="F381" s="17">
        <f t="shared" ca="1" si="69"/>
        <v>3.1174447772267548</v>
      </c>
      <c r="G381" s="2">
        <f t="shared" ca="1" si="67"/>
        <v>3.1398059497757469</v>
      </c>
      <c r="H381" s="28">
        <f t="shared" si="74"/>
        <v>43859</v>
      </c>
      <c r="I381" s="30">
        <v>379</v>
      </c>
      <c r="J381" s="17">
        <f t="shared" si="68"/>
        <v>349</v>
      </c>
      <c r="K381" s="27">
        <f t="shared" ca="1" si="70"/>
        <v>3.1428859018661504</v>
      </c>
      <c r="L381" s="34">
        <f t="shared" ca="1" si="71"/>
        <v>3.1651664429678328</v>
      </c>
      <c r="M381" s="29">
        <f t="shared" si="75"/>
        <v>43874</v>
      </c>
      <c r="N381" s="27">
        <v>379</v>
      </c>
      <c r="O381" s="17">
        <f t="shared" si="76"/>
        <v>349</v>
      </c>
      <c r="P381" s="27">
        <f t="shared" ca="1" si="77"/>
        <v>3.1626894173960673</v>
      </c>
      <c r="Q381" s="34">
        <f t="shared" ca="1" si="72"/>
        <v>3.1848892896804117</v>
      </c>
      <c r="R381" s="17">
        <f t="shared" ca="1" si="78"/>
        <v>3.2449040827291498</v>
      </c>
    </row>
    <row r="382" spans="1:18" x14ac:dyDescent="0.25">
      <c r="A382" s="18">
        <f t="shared" ca="1" si="73"/>
        <v>43841</v>
      </c>
      <c r="B382" s="17">
        <f ca="1">+IFERROR(VLOOKUP(A382,BBG_CLP!$A$2:$B$30,2,FALSE),B381)</f>
        <v>5</v>
      </c>
      <c r="C382" s="17">
        <f ca="1">+VLOOKUP(B382,BBG_CLP!$B$2:$E$30,4,FALSE)</f>
        <v>6.1813291612560536E-4</v>
      </c>
      <c r="D382" s="17">
        <v>380</v>
      </c>
      <c r="E382" s="17">
        <f t="shared" si="66"/>
        <v>350</v>
      </c>
      <c r="F382" s="17">
        <f t="shared" ca="1" si="69"/>
        <v>3.1180629101428803</v>
      </c>
      <c r="G382" s="2">
        <f t="shared" ca="1" si="67"/>
        <v>3.1403910948280132</v>
      </c>
      <c r="H382" s="28">
        <f t="shared" si="74"/>
        <v>43860</v>
      </c>
      <c r="I382" s="30">
        <v>380</v>
      </c>
      <c r="J382" s="17">
        <f t="shared" si="68"/>
        <v>350</v>
      </c>
      <c r="K382" s="27">
        <f t="shared" ca="1" si="70"/>
        <v>3.1434859548372298</v>
      </c>
      <c r="L382" s="34">
        <f t="shared" ca="1" si="71"/>
        <v>3.1657318672360799</v>
      </c>
      <c r="M382" s="29">
        <f t="shared" si="75"/>
        <v>43875</v>
      </c>
      <c r="N382" s="27">
        <v>380</v>
      </c>
      <c r="O382" s="17">
        <f t="shared" si="76"/>
        <v>350</v>
      </c>
      <c r="P382" s="27">
        <f t="shared" ca="1" si="77"/>
        <v>3.1632757411436878</v>
      </c>
      <c r="Q382" s="34">
        <f t="shared" ca="1" si="72"/>
        <v>3.1854397842080018</v>
      </c>
      <c r="R382" s="17">
        <f t="shared" ca="1" si="78"/>
        <v>3.2458086068887226</v>
      </c>
    </row>
    <row r="383" spans="1:18" x14ac:dyDescent="0.25">
      <c r="A383" s="18">
        <f t="shared" ca="1" si="73"/>
        <v>43842</v>
      </c>
      <c r="B383" s="17">
        <f ca="1">+IFERROR(VLOOKUP(A383,BBG_CLP!$A$2:$B$30,2,FALSE),B382)</f>
        <v>5</v>
      </c>
      <c r="C383" s="17">
        <f ca="1">+VLOOKUP(B383,BBG_CLP!$B$2:$E$30,4,FALSE)</f>
        <v>6.1813291612560536E-4</v>
      </c>
      <c r="D383" s="17">
        <v>381</v>
      </c>
      <c r="E383" s="17">
        <f t="shared" si="66"/>
        <v>351</v>
      </c>
      <c r="F383" s="17">
        <f t="shared" ca="1" si="69"/>
        <v>3.1186810430590057</v>
      </c>
      <c r="G383" s="2">
        <f t="shared" ca="1" si="67"/>
        <v>3.1409764197252739</v>
      </c>
      <c r="H383" s="28">
        <f t="shared" si="74"/>
        <v>43861</v>
      </c>
      <c r="I383" s="30">
        <v>381</v>
      </c>
      <c r="J383" s="17">
        <f t="shared" si="68"/>
        <v>351</v>
      </c>
      <c r="K383" s="27">
        <f t="shared" ca="1" si="70"/>
        <v>3.1440860979887724</v>
      </c>
      <c r="L383" s="34">
        <f t="shared" ca="1" si="71"/>
        <v>3.1662975785261933</v>
      </c>
      <c r="M383" s="29">
        <f t="shared" si="75"/>
        <v>43876</v>
      </c>
      <c r="N383" s="27">
        <v>381</v>
      </c>
      <c r="O383" s="17">
        <f t="shared" si="76"/>
        <v>351</v>
      </c>
      <c r="P383" s="27">
        <f t="shared" ca="1" si="77"/>
        <v>3.163862223383834</v>
      </c>
      <c r="Q383" s="34">
        <f t="shared" ca="1" si="72"/>
        <v>3.1859906467010695</v>
      </c>
      <c r="R383" s="17">
        <f t="shared" ca="1" si="78"/>
        <v>3.2467128600570661</v>
      </c>
    </row>
    <row r="384" spans="1:18" x14ac:dyDescent="0.25">
      <c r="A384" s="18">
        <f t="shared" ca="1" si="73"/>
        <v>43843</v>
      </c>
      <c r="B384" s="17">
        <f ca="1">+IFERROR(VLOOKUP(A384,BBG_CLP!$A$2:$B$30,2,FALSE),B383)</f>
        <v>5</v>
      </c>
      <c r="C384" s="17">
        <f ca="1">+VLOOKUP(B384,BBG_CLP!$B$2:$E$30,4,FALSE)</f>
        <v>6.1813291612560536E-4</v>
      </c>
      <c r="D384" s="17">
        <v>382</v>
      </c>
      <c r="E384" s="17">
        <f t="shared" si="66"/>
        <v>352</v>
      </c>
      <c r="F384" s="17">
        <f t="shared" ca="1" si="69"/>
        <v>3.1192991759751312</v>
      </c>
      <c r="G384" s="2">
        <f t="shared" ca="1" si="67"/>
        <v>3.1415619229348266</v>
      </c>
      <c r="H384" s="28">
        <f t="shared" si="74"/>
        <v>43862</v>
      </c>
      <c r="I384" s="30">
        <v>382</v>
      </c>
      <c r="J384" s="17">
        <f t="shared" si="68"/>
        <v>352</v>
      </c>
      <c r="K384" s="27">
        <f t="shared" ca="1" si="70"/>
        <v>3.1446863306125543</v>
      </c>
      <c r="L384" s="34">
        <f t="shared" ca="1" si="71"/>
        <v>3.1668635743918947</v>
      </c>
      <c r="M384" s="29">
        <f t="shared" si="75"/>
        <v>43877</v>
      </c>
      <c r="N384" s="27">
        <v>382</v>
      </c>
      <c r="O384" s="17">
        <f t="shared" si="76"/>
        <v>352</v>
      </c>
      <c r="P384" s="27">
        <f t="shared" ca="1" si="77"/>
        <v>3.1644488628717582</v>
      </c>
      <c r="Q384" s="34">
        <f t="shared" ca="1" si="72"/>
        <v>3.1865418740234768</v>
      </c>
      <c r="R384" s="17">
        <f t="shared" ca="1" si="78"/>
        <v>3.2476168422421736</v>
      </c>
    </row>
    <row r="385" spans="1:18" x14ac:dyDescent="0.25">
      <c r="A385" s="18">
        <f t="shared" ca="1" si="73"/>
        <v>43844</v>
      </c>
      <c r="B385" s="17">
        <f ca="1">+IFERROR(VLOOKUP(A385,BBG_CLP!$A$2:$B$30,2,FALSE),B384)</f>
        <v>5</v>
      </c>
      <c r="C385" s="17">
        <f ca="1">+VLOOKUP(B385,BBG_CLP!$B$2:$E$30,4,FALSE)</f>
        <v>6.1813291612560536E-4</v>
      </c>
      <c r="D385" s="17">
        <v>383</v>
      </c>
      <c r="E385" s="17">
        <f t="shared" si="66"/>
        <v>353</v>
      </c>
      <c r="F385" s="17">
        <f t="shared" ca="1" si="69"/>
        <v>3.1199173088912566</v>
      </c>
      <c r="G385" s="2">
        <f t="shared" ca="1" si="67"/>
        <v>3.1421476029412254</v>
      </c>
      <c r="H385" s="28">
        <f t="shared" si="74"/>
        <v>43863</v>
      </c>
      <c r="I385" s="30">
        <v>383</v>
      </c>
      <c r="J385" s="17">
        <f t="shared" si="68"/>
        <v>353</v>
      </c>
      <c r="K385" s="27">
        <f t="shared" ca="1" si="70"/>
        <v>3.1452866520077061</v>
      </c>
      <c r="L385" s="34">
        <f t="shared" ca="1" si="71"/>
        <v>3.1674298524146955</v>
      </c>
      <c r="M385" s="29">
        <f t="shared" si="75"/>
        <v>43878</v>
      </c>
      <c r="N385" s="27">
        <v>383</v>
      </c>
      <c r="O385" s="17">
        <f t="shared" si="76"/>
        <v>353</v>
      </c>
      <c r="P385" s="27">
        <f t="shared" ca="1" si="77"/>
        <v>3.165035658375797</v>
      </c>
      <c r="Q385" s="34">
        <f t="shared" ca="1" si="72"/>
        <v>3.1870934630747154</v>
      </c>
      <c r="R385" s="17">
        <f t="shared" ca="1" si="78"/>
        <v>3.2485205534200645</v>
      </c>
    </row>
    <row r="386" spans="1:18" x14ac:dyDescent="0.25">
      <c r="A386" s="18">
        <f t="shared" ca="1" si="73"/>
        <v>43845</v>
      </c>
      <c r="B386" s="17">
        <f ca="1">+IFERROR(VLOOKUP(A386,BBG_CLP!$A$2:$B$30,2,FALSE),B385)</f>
        <v>5</v>
      </c>
      <c r="C386" s="17">
        <f ca="1">+VLOOKUP(B386,BBG_CLP!$B$2:$E$30,4,FALSE)</f>
        <v>6.1813291612560536E-4</v>
      </c>
      <c r="D386" s="17">
        <v>384</v>
      </c>
      <c r="E386" s="17">
        <f t="shared" ref="E386:E449" si="79">+IF(D386-$W$5&lt;0,NA(),D386-$W$5)</f>
        <v>354</v>
      </c>
      <c r="F386" s="17">
        <f t="shared" ca="1" si="69"/>
        <v>3.1205354418073821</v>
      </c>
      <c r="G386" s="2">
        <f t="shared" ref="G386:G449" ca="1" si="80">++IF(E386&gt;0,((1+F386*D386/36000)/(1+$X$2*$W$5/36000)-1)*(36000/(D386-$W$5)),NA())</f>
        <v>3.1427334582462141</v>
      </c>
      <c r="H386" s="28">
        <f t="shared" si="74"/>
        <v>43864</v>
      </c>
      <c r="I386" s="30">
        <v>384</v>
      </c>
      <c r="J386" s="17">
        <f t="shared" ref="J386:J449" si="81">+IF(I386-$W$5&lt;0,NA(),I386-$W$5)</f>
        <v>354</v>
      </c>
      <c r="K386" s="27">
        <f t="shared" ca="1" si="70"/>
        <v>3.1458870614807233</v>
      </c>
      <c r="L386" s="34">
        <f t="shared" ca="1" si="71"/>
        <v>3.1679964102034566</v>
      </c>
      <c r="M386" s="29">
        <f t="shared" si="75"/>
        <v>43879</v>
      </c>
      <c r="N386" s="27">
        <v>384</v>
      </c>
      <c r="O386" s="17">
        <f t="shared" si="76"/>
        <v>354</v>
      </c>
      <c r="P386" s="27">
        <f t="shared" ca="1" si="77"/>
        <v>3.1656226086770318</v>
      </c>
      <c r="Q386" s="34">
        <f t="shared" ca="1" si="72"/>
        <v>3.1876454107892855</v>
      </c>
      <c r="R386" s="17">
        <f t="shared" ca="1" si="78"/>
        <v>3.2494239935827451</v>
      </c>
    </row>
    <row r="387" spans="1:18" x14ac:dyDescent="0.25">
      <c r="A387" s="18">
        <f t="shared" ca="1" si="73"/>
        <v>43846</v>
      </c>
      <c r="B387" s="17">
        <f ca="1">+IFERROR(VLOOKUP(A387,BBG_CLP!$A$2:$B$30,2,FALSE),B386)</f>
        <v>5</v>
      </c>
      <c r="C387" s="17">
        <f ca="1">+VLOOKUP(B387,BBG_CLP!$B$2:$E$30,4,FALSE)</f>
        <v>6.1813291612560536E-4</v>
      </c>
      <c r="D387" s="17">
        <v>385</v>
      </c>
      <c r="E387" s="17">
        <f t="shared" si="79"/>
        <v>355</v>
      </c>
      <c r="F387" s="17">
        <f t="shared" ref="F387:F450" ca="1" si="82">+F386+C386*1</f>
        <v>3.1211535747235075</v>
      </c>
      <c r="G387" s="2">
        <f t="shared" ca="1" si="80"/>
        <v>3.143319487368351</v>
      </c>
      <c r="H387" s="28">
        <f t="shared" si="74"/>
        <v>43865</v>
      </c>
      <c r="I387" s="30">
        <v>385</v>
      </c>
      <c r="J387" s="17">
        <f t="shared" si="81"/>
        <v>355</v>
      </c>
      <c r="K387" s="27">
        <f t="shared" ref="K387:K450" ca="1" si="83">+((1+VLOOKUP(H387,$A$2:$F$930,6,FALSE)*($Y$3+I387)/36000)/(1+$Z$3*$Y$3/36000)-1)*36000/I387</f>
        <v>3.1464875583453056</v>
      </c>
      <c r="L387" s="34">
        <f t="shared" ref="L387:L450" ca="1" si="84">++IF(J387&gt;0,((1+K387*I387/36000)/(1+$X$3*$W$5/36000)-1)*(36000/(I387-$W$5)),NA())</f>
        <v>3.1685632453939583</v>
      </c>
      <c r="M387" s="29">
        <f t="shared" si="75"/>
        <v>43880</v>
      </c>
      <c r="N387" s="27">
        <v>385</v>
      </c>
      <c r="O387" s="17">
        <f t="shared" si="76"/>
        <v>355</v>
      </c>
      <c r="P387" s="27">
        <f t="shared" ca="1" si="77"/>
        <v>3.1662097125692732</v>
      </c>
      <c r="Q387" s="34">
        <f t="shared" ref="Q387:Q450" ca="1" si="85">++IF(O387&gt;0,((1+P387*N387/36000)/(1+$X$4*$W$5/36000)-1)*(36000/(N387-$W$5)),NA())</f>
        <v>3.1881977141362525</v>
      </c>
      <c r="R387" s="17">
        <f t="shared" ca="1" si="78"/>
        <v>3.2503271626822539</v>
      </c>
    </row>
    <row r="388" spans="1:18" x14ac:dyDescent="0.25">
      <c r="A388" s="18">
        <f t="shared" ref="A388:A451" ca="1" si="86">+A387+1</f>
        <v>43847</v>
      </c>
      <c r="B388" s="17">
        <f ca="1">+IFERROR(VLOOKUP(A388,BBG_CLP!$A$2:$B$30,2,FALSE),B387)</f>
        <v>5</v>
      </c>
      <c r="C388" s="17">
        <f ca="1">+VLOOKUP(B388,BBG_CLP!$B$2:$E$30,4,FALSE)</f>
        <v>6.1813291612560536E-4</v>
      </c>
      <c r="D388" s="17">
        <v>386</v>
      </c>
      <c r="E388" s="17">
        <f t="shared" si="79"/>
        <v>356</v>
      </c>
      <c r="F388" s="17">
        <f t="shared" ca="1" si="82"/>
        <v>3.121771707639633</v>
      </c>
      <c r="G388" s="2">
        <f t="shared" ca="1" si="80"/>
        <v>3.1439056888429517</v>
      </c>
      <c r="H388" s="28">
        <f t="shared" ref="H388:H451" si="87">+H387+1</f>
        <v>43866</v>
      </c>
      <c r="I388" s="30">
        <v>386</v>
      </c>
      <c r="J388" s="17">
        <f t="shared" si="81"/>
        <v>356</v>
      </c>
      <c r="K388" s="27">
        <f t="shared" ca="1" si="83"/>
        <v>3.1470881419222221</v>
      </c>
      <c r="L388" s="34">
        <f t="shared" ca="1" si="84"/>
        <v>3.1691303556485448</v>
      </c>
      <c r="M388" s="29">
        <f t="shared" ref="M388:M451" si="88">+M387+1</f>
        <v>43881</v>
      </c>
      <c r="N388" s="27">
        <v>386</v>
      </c>
      <c r="O388" s="17">
        <f t="shared" ref="O388:O451" si="89">+IF(N388-$W$5&lt;0,NA(),N388-$W$5)</f>
        <v>356</v>
      </c>
      <c r="P388" s="27">
        <f t="shared" ref="P388:P451" ca="1" si="90">+((1+VLOOKUP(M388,$A$2:$F$930,6,FALSE)*($Y$4+N388)/36000)/(1+$Z$4*$Y$4/36000)-1)*36000/N388</f>
        <v>3.166796968858828</v>
      </c>
      <c r="Q388" s="34">
        <f t="shared" ca="1" si="85"/>
        <v>3.1887503701186906</v>
      </c>
      <c r="R388" s="17">
        <f t="shared" ref="R388:R451" ca="1" si="91">+((1+F388/100*D388/360)/(1+F387/100*D387/360)-1)*36000</f>
        <v>3.2512300607425715</v>
      </c>
    </row>
    <row r="389" spans="1:18" x14ac:dyDescent="0.25">
      <c r="A389" s="18">
        <f t="shared" ca="1" si="86"/>
        <v>43848</v>
      </c>
      <c r="B389" s="17">
        <f ca="1">+IFERROR(VLOOKUP(A389,BBG_CLP!$A$2:$B$30,2,FALSE),B388)</f>
        <v>5</v>
      </c>
      <c r="C389" s="17">
        <f ca="1">+VLOOKUP(B389,BBG_CLP!$B$2:$E$30,4,FALSE)</f>
        <v>6.1813291612560536E-4</v>
      </c>
      <c r="D389" s="17">
        <v>387</v>
      </c>
      <c r="E389" s="17">
        <f t="shared" si="79"/>
        <v>357</v>
      </c>
      <c r="F389" s="17">
        <f t="shared" ca="1" si="82"/>
        <v>3.1223898405557584</v>
      </c>
      <c r="G389" s="2">
        <f t="shared" ca="1" si="80"/>
        <v>3.1444920612216549</v>
      </c>
      <c r="H389" s="28">
        <f t="shared" si="87"/>
        <v>43867</v>
      </c>
      <c r="I389" s="30">
        <v>387</v>
      </c>
      <c r="J389" s="17">
        <f t="shared" si="81"/>
        <v>357</v>
      </c>
      <c r="K389" s="27">
        <f t="shared" ca="1" si="83"/>
        <v>3.1476888115392851</v>
      </c>
      <c r="L389" s="34">
        <f t="shared" ca="1" si="84"/>
        <v>3.1696977386557319</v>
      </c>
      <c r="M389" s="29">
        <f t="shared" si="88"/>
        <v>43882</v>
      </c>
      <c r="N389" s="27">
        <v>387</v>
      </c>
      <c r="O389" s="17">
        <f t="shared" si="89"/>
        <v>357</v>
      </c>
      <c r="P389" s="27">
        <f t="shared" ca="1" si="90"/>
        <v>3.1673843763643004</v>
      </c>
      <c r="Q389" s="34">
        <f t="shared" ca="1" si="85"/>
        <v>3.189303375773278</v>
      </c>
      <c r="R389" s="17">
        <f t="shared" ca="1" si="91"/>
        <v>3.2521326877397172</v>
      </c>
    </row>
    <row r="390" spans="1:18" x14ac:dyDescent="0.25">
      <c r="A390" s="18">
        <f t="shared" ca="1" si="86"/>
        <v>43849</v>
      </c>
      <c r="B390" s="17">
        <f ca="1">+IFERROR(VLOOKUP(A390,BBG_CLP!$A$2:$B$30,2,FALSE),B389)</f>
        <v>5</v>
      </c>
      <c r="C390" s="17">
        <f ca="1">+VLOOKUP(B390,BBG_CLP!$B$2:$E$30,4,FALSE)</f>
        <v>6.1813291612560536E-4</v>
      </c>
      <c r="D390" s="17">
        <v>388</v>
      </c>
      <c r="E390" s="17">
        <f t="shared" si="79"/>
        <v>358</v>
      </c>
      <c r="F390" s="17">
        <f t="shared" ca="1" si="82"/>
        <v>3.1230079734718839</v>
      </c>
      <c r="G390" s="2">
        <f t="shared" ca="1" si="80"/>
        <v>3.1450786030722799</v>
      </c>
      <c r="H390" s="28">
        <f t="shared" si="87"/>
        <v>43868</v>
      </c>
      <c r="I390" s="30">
        <v>388</v>
      </c>
      <c r="J390" s="17">
        <f t="shared" si="81"/>
        <v>358</v>
      </c>
      <c r="K390" s="27">
        <f t="shared" ca="1" si="83"/>
        <v>3.1482895665312363</v>
      </c>
      <c r="L390" s="34">
        <f t="shared" ca="1" si="84"/>
        <v>3.1702653921298829</v>
      </c>
      <c r="M390" s="29">
        <f t="shared" si="88"/>
        <v>43883</v>
      </c>
      <c r="N390" s="27">
        <v>388</v>
      </c>
      <c r="O390" s="17">
        <f t="shared" si="89"/>
        <v>358</v>
      </c>
      <c r="P390" s="27">
        <f t="shared" ca="1" si="90"/>
        <v>3.1679719339164558</v>
      </c>
      <c r="Q390" s="34">
        <f t="shared" ca="1" si="85"/>
        <v>3.1898567281697781</v>
      </c>
      <c r="R390" s="17">
        <f t="shared" ca="1" si="91"/>
        <v>3.2530350436257294</v>
      </c>
    </row>
    <row r="391" spans="1:18" x14ac:dyDescent="0.25">
      <c r="A391" s="18">
        <f t="shared" ca="1" si="86"/>
        <v>43850</v>
      </c>
      <c r="B391" s="17">
        <f ca="1">+IFERROR(VLOOKUP(A391,BBG_CLP!$A$2:$B$30,2,FALSE),B390)</f>
        <v>5</v>
      </c>
      <c r="C391" s="17">
        <f ca="1">+VLOOKUP(B391,BBG_CLP!$B$2:$E$30,4,FALSE)</f>
        <v>6.1813291612560536E-4</v>
      </c>
      <c r="D391" s="17">
        <v>389</v>
      </c>
      <c r="E391" s="17">
        <f t="shared" si="79"/>
        <v>359</v>
      </c>
      <c r="F391" s="17">
        <f t="shared" ca="1" si="82"/>
        <v>3.1236261063880093</v>
      </c>
      <c r="G391" s="2">
        <f t="shared" ca="1" si="80"/>
        <v>3.1456653129786276</v>
      </c>
      <c r="H391" s="28">
        <f t="shared" si="87"/>
        <v>43869</v>
      </c>
      <c r="I391" s="30">
        <v>389</v>
      </c>
      <c r="J391" s="17">
        <f t="shared" si="81"/>
        <v>359</v>
      </c>
      <c r="K391" s="27">
        <f t="shared" ca="1" si="83"/>
        <v>3.1488904062396768</v>
      </c>
      <c r="L391" s="34">
        <f t="shared" ca="1" si="84"/>
        <v>3.1708333138108729</v>
      </c>
      <c r="M391" s="29">
        <f t="shared" si="88"/>
        <v>43884</v>
      </c>
      <c r="N391" s="27">
        <v>389</v>
      </c>
      <c r="O391" s="17">
        <f t="shared" si="89"/>
        <v>359</v>
      </c>
      <c r="P391" s="27">
        <f t="shared" ca="1" si="90"/>
        <v>3.168559640358203</v>
      </c>
      <c r="Q391" s="34">
        <f t="shared" ca="1" si="85"/>
        <v>3.1904104244106706</v>
      </c>
      <c r="R391" s="17">
        <f t="shared" ca="1" si="91"/>
        <v>3.253937128400608</v>
      </c>
    </row>
    <row r="392" spans="1:18" x14ac:dyDescent="0.25">
      <c r="A392" s="18">
        <f t="shared" ca="1" si="86"/>
        <v>43851</v>
      </c>
      <c r="B392" s="17">
        <f ca="1">+IFERROR(VLOOKUP(A392,BBG_CLP!$A$2:$B$30,2,FALSE),B391)</f>
        <v>5</v>
      </c>
      <c r="C392" s="17">
        <f ca="1">+VLOOKUP(B392,BBG_CLP!$B$2:$E$30,4,FALSE)</f>
        <v>6.1813291612560536E-4</v>
      </c>
      <c r="D392" s="17">
        <v>390</v>
      </c>
      <c r="E392" s="17">
        <f t="shared" si="79"/>
        <v>360</v>
      </c>
      <c r="F392" s="17">
        <f t="shared" ca="1" si="82"/>
        <v>3.1242442393041348</v>
      </c>
      <c r="G392" s="2">
        <f t="shared" ca="1" si="80"/>
        <v>3.1462521895402551</v>
      </c>
      <c r="H392" s="28">
        <f t="shared" si="87"/>
        <v>43870</v>
      </c>
      <c r="I392" s="30">
        <v>390</v>
      </c>
      <c r="J392" s="17">
        <f t="shared" si="81"/>
        <v>360</v>
      </c>
      <c r="K392" s="27">
        <f t="shared" ca="1" si="83"/>
        <v>3.1494913300129213</v>
      </c>
      <c r="L392" s="34">
        <f t="shared" ca="1" si="84"/>
        <v>3.1714015014636221</v>
      </c>
      <c r="M392" s="29">
        <f t="shared" si="88"/>
        <v>43885</v>
      </c>
      <c r="N392" s="27">
        <v>390</v>
      </c>
      <c r="O392" s="17">
        <f t="shared" si="89"/>
        <v>360</v>
      </c>
      <c r="P392" s="27">
        <f t="shared" ca="1" si="90"/>
        <v>3.1691474945441764</v>
      </c>
      <c r="Q392" s="34">
        <f t="shared" ca="1" si="85"/>
        <v>3.1909644616305632</v>
      </c>
      <c r="R392" s="17">
        <f t="shared" ca="1" si="91"/>
        <v>3.2548389420723467</v>
      </c>
    </row>
    <row r="393" spans="1:18" x14ac:dyDescent="0.25">
      <c r="A393" s="18">
        <f t="shared" ca="1" si="86"/>
        <v>43852</v>
      </c>
      <c r="B393" s="17">
        <f ca="1">+IFERROR(VLOOKUP(A393,BBG_CLP!$A$2:$B$30,2,FALSE),B392)</f>
        <v>5</v>
      </c>
      <c r="C393" s="17">
        <f ca="1">+VLOOKUP(B393,BBG_CLP!$B$2:$E$30,4,FALSE)</f>
        <v>6.1813291612560536E-4</v>
      </c>
      <c r="D393" s="17">
        <v>391</v>
      </c>
      <c r="E393" s="17">
        <f t="shared" si="79"/>
        <v>361</v>
      </c>
      <c r="F393" s="17">
        <f t="shared" ca="1" si="82"/>
        <v>3.1248623722202602</v>
      </c>
      <c r="G393" s="2">
        <f t="shared" ca="1" si="80"/>
        <v>3.1468392313722164</v>
      </c>
      <c r="H393" s="28">
        <f t="shared" si="87"/>
        <v>43871</v>
      </c>
      <c r="I393" s="30">
        <v>391</v>
      </c>
      <c r="J393" s="17">
        <f t="shared" si="81"/>
        <v>361</v>
      </c>
      <c r="K393" s="27">
        <f t="shared" ca="1" si="83"/>
        <v>3.1500923372059515</v>
      </c>
      <c r="L393" s="34">
        <f t="shared" ca="1" si="84"/>
        <v>3.1719699528777952</v>
      </c>
      <c r="M393" s="29">
        <f t="shared" si="88"/>
        <v>43886</v>
      </c>
      <c r="N393" s="27">
        <v>391</v>
      </c>
      <c r="O393" s="17">
        <f t="shared" si="89"/>
        <v>361</v>
      </c>
      <c r="P393" s="27">
        <f t="shared" ca="1" si="90"/>
        <v>3.1697354953408285</v>
      </c>
      <c r="Q393" s="34">
        <f t="shared" ca="1" si="85"/>
        <v>3.1915188369958583</v>
      </c>
      <c r="R393" s="17">
        <f t="shared" ca="1" si="91"/>
        <v>3.2557404845929838</v>
      </c>
    </row>
    <row r="394" spans="1:18" x14ac:dyDescent="0.25">
      <c r="A394" s="18">
        <f t="shared" ca="1" si="86"/>
        <v>43853</v>
      </c>
      <c r="B394" s="17">
        <f ca="1">+IFERROR(VLOOKUP(A394,BBG_CLP!$A$2:$B$30,2,FALSE),B393)</f>
        <v>5</v>
      </c>
      <c r="C394" s="17">
        <f ca="1">+VLOOKUP(B394,BBG_CLP!$B$2:$E$30,4,FALSE)</f>
        <v>6.1813291612560536E-4</v>
      </c>
      <c r="D394" s="17">
        <v>392</v>
      </c>
      <c r="E394" s="17">
        <f t="shared" si="79"/>
        <v>362</v>
      </c>
      <c r="F394" s="17">
        <f t="shared" ca="1" si="82"/>
        <v>3.1254805051363856</v>
      </c>
      <c r="G394" s="2">
        <f t="shared" ca="1" si="80"/>
        <v>3.1474264371048664</v>
      </c>
      <c r="H394" s="28">
        <f t="shared" si="87"/>
        <v>43872</v>
      </c>
      <c r="I394" s="30">
        <v>392</v>
      </c>
      <c r="J394" s="17">
        <f t="shared" si="81"/>
        <v>362</v>
      </c>
      <c r="K394" s="27">
        <f t="shared" ca="1" si="83"/>
        <v>3.1506934271804106</v>
      </c>
      <c r="L394" s="34">
        <f t="shared" ca="1" si="84"/>
        <v>3.1725386658675898</v>
      </c>
      <c r="M394" s="29">
        <f t="shared" si="88"/>
        <v>43887</v>
      </c>
      <c r="N394" s="27">
        <v>392</v>
      </c>
      <c r="O394" s="17">
        <f t="shared" si="89"/>
        <v>362</v>
      </c>
      <c r="P394" s="27">
        <f t="shared" ca="1" si="90"/>
        <v>3.1703236416260991</v>
      </c>
      <c r="Q394" s="34">
        <f t="shared" ca="1" si="85"/>
        <v>3.1920735477042008</v>
      </c>
      <c r="R394" s="17">
        <f t="shared" ca="1" si="91"/>
        <v>3.256641755970513</v>
      </c>
    </row>
    <row r="395" spans="1:18" x14ac:dyDescent="0.25">
      <c r="A395" s="18">
        <f t="shared" ca="1" si="86"/>
        <v>43854</v>
      </c>
      <c r="B395" s="17">
        <f ca="1">+IFERROR(VLOOKUP(A395,BBG_CLP!$A$2:$B$30,2,FALSE),B394)</f>
        <v>5</v>
      </c>
      <c r="C395" s="17">
        <f ca="1">+VLOOKUP(B395,BBG_CLP!$B$2:$E$30,4,FALSE)</f>
        <v>6.1813291612560536E-4</v>
      </c>
      <c r="D395" s="17">
        <v>393</v>
      </c>
      <c r="E395" s="17">
        <f t="shared" si="79"/>
        <v>363</v>
      </c>
      <c r="F395" s="17">
        <f t="shared" ca="1" si="82"/>
        <v>3.1260986380525111</v>
      </c>
      <c r="G395" s="2">
        <f t="shared" ca="1" si="80"/>
        <v>3.1480138053836337</v>
      </c>
      <c r="H395" s="28">
        <f t="shared" si="87"/>
        <v>43873</v>
      </c>
      <c r="I395" s="30">
        <v>393</v>
      </c>
      <c r="J395" s="17">
        <f t="shared" si="81"/>
        <v>363</v>
      </c>
      <c r="K395" s="27">
        <f t="shared" ca="1" si="83"/>
        <v>3.1512945993043191</v>
      </c>
      <c r="L395" s="34">
        <f t="shared" ca="1" si="84"/>
        <v>3.1731076382711803</v>
      </c>
      <c r="M395" s="29">
        <f t="shared" si="88"/>
        <v>43888</v>
      </c>
      <c r="N395" s="27">
        <v>393</v>
      </c>
      <c r="O395" s="17">
        <f t="shared" si="89"/>
        <v>363</v>
      </c>
      <c r="P395" s="27">
        <f t="shared" ca="1" si="90"/>
        <v>3.1709119322894077</v>
      </c>
      <c r="Q395" s="34">
        <f t="shared" ca="1" si="85"/>
        <v>3.1926285909841834</v>
      </c>
      <c r="R395" s="17">
        <f t="shared" ca="1" si="91"/>
        <v>3.2575427561569725</v>
      </c>
    </row>
    <row r="396" spans="1:18" x14ac:dyDescent="0.25">
      <c r="A396" s="18">
        <f t="shared" ca="1" si="86"/>
        <v>43855</v>
      </c>
      <c r="B396" s="17">
        <f ca="1">+IFERROR(VLOOKUP(A396,BBG_CLP!$A$2:$B$30,2,FALSE),B395)</f>
        <v>5</v>
      </c>
      <c r="C396" s="17">
        <f ca="1">+VLOOKUP(B396,BBG_CLP!$B$2:$E$30,4,FALSE)</f>
        <v>6.1813291612560536E-4</v>
      </c>
      <c r="D396" s="17">
        <v>394</v>
      </c>
      <c r="E396" s="17">
        <f t="shared" si="79"/>
        <v>364</v>
      </c>
      <c r="F396" s="17">
        <f t="shared" ca="1" si="82"/>
        <v>3.1267167709686365</v>
      </c>
      <c r="G396" s="2">
        <f t="shared" ca="1" si="80"/>
        <v>3.1486013348688733</v>
      </c>
      <c r="H396" s="28">
        <f t="shared" si="87"/>
        <v>43874</v>
      </c>
      <c r="I396" s="30">
        <v>394</v>
      </c>
      <c r="J396" s="17">
        <f t="shared" si="81"/>
        <v>364</v>
      </c>
      <c r="K396" s="27">
        <f t="shared" ca="1" si="83"/>
        <v>3.1518958529522143</v>
      </c>
      <c r="L396" s="34">
        <f t="shared" ca="1" si="84"/>
        <v>3.1736768679505847</v>
      </c>
      <c r="M396" s="29">
        <f t="shared" si="88"/>
        <v>43889</v>
      </c>
      <c r="N396" s="27">
        <v>394</v>
      </c>
      <c r="O396" s="17">
        <f t="shared" si="89"/>
        <v>364</v>
      </c>
      <c r="P396" s="27">
        <f t="shared" ca="1" si="90"/>
        <v>3.1715003662314296</v>
      </c>
      <c r="Q396" s="34">
        <f t="shared" ca="1" si="85"/>
        <v>3.1931839640948527</v>
      </c>
      <c r="R396" s="17">
        <f t="shared" ca="1" si="91"/>
        <v>3.2584434851683497</v>
      </c>
    </row>
    <row r="397" spans="1:18" x14ac:dyDescent="0.25">
      <c r="A397" s="18">
        <f t="shared" ca="1" si="86"/>
        <v>43856</v>
      </c>
      <c r="B397" s="17">
        <f ca="1">+IFERROR(VLOOKUP(A397,BBG_CLP!$A$2:$B$30,2,FALSE),B396)</f>
        <v>5</v>
      </c>
      <c r="C397" s="17">
        <f ca="1">+VLOOKUP(B397,BBG_CLP!$B$2:$E$30,4,FALSE)</f>
        <v>6.1813291612560536E-4</v>
      </c>
      <c r="D397" s="17">
        <v>395</v>
      </c>
      <c r="E397" s="17">
        <f t="shared" si="79"/>
        <v>365</v>
      </c>
      <c r="F397" s="17">
        <f t="shared" ca="1" si="82"/>
        <v>3.127334903884762</v>
      </c>
      <c r="G397" s="2">
        <f t="shared" ca="1" si="80"/>
        <v>3.1491890242355569</v>
      </c>
      <c r="H397" s="28">
        <f t="shared" si="87"/>
        <v>43875</v>
      </c>
      <c r="I397" s="30">
        <v>395</v>
      </c>
      <c r="J397" s="17">
        <f t="shared" si="81"/>
        <v>365</v>
      </c>
      <c r="K397" s="27">
        <f t="shared" ca="1" si="83"/>
        <v>3.1524971875048857</v>
      </c>
      <c r="L397" s="34">
        <f t="shared" ca="1" si="84"/>
        <v>3.1742463527911413</v>
      </c>
      <c r="M397" s="29">
        <f t="shared" si="88"/>
        <v>43890</v>
      </c>
      <c r="N397" s="27">
        <v>395</v>
      </c>
      <c r="O397" s="17">
        <f t="shared" si="89"/>
        <v>365</v>
      </c>
      <c r="P397" s="27">
        <f t="shared" ca="1" si="90"/>
        <v>3.1720889423639922</v>
      </c>
      <c r="Q397" s="34">
        <f t="shared" ca="1" si="85"/>
        <v>3.1937396643252494</v>
      </c>
      <c r="R397" s="17">
        <f t="shared" ca="1" si="91"/>
        <v>3.2593439429646764</v>
      </c>
    </row>
    <row r="398" spans="1:18" x14ac:dyDescent="0.25">
      <c r="A398" s="18">
        <f t="shared" ca="1" si="86"/>
        <v>43857</v>
      </c>
      <c r="B398" s="17">
        <f ca="1">+IFERROR(VLOOKUP(A398,BBG_CLP!$A$2:$B$30,2,FALSE),B397)</f>
        <v>5</v>
      </c>
      <c r="C398" s="17">
        <f ca="1">+VLOOKUP(B398,BBG_CLP!$B$2:$E$30,4,FALSE)</f>
        <v>6.1813291612560536E-4</v>
      </c>
      <c r="D398" s="17">
        <v>396</v>
      </c>
      <c r="E398" s="17">
        <f t="shared" si="79"/>
        <v>366</v>
      </c>
      <c r="F398" s="17">
        <f t="shared" ca="1" si="82"/>
        <v>3.1279530368008874</v>
      </c>
      <c r="G398" s="2">
        <f t="shared" ca="1" si="80"/>
        <v>3.1497768721732684</v>
      </c>
      <c r="H398" s="28">
        <f t="shared" si="87"/>
        <v>43876</v>
      </c>
      <c r="I398" s="30">
        <v>396</v>
      </c>
      <c r="J398" s="17">
        <f t="shared" si="81"/>
        <v>366</v>
      </c>
      <c r="K398" s="27">
        <f t="shared" ca="1" si="83"/>
        <v>3.1530986023494592</v>
      </c>
      <c r="L398" s="34">
        <f t="shared" ca="1" si="84"/>
        <v>3.1748160907014094</v>
      </c>
      <c r="M398" s="29">
        <f t="shared" si="88"/>
        <v>43891</v>
      </c>
      <c r="N398" s="27">
        <v>396</v>
      </c>
      <c r="O398" s="17">
        <f t="shared" si="89"/>
        <v>366</v>
      </c>
      <c r="P398" s="27">
        <f t="shared" ca="1" si="90"/>
        <v>3.172677659609854</v>
      </c>
      <c r="Q398" s="34">
        <f t="shared" ca="1" si="85"/>
        <v>3.1942956889940648</v>
      </c>
      <c r="R398" s="17">
        <f t="shared" ca="1" si="91"/>
        <v>3.2602441295539464</v>
      </c>
    </row>
    <row r="399" spans="1:18" x14ac:dyDescent="0.25">
      <c r="A399" s="18">
        <f t="shared" ca="1" si="86"/>
        <v>43858</v>
      </c>
      <c r="B399" s="17">
        <f ca="1">+IFERROR(VLOOKUP(A399,BBG_CLP!$A$2:$B$30,2,FALSE),B398)</f>
        <v>5</v>
      </c>
      <c r="C399" s="17">
        <f ca="1">+VLOOKUP(B399,BBG_CLP!$B$2:$E$30,4,FALSE)</f>
        <v>6.1813291612560536E-4</v>
      </c>
      <c r="D399" s="17">
        <v>397</v>
      </c>
      <c r="E399" s="17">
        <f t="shared" si="79"/>
        <v>367</v>
      </c>
      <c r="F399" s="17">
        <f t="shared" ca="1" si="82"/>
        <v>3.1285711697170129</v>
      </c>
      <c r="G399" s="2">
        <f t="shared" ca="1" si="80"/>
        <v>3.1503648773856998</v>
      </c>
      <c r="H399" s="28">
        <f t="shared" si="87"/>
        <v>43877</v>
      </c>
      <c r="I399" s="30">
        <v>397</v>
      </c>
      <c r="J399" s="17">
        <f t="shared" si="81"/>
        <v>367</v>
      </c>
      <c r="K399" s="27">
        <f t="shared" ca="1" si="83"/>
        <v>3.1537000968791742</v>
      </c>
      <c r="L399" s="34">
        <f t="shared" ca="1" si="84"/>
        <v>3.1753860796126987</v>
      </c>
      <c r="M399" s="29">
        <f t="shared" si="88"/>
        <v>43892</v>
      </c>
      <c r="N399" s="27">
        <v>397</v>
      </c>
      <c r="O399" s="17">
        <f t="shared" si="89"/>
        <v>367</v>
      </c>
      <c r="P399" s="27">
        <f t="shared" ca="1" si="90"/>
        <v>3.1732665169026877</v>
      </c>
      <c r="Q399" s="34">
        <f t="shared" ca="1" si="85"/>
        <v>3.1948520354491916</v>
      </c>
      <c r="R399" s="17">
        <f t="shared" ca="1" si="91"/>
        <v>3.2611440448961915</v>
      </c>
    </row>
    <row r="400" spans="1:18" x14ac:dyDescent="0.25">
      <c r="A400" s="18">
        <f t="shared" ca="1" si="86"/>
        <v>43859</v>
      </c>
      <c r="B400" s="17">
        <f ca="1">+IFERROR(VLOOKUP(A400,BBG_CLP!$A$2:$B$30,2,FALSE),B399)</f>
        <v>5</v>
      </c>
      <c r="C400" s="17">
        <f ca="1">+VLOOKUP(B400,BBG_CLP!$B$2:$E$30,4,FALSE)</f>
        <v>6.1813291612560536E-4</v>
      </c>
      <c r="D400" s="17">
        <v>398</v>
      </c>
      <c r="E400" s="17">
        <f t="shared" si="79"/>
        <v>368</v>
      </c>
      <c r="F400" s="17">
        <f t="shared" ca="1" si="82"/>
        <v>3.1291893026331383</v>
      </c>
      <c r="G400" s="2">
        <f t="shared" ca="1" si="80"/>
        <v>3.1509530385907629</v>
      </c>
      <c r="H400" s="28">
        <f t="shared" si="87"/>
        <v>43878</v>
      </c>
      <c r="I400" s="30">
        <v>398</v>
      </c>
      <c r="J400" s="17">
        <f t="shared" si="81"/>
        <v>368</v>
      </c>
      <c r="K400" s="27">
        <f t="shared" ca="1" si="83"/>
        <v>3.1543016704934095</v>
      </c>
      <c r="L400" s="34">
        <f t="shared" ca="1" si="84"/>
        <v>3.1759563174788057</v>
      </c>
      <c r="M400" s="29">
        <f t="shared" si="88"/>
        <v>43893</v>
      </c>
      <c r="N400" s="27">
        <v>398</v>
      </c>
      <c r="O400" s="17">
        <f t="shared" si="89"/>
        <v>368</v>
      </c>
      <c r="P400" s="27">
        <f t="shared" ca="1" si="90"/>
        <v>3.1738555131868829</v>
      </c>
      <c r="Q400" s="34">
        <f t="shared" ca="1" si="85"/>
        <v>3.195408701067437</v>
      </c>
      <c r="R400" s="17">
        <f t="shared" ca="1" si="91"/>
        <v>3.2620436889914117</v>
      </c>
    </row>
    <row r="401" spans="1:18" x14ac:dyDescent="0.25">
      <c r="A401" s="18">
        <f t="shared" ca="1" si="86"/>
        <v>43860</v>
      </c>
      <c r="B401" s="17">
        <f ca="1">+IFERROR(VLOOKUP(A401,BBG_CLP!$A$2:$B$30,2,FALSE),B400)</f>
        <v>5</v>
      </c>
      <c r="C401" s="17">
        <f ca="1">+VLOOKUP(B401,BBG_CLP!$B$2:$E$30,4,FALSE)</f>
        <v>6.1813291612560536E-4</v>
      </c>
      <c r="D401" s="17">
        <v>399</v>
      </c>
      <c r="E401" s="17">
        <f t="shared" si="79"/>
        <v>369</v>
      </c>
      <c r="F401" s="17">
        <f t="shared" ca="1" si="82"/>
        <v>3.1298074355492638</v>
      </c>
      <c r="G401" s="2">
        <f t="shared" ca="1" si="80"/>
        <v>3.1515413545202264</v>
      </c>
      <c r="H401" s="28">
        <f t="shared" si="87"/>
        <v>43879</v>
      </c>
      <c r="I401" s="30">
        <v>399</v>
      </c>
      <c r="J401" s="17">
        <f t="shared" si="81"/>
        <v>369</v>
      </c>
      <c r="K401" s="27">
        <f t="shared" ca="1" si="83"/>
        <v>3.1549033225975043</v>
      </c>
      <c r="L401" s="34">
        <f t="shared" ca="1" si="84"/>
        <v>3.1765268022756854</v>
      </c>
      <c r="M401" s="29">
        <f t="shared" si="88"/>
        <v>43894</v>
      </c>
      <c r="N401" s="27">
        <v>399</v>
      </c>
      <c r="O401" s="17">
        <f t="shared" si="89"/>
        <v>369</v>
      </c>
      <c r="P401" s="27">
        <f t="shared" ca="1" si="90"/>
        <v>3.1744446474173524</v>
      </c>
      <c r="Q401" s="34">
        <f t="shared" ca="1" si="85"/>
        <v>3.1959656832539141</v>
      </c>
      <c r="R401" s="17">
        <f t="shared" ca="1" si="91"/>
        <v>3.2629430618156263</v>
      </c>
    </row>
    <row r="402" spans="1:18" x14ac:dyDescent="0.25">
      <c r="A402" s="18">
        <f t="shared" ca="1" si="86"/>
        <v>43861</v>
      </c>
      <c r="B402" s="17">
        <f ca="1">+IFERROR(VLOOKUP(A402,BBG_CLP!$A$2:$B$30,2,FALSE),B401)</f>
        <v>5</v>
      </c>
      <c r="C402" s="17">
        <f ca="1">+VLOOKUP(B402,BBG_CLP!$B$2:$E$30,4,FALSE)</f>
        <v>6.1813291612560536E-4</v>
      </c>
      <c r="D402" s="17">
        <v>400</v>
      </c>
      <c r="E402" s="17">
        <f t="shared" si="79"/>
        <v>370</v>
      </c>
      <c r="F402" s="17">
        <f t="shared" ca="1" si="82"/>
        <v>3.1304255684653892</v>
      </c>
      <c r="G402" s="2">
        <f t="shared" ca="1" si="80"/>
        <v>3.152129823919545</v>
      </c>
      <c r="H402" s="28">
        <f t="shared" si="87"/>
        <v>43880</v>
      </c>
      <c r="I402" s="30">
        <v>400</v>
      </c>
      <c r="J402" s="17">
        <f t="shared" si="81"/>
        <v>370</v>
      </c>
      <c r="K402" s="27">
        <f t="shared" ca="1" si="83"/>
        <v>3.155505052602805</v>
      </c>
      <c r="L402" s="34">
        <f t="shared" ca="1" si="84"/>
        <v>3.1770975320012185</v>
      </c>
      <c r="M402" s="29">
        <f t="shared" si="88"/>
        <v>43895</v>
      </c>
      <c r="N402" s="27">
        <v>400</v>
      </c>
      <c r="O402" s="17">
        <f t="shared" si="89"/>
        <v>370</v>
      </c>
      <c r="P402" s="27">
        <f t="shared" ca="1" si="90"/>
        <v>3.1750339185595378</v>
      </c>
      <c r="Q402" s="34">
        <f t="shared" ca="1" si="85"/>
        <v>3.1965229794418959</v>
      </c>
      <c r="R402" s="17">
        <f t="shared" ca="1" si="91"/>
        <v>3.2638421633608417</v>
      </c>
    </row>
    <row r="403" spans="1:18" x14ac:dyDescent="0.25">
      <c r="A403" s="18">
        <f t="shared" ca="1" si="86"/>
        <v>43862</v>
      </c>
      <c r="B403" s="17">
        <f ca="1">+IFERROR(VLOOKUP(A403,BBG_CLP!$A$2:$B$30,2,FALSE),B402)</f>
        <v>5</v>
      </c>
      <c r="C403" s="17">
        <f ca="1">+VLOOKUP(B403,BBG_CLP!$B$2:$E$30,4,FALSE)</f>
        <v>6.1813291612560536E-4</v>
      </c>
      <c r="D403" s="17">
        <v>401</v>
      </c>
      <c r="E403" s="17">
        <f t="shared" si="79"/>
        <v>371</v>
      </c>
      <c r="F403" s="17">
        <f t="shared" ca="1" si="82"/>
        <v>3.1310437013815147</v>
      </c>
      <c r="G403" s="2">
        <f t="shared" ca="1" si="80"/>
        <v>3.1527184455477673</v>
      </c>
      <c r="H403" s="28">
        <f t="shared" si="87"/>
        <v>43881</v>
      </c>
      <c r="I403" s="30">
        <v>401</v>
      </c>
      <c r="J403" s="17">
        <f t="shared" si="81"/>
        <v>371</v>
      </c>
      <c r="K403" s="27">
        <f t="shared" ca="1" si="83"/>
        <v>3.1561068599265494</v>
      </c>
      <c r="L403" s="34">
        <f t="shared" ca="1" si="84"/>
        <v>3.1776685046748714</v>
      </c>
      <c r="M403" s="29">
        <f t="shared" si="88"/>
        <v>43896</v>
      </c>
      <c r="N403" s="27">
        <v>401</v>
      </c>
      <c r="O403" s="17">
        <f t="shared" si="89"/>
        <v>371</v>
      </c>
      <c r="P403" s="27">
        <f t="shared" ca="1" si="90"/>
        <v>3.1756233255891226</v>
      </c>
      <c r="Q403" s="34">
        <f t="shared" ca="1" si="85"/>
        <v>3.1970805870922665</v>
      </c>
      <c r="R403" s="17">
        <f t="shared" ca="1" si="91"/>
        <v>3.2647409936030769</v>
      </c>
    </row>
    <row r="404" spans="1:18" x14ac:dyDescent="0.25">
      <c r="A404" s="18">
        <f t="shared" ca="1" si="86"/>
        <v>43863</v>
      </c>
      <c r="B404" s="17">
        <f ca="1">+IFERROR(VLOOKUP(A404,BBG_CLP!$A$2:$B$30,2,FALSE),B403)</f>
        <v>5</v>
      </c>
      <c r="C404" s="17">
        <f ca="1">+VLOOKUP(B404,BBG_CLP!$B$2:$E$30,4,FALSE)</f>
        <v>6.1813291612560536E-4</v>
      </c>
      <c r="D404" s="17">
        <v>402</v>
      </c>
      <c r="E404" s="17">
        <f t="shared" si="79"/>
        <v>372</v>
      </c>
      <c r="F404" s="17">
        <f t="shared" ca="1" si="82"/>
        <v>3.1316618342976401</v>
      </c>
      <c r="G404" s="2">
        <f t="shared" ca="1" si="80"/>
        <v>3.1533072181771749</v>
      </c>
      <c r="H404" s="28">
        <f t="shared" si="87"/>
        <v>43882</v>
      </c>
      <c r="I404" s="30">
        <v>402</v>
      </c>
      <c r="J404" s="17">
        <f t="shared" si="81"/>
        <v>372</v>
      </c>
      <c r="K404" s="27">
        <f t="shared" ca="1" si="83"/>
        <v>3.1567087439916741</v>
      </c>
      <c r="L404" s="34">
        <f t="shared" ca="1" si="84"/>
        <v>3.1782397183373203</v>
      </c>
      <c r="M404" s="29">
        <f t="shared" si="88"/>
        <v>43897</v>
      </c>
      <c r="N404" s="27">
        <v>402</v>
      </c>
      <c r="O404" s="17">
        <f t="shared" si="89"/>
        <v>372</v>
      </c>
      <c r="P404" s="27">
        <f t="shared" ca="1" si="90"/>
        <v>3.1762128674920427</v>
      </c>
      <c r="Q404" s="34">
        <f t="shared" ca="1" si="85"/>
        <v>3.1976385036932102</v>
      </c>
      <c r="R404" s="17">
        <f t="shared" ca="1" si="91"/>
        <v>3.2656395525263449</v>
      </c>
    </row>
    <row r="405" spans="1:18" x14ac:dyDescent="0.25">
      <c r="A405" s="18">
        <f t="shared" ca="1" si="86"/>
        <v>43864</v>
      </c>
      <c r="B405" s="17">
        <f ca="1">+IFERROR(VLOOKUP(A405,BBG_CLP!$A$2:$B$30,2,FALSE),B404)</f>
        <v>5</v>
      </c>
      <c r="C405" s="17">
        <f ca="1">+VLOOKUP(B405,BBG_CLP!$B$2:$E$30,4,FALSE)</f>
        <v>6.1813291612560536E-4</v>
      </c>
      <c r="D405" s="17">
        <v>403</v>
      </c>
      <c r="E405" s="17">
        <f t="shared" si="79"/>
        <v>373</v>
      </c>
      <c r="F405" s="17">
        <f t="shared" ca="1" si="82"/>
        <v>3.1322799672137656</v>
      </c>
      <c r="G405" s="2">
        <f t="shared" ca="1" si="80"/>
        <v>3.1538961405933241</v>
      </c>
      <c r="H405" s="28">
        <f t="shared" si="87"/>
        <v>43883</v>
      </c>
      <c r="I405" s="30">
        <v>403</v>
      </c>
      <c r="J405" s="17">
        <f t="shared" si="81"/>
        <v>373</v>
      </c>
      <c r="K405" s="27">
        <f t="shared" ca="1" si="83"/>
        <v>3.1573107042269233</v>
      </c>
      <c r="L405" s="34">
        <f t="shared" ca="1" si="84"/>
        <v>3.1788111710503602</v>
      </c>
      <c r="M405" s="29">
        <f t="shared" si="88"/>
        <v>43898</v>
      </c>
      <c r="N405" s="27">
        <v>403</v>
      </c>
      <c r="O405" s="17">
        <f t="shared" si="89"/>
        <v>373</v>
      </c>
      <c r="P405" s="27">
        <f t="shared" ca="1" si="90"/>
        <v>3.176802543264277</v>
      </c>
      <c r="Q405" s="34">
        <f t="shared" ca="1" si="85"/>
        <v>3.1981967267598908</v>
      </c>
      <c r="R405" s="17">
        <f t="shared" ca="1" si="91"/>
        <v>3.2665378401226519</v>
      </c>
    </row>
    <row r="406" spans="1:18" x14ac:dyDescent="0.25">
      <c r="A406" s="18">
        <f t="shared" ca="1" si="86"/>
        <v>43865</v>
      </c>
      <c r="B406" s="17">
        <f ca="1">+IFERROR(VLOOKUP(A406,BBG_CLP!$A$2:$B$30,2,FALSE),B405)</f>
        <v>5</v>
      </c>
      <c r="C406" s="17">
        <f ca="1">+VLOOKUP(B406,BBG_CLP!$B$2:$E$30,4,FALSE)</f>
        <v>6.1813291612560536E-4</v>
      </c>
      <c r="D406" s="17">
        <v>404</v>
      </c>
      <c r="E406" s="17">
        <f t="shared" si="79"/>
        <v>374</v>
      </c>
      <c r="F406" s="17">
        <f t="shared" ca="1" si="82"/>
        <v>3.132898100129891</v>
      </c>
      <c r="G406" s="2">
        <f t="shared" ca="1" si="80"/>
        <v>3.1544852115947175</v>
      </c>
      <c r="H406" s="28">
        <f t="shared" si="87"/>
        <v>43884</v>
      </c>
      <c r="I406" s="30">
        <v>404</v>
      </c>
      <c r="J406" s="17">
        <f t="shared" si="81"/>
        <v>374</v>
      </c>
      <c r="K406" s="27">
        <f t="shared" ca="1" si="83"/>
        <v>3.1579127400666978</v>
      </c>
      <c r="L406" s="34">
        <f t="shared" ca="1" si="84"/>
        <v>3.1793828608964727</v>
      </c>
      <c r="M406" s="29">
        <f t="shared" si="88"/>
        <v>43899</v>
      </c>
      <c r="N406" s="27">
        <v>404</v>
      </c>
      <c r="O406" s="17">
        <f t="shared" si="89"/>
        <v>374</v>
      </c>
      <c r="P406" s="27">
        <f t="shared" ca="1" si="90"/>
        <v>3.1773923519117462</v>
      </c>
      <c r="Q406" s="34">
        <f t="shared" ca="1" si="85"/>
        <v>3.1987552538340487</v>
      </c>
      <c r="R406" s="17">
        <f t="shared" ca="1" si="91"/>
        <v>3.2674358563680173</v>
      </c>
    </row>
    <row r="407" spans="1:18" x14ac:dyDescent="0.25">
      <c r="A407" s="18">
        <f t="shared" ca="1" si="86"/>
        <v>43866</v>
      </c>
      <c r="B407" s="17">
        <f ca="1">+IFERROR(VLOOKUP(A407,BBG_CLP!$A$2:$B$30,2,FALSE),B406)</f>
        <v>5</v>
      </c>
      <c r="C407" s="17">
        <f ca="1">+VLOOKUP(B407,BBG_CLP!$B$2:$E$30,4,FALSE)</f>
        <v>6.1813291612560536E-4</v>
      </c>
      <c r="D407" s="17">
        <v>405</v>
      </c>
      <c r="E407" s="17">
        <f t="shared" si="79"/>
        <v>375</v>
      </c>
      <c r="F407" s="17">
        <f t="shared" ca="1" si="82"/>
        <v>3.1335162330460165</v>
      </c>
      <c r="G407" s="2">
        <f t="shared" ca="1" si="80"/>
        <v>3.1550744299926521</v>
      </c>
      <c r="H407" s="28">
        <f t="shared" si="87"/>
        <v>43885</v>
      </c>
      <c r="I407" s="30">
        <v>405</v>
      </c>
      <c r="J407" s="17">
        <f t="shared" si="81"/>
        <v>375</v>
      </c>
      <c r="K407" s="27">
        <f t="shared" ca="1" si="83"/>
        <v>3.1585148509509233</v>
      </c>
      <c r="L407" s="34">
        <f t="shared" ca="1" si="84"/>
        <v>3.1799547859785733</v>
      </c>
      <c r="M407" s="29">
        <f t="shared" si="88"/>
        <v>43900</v>
      </c>
      <c r="N407" s="27">
        <v>405</v>
      </c>
      <c r="O407" s="17">
        <f t="shared" si="89"/>
        <v>375</v>
      </c>
      <c r="P407" s="27">
        <f t="shared" ca="1" si="90"/>
        <v>3.1779822924502099</v>
      </c>
      <c r="Q407" s="34">
        <f t="shared" ca="1" si="85"/>
        <v>3.1993140824836246</v>
      </c>
      <c r="R407" s="17">
        <f t="shared" ca="1" si="91"/>
        <v>3.2683336012624409</v>
      </c>
    </row>
    <row r="408" spans="1:18" x14ac:dyDescent="0.25">
      <c r="A408" s="18">
        <f t="shared" ca="1" si="86"/>
        <v>43867</v>
      </c>
      <c r="B408" s="17">
        <f ca="1">+IFERROR(VLOOKUP(A408,BBG_CLP!$A$2:$B$30,2,FALSE),B407)</f>
        <v>5</v>
      </c>
      <c r="C408" s="17">
        <f ca="1">+VLOOKUP(B408,BBG_CLP!$B$2:$E$30,4,FALSE)</f>
        <v>6.1813291612560536E-4</v>
      </c>
      <c r="D408" s="17">
        <v>406</v>
      </c>
      <c r="E408" s="17">
        <f t="shared" si="79"/>
        <v>376</v>
      </c>
      <c r="F408" s="17">
        <f t="shared" ca="1" si="82"/>
        <v>3.1341343659621419</v>
      </c>
      <c r="G408" s="2">
        <f t="shared" ca="1" si="80"/>
        <v>3.1556637946111334</v>
      </c>
      <c r="H408" s="28">
        <f t="shared" si="87"/>
        <v>43886</v>
      </c>
      <c r="I408" s="30">
        <v>406</v>
      </c>
      <c r="J408" s="17">
        <f t="shared" si="81"/>
        <v>376</v>
      </c>
      <c r="K408" s="27">
        <f t="shared" ca="1" si="83"/>
        <v>3.159117036325144</v>
      </c>
      <c r="L408" s="34">
        <f t="shared" ca="1" si="84"/>
        <v>3.1805269444198419</v>
      </c>
      <c r="M408" s="29">
        <f t="shared" si="88"/>
        <v>43901</v>
      </c>
      <c r="N408" s="27">
        <v>406</v>
      </c>
      <c r="O408" s="17">
        <f t="shared" si="89"/>
        <v>376</v>
      </c>
      <c r="P408" s="27">
        <f t="shared" ca="1" si="90"/>
        <v>3.1785723639050647</v>
      </c>
      <c r="Q408" s="34">
        <f t="shared" ca="1" si="85"/>
        <v>3.1998732103023886</v>
      </c>
      <c r="R408" s="17">
        <f t="shared" ca="1" si="91"/>
        <v>3.2692310747659548</v>
      </c>
    </row>
    <row r="409" spans="1:18" x14ac:dyDescent="0.25">
      <c r="A409" s="18">
        <f t="shared" ca="1" si="86"/>
        <v>43868</v>
      </c>
      <c r="B409" s="17">
        <f ca="1">+IFERROR(VLOOKUP(A409,BBG_CLP!$A$2:$B$30,2,FALSE),B408)</f>
        <v>5</v>
      </c>
      <c r="C409" s="17">
        <f ca="1">+VLOOKUP(B409,BBG_CLP!$B$2:$E$30,4,FALSE)</f>
        <v>6.1813291612560536E-4</v>
      </c>
      <c r="D409" s="17">
        <v>407</v>
      </c>
      <c r="E409" s="17">
        <f t="shared" si="79"/>
        <v>377</v>
      </c>
      <c r="F409" s="17">
        <f t="shared" ca="1" si="82"/>
        <v>3.1347524988782673</v>
      </c>
      <c r="G409" s="2">
        <f t="shared" ca="1" si="80"/>
        <v>3.1562533042865395</v>
      </c>
      <c r="H409" s="28">
        <f t="shared" si="87"/>
        <v>43887</v>
      </c>
      <c r="I409" s="30">
        <v>407</v>
      </c>
      <c r="J409" s="17">
        <f t="shared" si="81"/>
        <v>377</v>
      </c>
      <c r="K409" s="27">
        <f t="shared" ca="1" si="83"/>
        <v>3.1597192956402349</v>
      </c>
      <c r="L409" s="34">
        <f t="shared" ca="1" si="84"/>
        <v>3.1810993343632026</v>
      </c>
      <c r="M409" s="29">
        <f t="shared" si="88"/>
        <v>43902</v>
      </c>
      <c r="N409" s="27">
        <v>407</v>
      </c>
      <c r="O409" s="17">
        <f t="shared" si="89"/>
        <v>377</v>
      </c>
      <c r="P409" s="27">
        <f t="shared" ca="1" si="90"/>
        <v>3.1791625653113438</v>
      </c>
      <c r="Q409" s="34">
        <f t="shared" ca="1" si="85"/>
        <v>3.2004326349097054</v>
      </c>
      <c r="R409" s="17">
        <f t="shared" ca="1" si="91"/>
        <v>3.2701282768785589</v>
      </c>
    </row>
    <row r="410" spans="1:18" x14ac:dyDescent="0.25">
      <c r="A410" s="18">
        <f t="shared" ca="1" si="86"/>
        <v>43869</v>
      </c>
      <c r="B410" s="17">
        <f ca="1">+IFERROR(VLOOKUP(A410,BBG_CLP!$A$2:$B$30,2,FALSE),B409)</f>
        <v>5</v>
      </c>
      <c r="C410" s="17">
        <f ca="1">+VLOOKUP(B410,BBG_CLP!$B$2:$E$30,4,FALSE)</f>
        <v>6.1813291612560536E-4</v>
      </c>
      <c r="D410" s="17">
        <v>408</v>
      </c>
      <c r="E410" s="17">
        <f t="shared" si="79"/>
        <v>378</v>
      </c>
      <c r="F410" s="17">
        <f t="shared" ca="1" si="82"/>
        <v>3.1353706317943928</v>
      </c>
      <c r="G410" s="2">
        <f t="shared" ca="1" si="80"/>
        <v>3.1568429578676884</v>
      </c>
      <c r="H410" s="28">
        <f t="shared" si="87"/>
        <v>43888</v>
      </c>
      <c r="I410" s="30">
        <v>408</v>
      </c>
      <c r="J410" s="17">
        <f t="shared" si="81"/>
        <v>378</v>
      </c>
      <c r="K410" s="27">
        <f t="shared" ca="1" si="83"/>
        <v>3.1603216283525124</v>
      </c>
      <c r="L410" s="34">
        <f t="shared" ca="1" si="84"/>
        <v>3.1816719539714016</v>
      </c>
      <c r="M410" s="29">
        <f t="shared" si="88"/>
        <v>43903</v>
      </c>
      <c r="N410" s="27">
        <v>408</v>
      </c>
      <c r="O410" s="17">
        <f t="shared" si="89"/>
        <v>378</v>
      </c>
      <c r="P410" s="27">
        <f t="shared" ca="1" si="90"/>
        <v>3.1797528957135226</v>
      </c>
      <c r="Q410" s="34">
        <f t="shared" ca="1" si="85"/>
        <v>3.2009923539501104</v>
      </c>
      <c r="R410" s="17">
        <f t="shared" ca="1" si="91"/>
        <v>3.2710252075922597</v>
      </c>
    </row>
    <row r="411" spans="1:18" x14ac:dyDescent="0.25">
      <c r="A411" s="18">
        <f t="shared" ca="1" si="86"/>
        <v>43870</v>
      </c>
      <c r="B411" s="17">
        <f ca="1">+IFERROR(VLOOKUP(A411,BBG_CLP!$A$2:$B$30,2,FALSE),B410)</f>
        <v>5</v>
      </c>
      <c r="C411" s="17">
        <f ca="1">+VLOOKUP(B411,BBG_CLP!$B$2:$E$30,4,FALSE)</f>
        <v>6.1813291612560536E-4</v>
      </c>
      <c r="D411" s="17">
        <v>409</v>
      </c>
      <c r="E411" s="17">
        <f t="shared" si="79"/>
        <v>379</v>
      </c>
      <c r="F411" s="17">
        <f t="shared" ca="1" si="82"/>
        <v>3.1359887647105182</v>
      </c>
      <c r="G411" s="2">
        <f t="shared" ca="1" si="80"/>
        <v>3.1574327542154421</v>
      </c>
      <c r="H411" s="28">
        <f t="shared" si="87"/>
        <v>43889</v>
      </c>
      <c r="I411" s="30">
        <v>409</v>
      </c>
      <c r="J411" s="17">
        <f t="shared" si="81"/>
        <v>379</v>
      </c>
      <c r="K411" s="27">
        <f t="shared" ca="1" si="83"/>
        <v>3.1609240339236702</v>
      </c>
      <c r="L411" s="34">
        <f t="shared" ca="1" si="84"/>
        <v>3.1822448014265317</v>
      </c>
      <c r="M411" s="29">
        <f t="shared" si="88"/>
        <v>43904</v>
      </c>
      <c r="N411" s="27">
        <v>409</v>
      </c>
      <c r="O411" s="17">
        <f t="shared" si="89"/>
        <v>379</v>
      </c>
      <c r="P411" s="27">
        <f t="shared" ca="1" si="90"/>
        <v>3.1803433541654407</v>
      </c>
      <c r="Q411" s="34">
        <f t="shared" ca="1" si="85"/>
        <v>3.2015523650930193</v>
      </c>
      <c r="R411" s="17">
        <f t="shared" ca="1" si="91"/>
        <v>3.2719218668750827</v>
      </c>
    </row>
    <row r="412" spans="1:18" x14ac:dyDescent="0.25">
      <c r="A412" s="18">
        <f t="shared" ca="1" si="86"/>
        <v>43871</v>
      </c>
      <c r="B412" s="17">
        <f ca="1">+IFERROR(VLOOKUP(A412,BBG_CLP!$A$2:$B$30,2,FALSE),B411)</f>
        <v>5</v>
      </c>
      <c r="C412" s="17">
        <f ca="1">+VLOOKUP(B412,BBG_CLP!$B$2:$E$30,4,FALSE)</f>
        <v>6.1813291612560536E-4</v>
      </c>
      <c r="D412" s="17">
        <v>410</v>
      </c>
      <c r="E412" s="17">
        <f t="shared" si="79"/>
        <v>380</v>
      </c>
      <c r="F412" s="17">
        <f t="shared" ca="1" si="82"/>
        <v>3.1366068976266437</v>
      </c>
      <c r="G412" s="2">
        <f t="shared" ca="1" si="80"/>
        <v>3.1580226922026959</v>
      </c>
      <c r="H412" s="28">
        <f t="shared" si="87"/>
        <v>43890</v>
      </c>
      <c r="I412" s="30">
        <v>410</v>
      </c>
      <c r="J412" s="17">
        <f t="shared" si="81"/>
        <v>380</v>
      </c>
      <c r="K412" s="27">
        <f t="shared" ca="1" si="83"/>
        <v>3.1615265118205547</v>
      </c>
      <c r="L412" s="34">
        <f t="shared" ca="1" si="84"/>
        <v>3.1828178749297602</v>
      </c>
      <c r="M412" s="29">
        <f t="shared" si="88"/>
        <v>43905</v>
      </c>
      <c r="N412" s="27">
        <v>410</v>
      </c>
      <c r="O412" s="17">
        <f t="shared" si="89"/>
        <v>380</v>
      </c>
      <c r="P412" s="27">
        <f t="shared" ca="1" si="90"/>
        <v>3.1809339397301089</v>
      </c>
      <c r="Q412" s="34">
        <f t="shared" ca="1" si="85"/>
        <v>3.2021126660323187</v>
      </c>
      <c r="R412" s="17">
        <f t="shared" ca="1" si="91"/>
        <v>3.2728182547190343</v>
      </c>
    </row>
    <row r="413" spans="1:18" x14ac:dyDescent="0.25">
      <c r="A413" s="18">
        <f t="shared" ca="1" si="86"/>
        <v>43872</v>
      </c>
      <c r="B413" s="17">
        <f ca="1">+IFERROR(VLOOKUP(A413,BBG_CLP!$A$2:$B$30,2,FALSE),B412)</f>
        <v>5</v>
      </c>
      <c r="C413" s="17">
        <f ca="1">+VLOOKUP(B413,BBG_CLP!$B$2:$E$30,4,FALSE)</f>
        <v>6.1813291612560536E-4</v>
      </c>
      <c r="D413" s="17">
        <v>411</v>
      </c>
      <c r="E413" s="17">
        <f t="shared" si="79"/>
        <v>381</v>
      </c>
      <c r="F413" s="17">
        <f t="shared" ca="1" si="82"/>
        <v>3.1372250305427691</v>
      </c>
      <c r="G413" s="2">
        <f t="shared" ca="1" si="80"/>
        <v>3.1586127707142202</v>
      </c>
      <c r="H413" s="28">
        <f t="shared" si="87"/>
        <v>43891</v>
      </c>
      <c r="I413" s="30">
        <v>411</v>
      </c>
      <c r="J413" s="17">
        <f t="shared" si="81"/>
        <v>381</v>
      </c>
      <c r="K413" s="27">
        <f t="shared" ca="1" si="83"/>
        <v>3.162129061515242</v>
      </c>
      <c r="L413" s="34">
        <f t="shared" ca="1" si="84"/>
        <v>3.1833911727012008</v>
      </c>
      <c r="M413" s="29">
        <f t="shared" si="88"/>
        <v>43906</v>
      </c>
      <c r="N413" s="27">
        <v>411</v>
      </c>
      <c r="O413" s="17">
        <f t="shared" si="89"/>
        <v>381</v>
      </c>
      <c r="P413" s="27">
        <f t="shared" ca="1" si="90"/>
        <v>3.1815246514797173</v>
      </c>
      <c r="Q413" s="34">
        <f t="shared" ca="1" si="85"/>
        <v>3.202673254486188</v>
      </c>
      <c r="R413" s="17">
        <f t="shared" ca="1" si="91"/>
        <v>3.2737143711081274</v>
      </c>
    </row>
    <row r="414" spans="1:18" x14ac:dyDescent="0.25">
      <c r="A414" s="18">
        <f t="shared" ca="1" si="86"/>
        <v>43873</v>
      </c>
      <c r="B414" s="17">
        <f ca="1">+IFERROR(VLOOKUP(A414,BBG_CLP!$A$2:$B$30,2,FALSE),B413)</f>
        <v>5</v>
      </c>
      <c r="C414" s="17">
        <f ca="1">+VLOOKUP(B414,BBG_CLP!$B$2:$E$30,4,FALSE)</f>
        <v>6.1813291612560536E-4</v>
      </c>
      <c r="D414" s="17">
        <v>412</v>
      </c>
      <c r="E414" s="17">
        <f t="shared" si="79"/>
        <v>382</v>
      </c>
      <c r="F414" s="17">
        <f t="shared" ca="1" si="82"/>
        <v>3.1378431634588946</v>
      </c>
      <c r="G414" s="2">
        <f t="shared" ca="1" si="80"/>
        <v>3.1592029886463586</v>
      </c>
      <c r="H414" s="28">
        <f t="shared" si="87"/>
        <v>43892</v>
      </c>
      <c r="I414" s="30">
        <v>412</v>
      </c>
      <c r="J414" s="17">
        <f t="shared" si="81"/>
        <v>382</v>
      </c>
      <c r="K414" s="27">
        <f t="shared" ca="1" si="83"/>
        <v>3.1627316824849316</v>
      </c>
      <c r="L414" s="34">
        <f t="shared" ca="1" si="84"/>
        <v>3.1839646929795644</v>
      </c>
      <c r="M414" s="29">
        <f t="shared" si="88"/>
        <v>43907</v>
      </c>
      <c r="N414" s="27">
        <v>412</v>
      </c>
      <c r="O414" s="17">
        <f t="shared" si="89"/>
        <v>382</v>
      </c>
      <c r="P414" s="27">
        <f t="shared" ca="1" si="90"/>
        <v>3.1821154884954428</v>
      </c>
      <c r="Q414" s="34">
        <f t="shared" ca="1" si="85"/>
        <v>3.2032341281966179</v>
      </c>
      <c r="R414" s="17">
        <f t="shared" ca="1" si="91"/>
        <v>3.2746102160263746</v>
      </c>
    </row>
    <row r="415" spans="1:18" x14ac:dyDescent="0.25">
      <c r="A415" s="18">
        <f t="shared" ca="1" si="86"/>
        <v>43874</v>
      </c>
      <c r="B415" s="17">
        <f ca="1">+IFERROR(VLOOKUP(A415,BBG_CLP!$A$2:$B$30,2,FALSE),B414)</f>
        <v>5</v>
      </c>
      <c r="C415" s="17">
        <f ca="1">+VLOOKUP(B415,BBG_CLP!$B$2:$E$30,4,FALSE)</f>
        <v>6.1813291612560536E-4</v>
      </c>
      <c r="D415" s="17">
        <v>413</v>
      </c>
      <c r="E415" s="17">
        <f t="shared" si="79"/>
        <v>383</v>
      </c>
      <c r="F415" s="17">
        <f t="shared" ca="1" si="82"/>
        <v>3.13846129637502</v>
      </c>
      <c r="G415" s="2">
        <f t="shared" ca="1" si="80"/>
        <v>3.1597933449071061</v>
      </c>
      <c r="H415" s="28">
        <f t="shared" si="87"/>
        <v>43893</v>
      </c>
      <c r="I415" s="30">
        <v>413</v>
      </c>
      <c r="J415" s="17">
        <f t="shared" si="81"/>
        <v>383</v>
      </c>
      <c r="K415" s="27">
        <f t="shared" ca="1" si="83"/>
        <v>3.163334374211888</v>
      </c>
      <c r="L415" s="34">
        <f t="shared" ca="1" si="84"/>
        <v>3.1845384340219978</v>
      </c>
      <c r="M415" s="29">
        <f t="shared" si="88"/>
        <v>43908</v>
      </c>
      <c r="N415" s="27">
        <v>413</v>
      </c>
      <c r="O415" s="17">
        <f t="shared" si="89"/>
        <v>383</v>
      </c>
      <c r="P415" s="27">
        <f t="shared" ca="1" si="90"/>
        <v>3.182706449867363</v>
      </c>
      <c r="Q415" s="34">
        <f t="shared" ca="1" si="85"/>
        <v>3.203795284929265</v>
      </c>
      <c r="R415" s="17">
        <f t="shared" ca="1" si="91"/>
        <v>3.275505789473776</v>
      </c>
    </row>
    <row r="416" spans="1:18" x14ac:dyDescent="0.25">
      <c r="A416" s="18">
        <f t="shared" ca="1" si="86"/>
        <v>43875</v>
      </c>
      <c r="B416" s="17">
        <f ca="1">+IFERROR(VLOOKUP(A416,BBG_CLP!$A$2:$B$30,2,FALSE),B415)</f>
        <v>5</v>
      </c>
      <c r="C416" s="17">
        <f ca="1">+VLOOKUP(B416,BBG_CLP!$B$2:$E$30,4,FALSE)</f>
        <v>6.1813291612560536E-4</v>
      </c>
      <c r="D416" s="17">
        <v>414</v>
      </c>
      <c r="E416" s="17">
        <f t="shared" si="79"/>
        <v>384</v>
      </c>
      <c r="F416" s="17">
        <f t="shared" ca="1" si="82"/>
        <v>3.1390794292911455</v>
      </c>
      <c r="G416" s="2">
        <f t="shared" ca="1" si="80"/>
        <v>3.1603838384157283</v>
      </c>
      <c r="H416" s="28">
        <f t="shared" si="87"/>
        <v>43894</v>
      </c>
      <c r="I416" s="30">
        <v>414</v>
      </c>
      <c r="J416" s="17">
        <f t="shared" si="81"/>
        <v>384</v>
      </c>
      <c r="K416" s="27">
        <f t="shared" ca="1" si="83"/>
        <v>3.1639371361833963</v>
      </c>
      <c r="L416" s="34">
        <f t="shared" ca="1" si="84"/>
        <v>3.1851123941037813</v>
      </c>
      <c r="M416" s="29">
        <f t="shared" si="88"/>
        <v>43909</v>
      </c>
      <c r="N416" s="27">
        <v>414</v>
      </c>
      <c r="O416" s="17">
        <f t="shared" si="89"/>
        <v>384</v>
      </c>
      <c r="P416" s="27">
        <f t="shared" ca="1" si="90"/>
        <v>3.1832975346943448</v>
      </c>
      <c r="Q416" s="34">
        <f t="shared" ca="1" si="85"/>
        <v>3.2043567224729967</v>
      </c>
      <c r="R416" s="17">
        <f t="shared" ca="1" si="91"/>
        <v>3.27640109140237</v>
      </c>
    </row>
    <row r="417" spans="1:18" x14ac:dyDescent="0.25">
      <c r="A417" s="18">
        <f t="shared" ca="1" si="86"/>
        <v>43876</v>
      </c>
      <c r="B417" s="17">
        <f ca="1">+IFERROR(VLOOKUP(A417,BBG_CLP!$A$2:$B$30,2,FALSE),B416)</f>
        <v>5</v>
      </c>
      <c r="C417" s="17">
        <f ca="1">+VLOOKUP(B417,BBG_CLP!$B$2:$E$30,4,FALSE)</f>
        <v>6.1813291612560536E-4</v>
      </c>
      <c r="D417" s="17">
        <v>415</v>
      </c>
      <c r="E417" s="17">
        <f t="shared" si="79"/>
        <v>385</v>
      </c>
      <c r="F417" s="17">
        <f t="shared" ca="1" si="82"/>
        <v>3.1396975622072709</v>
      </c>
      <c r="G417" s="2">
        <f t="shared" ca="1" si="80"/>
        <v>3.1609744681027623</v>
      </c>
      <c r="H417" s="28">
        <f t="shared" si="87"/>
        <v>43895</v>
      </c>
      <c r="I417" s="30">
        <v>415</v>
      </c>
      <c r="J417" s="17">
        <f t="shared" si="81"/>
        <v>385</v>
      </c>
      <c r="K417" s="27">
        <f t="shared" ca="1" si="83"/>
        <v>3.164539967891645</v>
      </c>
      <c r="L417" s="34">
        <f t="shared" ca="1" si="84"/>
        <v>3.1856865715181155</v>
      </c>
      <c r="M417" s="29">
        <f t="shared" si="88"/>
        <v>43910</v>
      </c>
      <c r="N417" s="27">
        <v>415</v>
      </c>
      <c r="O417" s="17">
        <f t="shared" si="89"/>
        <v>385</v>
      </c>
      <c r="P417" s="27">
        <f t="shared" ca="1" si="90"/>
        <v>3.1838887420839619</v>
      </c>
      <c r="Q417" s="34">
        <f t="shared" ca="1" si="85"/>
        <v>3.2049184386396963</v>
      </c>
      <c r="R417" s="17">
        <f t="shared" ca="1" si="91"/>
        <v>3.2772961218281438</v>
      </c>
    </row>
    <row r="418" spans="1:18" x14ac:dyDescent="0.25">
      <c r="A418" s="18">
        <f t="shared" ca="1" si="86"/>
        <v>43877</v>
      </c>
      <c r="B418" s="17">
        <f ca="1">+IFERROR(VLOOKUP(A418,BBG_CLP!$A$2:$B$30,2,FALSE),B417)</f>
        <v>5</v>
      </c>
      <c r="C418" s="17">
        <f ca="1">+VLOOKUP(B418,BBG_CLP!$B$2:$E$30,4,FALSE)</f>
        <v>6.1813291612560536E-4</v>
      </c>
      <c r="D418" s="17">
        <v>416</v>
      </c>
      <c r="E418" s="17">
        <f t="shared" si="79"/>
        <v>386</v>
      </c>
      <c r="F418" s="17">
        <f t="shared" ca="1" si="82"/>
        <v>3.1403156951233964</v>
      </c>
      <c r="G418" s="2">
        <f t="shared" ca="1" si="80"/>
        <v>3.1615652329098674</v>
      </c>
      <c r="H418" s="28">
        <f t="shared" si="87"/>
        <v>43896</v>
      </c>
      <c r="I418" s="30">
        <v>416</v>
      </c>
      <c r="J418" s="17">
        <f t="shared" si="81"/>
        <v>386</v>
      </c>
      <c r="K418" s="27">
        <f t="shared" ca="1" si="83"/>
        <v>3.1651428688337262</v>
      </c>
      <c r="L418" s="34">
        <f t="shared" ca="1" si="84"/>
        <v>3.1862609645758657</v>
      </c>
      <c r="M418" s="29">
        <f t="shared" si="88"/>
        <v>43911</v>
      </c>
      <c r="N418" s="27">
        <v>416</v>
      </c>
      <c r="O418" s="17">
        <f t="shared" si="89"/>
        <v>386</v>
      </c>
      <c r="P418" s="27">
        <f t="shared" ca="1" si="90"/>
        <v>3.1844800711522914</v>
      </c>
      <c r="Q418" s="34">
        <f t="shared" ca="1" si="85"/>
        <v>3.2054804312638372</v>
      </c>
      <c r="R418" s="17">
        <f t="shared" ca="1" si="91"/>
        <v>3.2781908807191229</v>
      </c>
    </row>
    <row r="419" spans="1:18" x14ac:dyDescent="0.25">
      <c r="A419" s="18">
        <f t="shared" ca="1" si="86"/>
        <v>43878</v>
      </c>
      <c r="B419" s="17">
        <f ca="1">+IFERROR(VLOOKUP(A419,BBG_CLP!$A$2:$B$30,2,FALSE),B418)</f>
        <v>5</v>
      </c>
      <c r="C419" s="17">
        <f ca="1">+VLOOKUP(B419,BBG_CLP!$B$2:$E$30,4,FALSE)</f>
        <v>6.1813291612560536E-4</v>
      </c>
      <c r="D419" s="17">
        <v>417</v>
      </c>
      <c r="E419" s="17">
        <f t="shared" si="79"/>
        <v>387</v>
      </c>
      <c r="F419" s="17">
        <f t="shared" ca="1" si="82"/>
        <v>3.1409338280395218</v>
      </c>
      <c r="G419" s="2">
        <f t="shared" ca="1" si="80"/>
        <v>3.1621561317895597</v>
      </c>
      <c r="H419" s="28">
        <f t="shared" si="87"/>
        <v>43897</v>
      </c>
      <c r="I419" s="30">
        <v>417</v>
      </c>
      <c r="J419" s="17">
        <f t="shared" si="81"/>
        <v>387</v>
      </c>
      <c r="K419" s="27">
        <f t="shared" ca="1" si="83"/>
        <v>3.1657458385115538</v>
      </c>
      <c r="L419" s="34">
        <f t="shared" ca="1" si="84"/>
        <v>3.1868355716053989</v>
      </c>
      <c r="M419" s="29">
        <f t="shared" si="88"/>
        <v>43912</v>
      </c>
      <c r="N419" s="27">
        <v>417</v>
      </c>
      <c r="O419" s="17">
        <f t="shared" si="89"/>
        <v>387</v>
      </c>
      <c r="P419" s="27">
        <f t="shared" ca="1" si="90"/>
        <v>3.1850715210240241</v>
      </c>
      <c r="Q419" s="34">
        <f t="shared" ca="1" si="85"/>
        <v>3.2060426982024213</v>
      </c>
      <c r="R419" s="17">
        <f t="shared" ca="1" si="91"/>
        <v>3.2790853680753074</v>
      </c>
    </row>
    <row r="420" spans="1:18" x14ac:dyDescent="0.25">
      <c r="A420" s="18">
        <f t="shared" ca="1" si="86"/>
        <v>43879</v>
      </c>
      <c r="B420" s="17">
        <f ca="1">+IFERROR(VLOOKUP(A420,BBG_CLP!$A$2:$B$30,2,FALSE),B419)</f>
        <v>5</v>
      </c>
      <c r="C420" s="17">
        <f ca="1">+VLOOKUP(B420,BBG_CLP!$B$2:$E$30,4,FALSE)</f>
        <v>6.1813291612560536E-4</v>
      </c>
      <c r="D420" s="17">
        <v>418</v>
      </c>
      <c r="E420" s="17">
        <f t="shared" si="79"/>
        <v>388</v>
      </c>
      <c r="F420" s="17">
        <f t="shared" ca="1" si="82"/>
        <v>3.1415519609556473</v>
      </c>
      <c r="G420" s="2">
        <f t="shared" ca="1" si="80"/>
        <v>3.162747163705196</v>
      </c>
      <c r="H420" s="28">
        <f t="shared" si="87"/>
        <v>43898</v>
      </c>
      <c r="I420" s="30">
        <v>418</v>
      </c>
      <c r="J420" s="17">
        <f t="shared" si="81"/>
        <v>388</v>
      </c>
      <c r="K420" s="27">
        <f t="shared" ca="1" si="83"/>
        <v>3.1663488764318086</v>
      </c>
      <c r="L420" s="34">
        <f t="shared" ca="1" si="84"/>
        <v>3.1874103909522731</v>
      </c>
      <c r="M420" s="29">
        <f t="shared" si="88"/>
        <v>43913</v>
      </c>
      <c r="N420" s="27">
        <v>418</v>
      </c>
      <c r="O420" s="17">
        <f t="shared" si="89"/>
        <v>388</v>
      </c>
      <c r="P420" s="27">
        <f t="shared" ca="1" si="90"/>
        <v>3.185663090832072</v>
      </c>
      <c r="Q420" s="34">
        <f t="shared" ca="1" si="85"/>
        <v>3.2066052373343998</v>
      </c>
      <c r="R420" s="17">
        <f t="shared" ca="1" si="91"/>
        <v>3.2799795838567292</v>
      </c>
    </row>
    <row r="421" spans="1:18" x14ac:dyDescent="0.25">
      <c r="A421" s="18">
        <f t="shared" ca="1" si="86"/>
        <v>43880</v>
      </c>
      <c r="B421" s="17">
        <f ca="1">+IFERROR(VLOOKUP(A421,BBG_CLP!$A$2:$B$30,2,FALSE),B420)</f>
        <v>5</v>
      </c>
      <c r="C421" s="17">
        <f ca="1">+VLOOKUP(B421,BBG_CLP!$B$2:$E$30,4,FALSE)</f>
        <v>6.1813291612560536E-4</v>
      </c>
      <c r="D421" s="17">
        <v>419</v>
      </c>
      <c r="E421" s="17">
        <f t="shared" si="79"/>
        <v>389</v>
      </c>
      <c r="F421" s="17">
        <f t="shared" ca="1" si="82"/>
        <v>3.1421700938717727</v>
      </c>
      <c r="G421" s="2">
        <f t="shared" ca="1" si="80"/>
        <v>3.1633383276308127</v>
      </c>
      <c r="H421" s="28">
        <f t="shared" si="87"/>
        <v>43899</v>
      </c>
      <c r="I421" s="30">
        <v>419</v>
      </c>
      <c r="J421" s="17">
        <f t="shared" si="81"/>
        <v>389</v>
      </c>
      <c r="K421" s="27">
        <f t="shared" ca="1" si="83"/>
        <v>3.1669519821059011</v>
      </c>
      <c r="L421" s="34">
        <f t="shared" ca="1" si="84"/>
        <v>3.1879854209791212</v>
      </c>
      <c r="M421" s="29">
        <f t="shared" si="88"/>
        <v>43914</v>
      </c>
      <c r="N421" s="27">
        <v>419</v>
      </c>
      <c r="O421" s="17">
        <f t="shared" si="89"/>
        <v>389</v>
      </c>
      <c r="P421" s="27">
        <f t="shared" ca="1" si="90"/>
        <v>3.1862547797177618</v>
      </c>
      <c r="Q421" s="34">
        <f t="shared" ca="1" si="85"/>
        <v>3.2071680465606147</v>
      </c>
      <c r="R421" s="17">
        <f t="shared" ca="1" si="91"/>
        <v>3.2808735280793755</v>
      </c>
    </row>
    <row r="422" spans="1:18" x14ac:dyDescent="0.25">
      <c r="A422" s="18">
        <f t="shared" ca="1" si="86"/>
        <v>43881</v>
      </c>
      <c r="B422" s="17">
        <f ca="1">+IFERROR(VLOOKUP(A422,BBG_CLP!$A$2:$B$30,2,FALSE),B421)</f>
        <v>5</v>
      </c>
      <c r="C422" s="17">
        <f ca="1">+VLOOKUP(B422,BBG_CLP!$B$2:$E$30,4,FALSE)</f>
        <v>6.1813291612560536E-4</v>
      </c>
      <c r="D422" s="17">
        <v>420</v>
      </c>
      <c r="E422" s="17">
        <f t="shared" si="79"/>
        <v>390</v>
      </c>
      <c r="F422" s="17">
        <f t="shared" ca="1" si="82"/>
        <v>3.1427882267878982</v>
      </c>
      <c r="G422" s="2">
        <f t="shared" ca="1" si="80"/>
        <v>3.1639296225509477</v>
      </c>
      <c r="H422" s="28">
        <f t="shared" si="87"/>
        <v>43900</v>
      </c>
      <c r="I422" s="30">
        <v>420</v>
      </c>
      <c r="J422" s="17">
        <f t="shared" si="81"/>
        <v>390</v>
      </c>
      <c r="K422" s="27">
        <f t="shared" ca="1" si="83"/>
        <v>3.1675551550498566</v>
      </c>
      <c r="L422" s="34">
        <f t="shared" ca="1" si="84"/>
        <v>3.1885606600652863</v>
      </c>
      <c r="M422" s="29">
        <f t="shared" si="88"/>
        <v>43915</v>
      </c>
      <c r="N422" s="27">
        <v>420</v>
      </c>
      <c r="O422" s="17">
        <f t="shared" si="89"/>
        <v>390</v>
      </c>
      <c r="P422" s="27">
        <f t="shared" ca="1" si="90"/>
        <v>3.186846586830518</v>
      </c>
      <c r="Q422" s="34">
        <f t="shared" ca="1" si="85"/>
        <v>3.2077311238034385</v>
      </c>
      <c r="R422" s="17">
        <f t="shared" ca="1" si="91"/>
        <v>3.2817672007192655</v>
      </c>
    </row>
    <row r="423" spans="1:18" x14ac:dyDescent="0.25">
      <c r="A423" s="18">
        <f t="shared" ca="1" si="86"/>
        <v>43882</v>
      </c>
      <c r="B423" s="17">
        <f ca="1">+IFERROR(VLOOKUP(A423,BBG_CLP!$A$2:$B$30,2,FALSE),B422)</f>
        <v>5</v>
      </c>
      <c r="C423" s="17">
        <f ca="1">+VLOOKUP(B423,BBG_CLP!$B$2:$E$30,4,FALSE)</f>
        <v>6.1813291612560536E-4</v>
      </c>
      <c r="D423" s="17">
        <v>421</v>
      </c>
      <c r="E423" s="17">
        <f t="shared" si="79"/>
        <v>391</v>
      </c>
      <c r="F423" s="17">
        <f t="shared" ca="1" si="82"/>
        <v>3.1434063597040236</v>
      </c>
      <c r="G423" s="2">
        <f t="shared" ca="1" si="80"/>
        <v>3.164521047460529</v>
      </c>
      <c r="H423" s="28">
        <f t="shared" si="87"/>
        <v>43901</v>
      </c>
      <c r="I423" s="30">
        <v>421</v>
      </c>
      <c r="J423" s="17">
        <f t="shared" si="81"/>
        <v>391</v>
      </c>
      <c r="K423" s="27">
        <f t="shared" ca="1" si="83"/>
        <v>3.1681583947843168</v>
      </c>
      <c r="L423" s="34">
        <f t="shared" ca="1" si="84"/>
        <v>3.1891361066067536</v>
      </c>
      <c r="M423" s="29">
        <f t="shared" si="88"/>
        <v>43916</v>
      </c>
      <c r="N423" s="27">
        <v>421</v>
      </c>
      <c r="O423" s="17">
        <f t="shared" si="89"/>
        <v>391</v>
      </c>
      <c r="P423" s="27">
        <f t="shared" ca="1" si="90"/>
        <v>3.1874385113278874</v>
      </c>
      <c r="Q423" s="34">
        <f t="shared" ca="1" si="85"/>
        <v>3.2082944670064779</v>
      </c>
      <c r="R423" s="17">
        <f t="shared" ca="1" si="91"/>
        <v>3.2826606017444249</v>
      </c>
    </row>
    <row r="424" spans="1:18" x14ac:dyDescent="0.25">
      <c r="A424" s="18">
        <f t="shared" ca="1" si="86"/>
        <v>43883</v>
      </c>
      <c r="B424" s="17">
        <f ca="1">+IFERROR(VLOOKUP(A424,BBG_CLP!$A$2:$B$30,2,FALSE),B423)</f>
        <v>5</v>
      </c>
      <c r="C424" s="17">
        <f ca="1">+VLOOKUP(B424,BBG_CLP!$B$2:$E$30,4,FALSE)</f>
        <v>6.1813291612560536E-4</v>
      </c>
      <c r="D424" s="17">
        <v>422</v>
      </c>
      <c r="E424" s="17">
        <f t="shared" si="79"/>
        <v>392</v>
      </c>
      <c r="F424" s="17">
        <f t="shared" ca="1" si="82"/>
        <v>3.144024492620149</v>
      </c>
      <c r="G424" s="2">
        <f t="shared" ca="1" si="80"/>
        <v>3.1651126013646977</v>
      </c>
      <c r="H424" s="28">
        <f t="shared" si="87"/>
        <v>43902</v>
      </c>
      <c r="I424" s="30">
        <v>422</v>
      </c>
      <c r="J424" s="17">
        <f t="shared" si="81"/>
        <v>392</v>
      </c>
      <c r="K424" s="27">
        <f t="shared" ca="1" si="83"/>
        <v>3.1687617008344682</v>
      </c>
      <c r="L424" s="34">
        <f t="shared" ca="1" si="84"/>
        <v>3.1897117590158341</v>
      </c>
      <c r="M424" s="29">
        <f t="shared" si="88"/>
        <v>43917</v>
      </c>
      <c r="N424" s="27">
        <v>422</v>
      </c>
      <c r="O424" s="17">
        <f t="shared" si="89"/>
        <v>392</v>
      </c>
      <c r="P424" s="27">
        <f t="shared" ca="1" si="90"/>
        <v>3.1880305523753436</v>
      </c>
      <c r="Q424" s="34">
        <f t="shared" ca="1" si="85"/>
        <v>3.2088580741342816</v>
      </c>
      <c r="R424" s="17">
        <f t="shared" ca="1" si="91"/>
        <v>3.2835537311468599</v>
      </c>
    </row>
    <row r="425" spans="1:18" x14ac:dyDescent="0.25">
      <c r="A425" s="18">
        <f t="shared" ca="1" si="86"/>
        <v>43884</v>
      </c>
      <c r="B425" s="17">
        <f ca="1">+IFERROR(VLOOKUP(A425,BBG_CLP!$A$2:$B$30,2,FALSE),B424)</f>
        <v>5</v>
      </c>
      <c r="C425" s="17">
        <f ca="1">+VLOOKUP(B425,BBG_CLP!$B$2:$E$30,4,FALSE)</f>
        <v>6.1813291612560536E-4</v>
      </c>
      <c r="D425" s="17">
        <v>423</v>
      </c>
      <c r="E425" s="17">
        <f t="shared" si="79"/>
        <v>393</v>
      </c>
      <c r="F425" s="17">
        <f t="shared" ca="1" si="82"/>
        <v>3.1446426255362745</v>
      </c>
      <c r="G425" s="2">
        <f t="shared" ca="1" si="80"/>
        <v>3.1657042832788238</v>
      </c>
      <c r="H425" s="28">
        <f t="shared" si="87"/>
        <v>43903</v>
      </c>
      <c r="I425" s="30">
        <v>423</v>
      </c>
      <c r="J425" s="17">
        <f t="shared" si="81"/>
        <v>393</v>
      </c>
      <c r="K425" s="27">
        <f t="shared" ca="1" si="83"/>
        <v>3.1693650727300051</v>
      </c>
      <c r="L425" s="34">
        <f t="shared" ca="1" si="84"/>
        <v>3.19028761572104</v>
      </c>
      <c r="M425" s="29">
        <f t="shared" si="88"/>
        <v>43918</v>
      </c>
      <c r="N425" s="27">
        <v>423</v>
      </c>
      <c r="O425" s="17">
        <f t="shared" si="89"/>
        <v>393</v>
      </c>
      <c r="P425" s="27">
        <f t="shared" ca="1" si="90"/>
        <v>3.1886227091463102</v>
      </c>
      <c r="Q425" s="34">
        <f t="shared" ca="1" si="85"/>
        <v>3.2094219431721784</v>
      </c>
      <c r="R425" s="17">
        <f t="shared" ca="1" si="91"/>
        <v>3.2844465889345642</v>
      </c>
    </row>
    <row r="426" spans="1:18" x14ac:dyDescent="0.25">
      <c r="A426" s="18">
        <f t="shared" ca="1" si="86"/>
        <v>43885</v>
      </c>
      <c r="B426" s="17">
        <f ca="1">+IFERROR(VLOOKUP(A426,BBG_CLP!$A$2:$B$30,2,FALSE),B425)</f>
        <v>5</v>
      </c>
      <c r="C426" s="17">
        <f ca="1">+VLOOKUP(B426,BBG_CLP!$B$2:$E$30,4,FALSE)</f>
        <v>6.1813291612560536E-4</v>
      </c>
      <c r="D426" s="17">
        <v>424</v>
      </c>
      <c r="E426" s="17">
        <f t="shared" si="79"/>
        <v>394</v>
      </c>
      <c r="F426" s="17">
        <f t="shared" ca="1" si="82"/>
        <v>3.1452607584523999</v>
      </c>
      <c r="G426" s="2">
        <f t="shared" ca="1" si="80"/>
        <v>3.1662960922281718</v>
      </c>
      <c r="H426" s="28">
        <f t="shared" si="87"/>
        <v>43904</v>
      </c>
      <c r="I426" s="30">
        <v>424</v>
      </c>
      <c r="J426" s="17">
        <f t="shared" si="81"/>
        <v>394</v>
      </c>
      <c r="K426" s="27">
        <f t="shared" ca="1" si="83"/>
        <v>3.1699685100050026</v>
      </c>
      <c r="L426" s="34">
        <f t="shared" ca="1" si="84"/>
        <v>3.1908636751668173</v>
      </c>
      <c r="M426" s="29">
        <f t="shared" si="88"/>
        <v>43919</v>
      </c>
      <c r="N426" s="27">
        <v>424</v>
      </c>
      <c r="O426" s="17">
        <f t="shared" si="89"/>
        <v>394</v>
      </c>
      <c r="P426" s="27">
        <f t="shared" ca="1" si="90"/>
        <v>3.1892149808219887</v>
      </c>
      <c r="Q426" s="34">
        <f t="shared" ca="1" si="85"/>
        <v>3.2099860721259281</v>
      </c>
      <c r="R426" s="17">
        <f t="shared" ca="1" si="91"/>
        <v>3.2853391750595762</v>
      </c>
    </row>
    <row r="427" spans="1:18" x14ac:dyDescent="0.25">
      <c r="A427" s="18">
        <f t="shared" ca="1" si="86"/>
        <v>43886</v>
      </c>
      <c r="B427" s="17">
        <f ca="1">+IFERROR(VLOOKUP(A427,BBG_CLP!$A$2:$B$30,2,FALSE),B426)</f>
        <v>5</v>
      </c>
      <c r="C427" s="17">
        <f ca="1">+VLOOKUP(B427,BBG_CLP!$B$2:$E$30,4,FALSE)</f>
        <v>6.1813291612560536E-4</v>
      </c>
      <c r="D427" s="17">
        <v>425</v>
      </c>
      <c r="E427" s="17">
        <f t="shared" si="79"/>
        <v>395</v>
      </c>
      <c r="F427" s="17">
        <f t="shared" ca="1" si="82"/>
        <v>3.1458788913685254</v>
      </c>
      <c r="G427" s="2">
        <f t="shared" ca="1" si="80"/>
        <v>3.1668880272479369</v>
      </c>
      <c r="H427" s="28">
        <f t="shared" si="87"/>
        <v>43905</v>
      </c>
      <c r="I427" s="30">
        <v>425</v>
      </c>
      <c r="J427" s="17">
        <f t="shared" si="81"/>
        <v>395</v>
      </c>
      <c r="K427" s="27">
        <f t="shared" ca="1" si="83"/>
        <v>3.1705720121979968</v>
      </c>
      <c r="L427" s="34">
        <f t="shared" ca="1" si="84"/>
        <v>3.1914399358133436</v>
      </c>
      <c r="M427" s="29">
        <f t="shared" si="88"/>
        <v>43920</v>
      </c>
      <c r="N427" s="27">
        <v>425</v>
      </c>
      <c r="O427" s="17">
        <f t="shared" si="89"/>
        <v>395</v>
      </c>
      <c r="P427" s="27">
        <f t="shared" ca="1" si="90"/>
        <v>3.1898073665912858</v>
      </c>
      <c r="Q427" s="34">
        <f t="shared" ca="1" si="85"/>
        <v>3.2105504590214866</v>
      </c>
      <c r="R427" s="17">
        <f t="shared" ca="1" si="91"/>
        <v>3.2862314895458766</v>
      </c>
    </row>
    <row r="428" spans="1:18" x14ac:dyDescent="0.25">
      <c r="A428" s="18">
        <f t="shared" ca="1" si="86"/>
        <v>43887</v>
      </c>
      <c r="B428" s="17">
        <f ca="1">+IFERROR(VLOOKUP(A428,BBG_CLP!$A$2:$B$30,2,FALSE),B427)</f>
        <v>5</v>
      </c>
      <c r="C428" s="17">
        <f ca="1">+VLOOKUP(B428,BBG_CLP!$B$2:$E$30,4,FALSE)</f>
        <v>6.1813291612560536E-4</v>
      </c>
      <c r="D428" s="17">
        <v>426</v>
      </c>
      <c r="E428" s="17">
        <f t="shared" si="79"/>
        <v>396</v>
      </c>
      <c r="F428" s="17">
        <f t="shared" ca="1" si="82"/>
        <v>3.1464970242846508</v>
      </c>
      <c r="G428" s="2">
        <f t="shared" ca="1" si="80"/>
        <v>3.1674800873830402</v>
      </c>
      <c r="H428" s="28">
        <f t="shared" si="87"/>
        <v>43906</v>
      </c>
      <c r="I428" s="30">
        <v>426</v>
      </c>
      <c r="J428" s="17">
        <f t="shared" si="81"/>
        <v>396</v>
      </c>
      <c r="K428" s="27">
        <f t="shared" ca="1" si="83"/>
        <v>3.1711755788517992</v>
      </c>
      <c r="L428" s="34">
        <f t="shared" ca="1" si="84"/>
        <v>3.192016396136391</v>
      </c>
      <c r="M428" s="29">
        <f t="shared" si="88"/>
        <v>43921</v>
      </c>
      <c r="N428" s="27">
        <v>426</v>
      </c>
      <c r="O428" s="17">
        <f t="shared" si="89"/>
        <v>396</v>
      </c>
      <c r="P428" s="27">
        <f t="shared" ca="1" si="90"/>
        <v>3.1903998656507269</v>
      </c>
      <c r="Q428" s="34">
        <f t="shared" ca="1" si="85"/>
        <v>3.211115101904769</v>
      </c>
      <c r="R428" s="17">
        <f t="shared" ca="1" si="91"/>
        <v>3.2871235323375103</v>
      </c>
    </row>
    <row r="429" spans="1:18" x14ac:dyDescent="0.25">
      <c r="A429" s="18">
        <f t="shared" ca="1" si="86"/>
        <v>43888</v>
      </c>
      <c r="B429" s="17">
        <f ca="1">+IFERROR(VLOOKUP(A429,BBG_CLP!$A$2:$B$30,2,FALSE),B428)</f>
        <v>5</v>
      </c>
      <c r="C429" s="17">
        <f ca="1">+VLOOKUP(B429,BBG_CLP!$B$2:$E$30,4,FALSE)</f>
        <v>6.1813291612560536E-4</v>
      </c>
      <c r="D429" s="17">
        <v>427</v>
      </c>
      <c r="E429" s="17">
        <f t="shared" si="79"/>
        <v>397</v>
      </c>
      <c r="F429" s="17">
        <f t="shared" ca="1" si="82"/>
        <v>3.1471151572007763</v>
      </c>
      <c r="G429" s="2">
        <f t="shared" ca="1" si="80"/>
        <v>3.1680722716879863</v>
      </c>
      <c r="H429" s="28">
        <f t="shared" si="87"/>
        <v>43907</v>
      </c>
      <c r="I429" s="30">
        <v>427</v>
      </c>
      <c r="J429" s="17">
        <f t="shared" si="81"/>
        <v>397</v>
      </c>
      <c r="K429" s="27">
        <f t="shared" ca="1" si="83"/>
        <v>3.1717792095135247</v>
      </c>
      <c r="L429" s="34">
        <f t="shared" ca="1" si="84"/>
        <v>3.1925930546270691</v>
      </c>
      <c r="M429" s="29">
        <f t="shared" si="88"/>
        <v>43922</v>
      </c>
      <c r="N429" s="27">
        <v>427</v>
      </c>
      <c r="O429" s="17">
        <f t="shared" si="89"/>
        <v>397</v>
      </c>
      <c r="P429" s="27">
        <f t="shared" ca="1" si="90"/>
        <v>3.190992477204361</v>
      </c>
      <c r="Q429" s="34">
        <f t="shared" ca="1" si="85"/>
        <v>3.21167999884132</v>
      </c>
      <c r="R429" s="17">
        <f t="shared" ca="1" si="91"/>
        <v>3.2880153034424708</v>
      </c>
    </row>
    <row r="430" spans="1:18" x14ac:dyDescent="0.25">
      <c r="A430" s="18">
        <f t="shared" ca="1" si="86"/>
        <v>43889</v>
      </c>
      <c r="B430" s="17">
        <f ca="1">+IFERROR(VLOOKUP(A430,BBG_CLP!$A$2:$B$30,2,FALSE),B429)</f>
        <v>5</v>
      </c>
      <c r="C430" s="17">
        <f ca="1">+VLOOKUP(B430,BBG_CLP!$B$2:$E$30,4,FALSE)</f>
        <v>6.1813291612560536E-4</v>
      </c>
      <c r="D430" s="17">
        <v>428</v>
      </c>
      <c r="E430" s="17">
        <f t="shared" si="79"/>
        <v>398</v>
      </c>
      <c r="F430" s="17">
        <f t="shared" ca="1" si="82"/>
        <v>3.1477332901169017</v>
      </c>
      <c r="G430" s="2">
        <f t="shared" ca="1" si="80"/>
        <v>3.1686645792268813</v>
      </c>
      <c r="H430" s="28">
        <f t="shared" si="87"/>
        <v>43908</v>
      </c>
      <c r="I430" s="30">
        <v>428</v>
      </c>
      <c r="J430" s="17">
        <f t="shared" si="81"/>
        <v>398</v>
      </c>
      <c r="K430" s="27">
        <f t="shared" ca="1" si="83"/>
        <v>3.1723829037345368</v>
      </c>
      <c r="L430" s="34">
        <f t="shared" ca="1" si="84"/>
        <v>3.1931699097916515</v>
      </c>
      <c r="M430" s="29">
        <f t="shared" si="88"/>
        <v>43923</v>
      </c>
      <c r="N430" s="27">
        <v>428</v>
      </c>
      <c r="O430" s="17">
        <f t="shared" si="89"/>
        <v>398</v>
      </c>
      <c r="P430" s="27">
        <f t="shared" ca="1" si="90"/>
        <v>3.1915852004636784</v>
      </c>
      <c r="Q430" s="34">
        <f t="shared" ca="1" si="85"/>
        <v>3.212245147916204</v>
      </c>
      <c r="R430" s="17">
        <f t="shared" ca="1" si="91"/>
        <v>3.2889068028607582</v>
      </c>
    </row>
    <row r="431" spans="1:18" x14ac:dyDescent="0.25">
      <c r="A431" s="18">
        <f t="shared" ca="1" si="86"/>
        <v>43890</v>
      </c>
      <c r="B431" s="17">
        <f ca="1">+IFERROR(VLOOKUP(A431,BBG_CLP!$A$2:$B$30,2,FALSE),B430)</f>
        <v>5</v>
      </c>
      <c r="C431" s="17">
        <f ca="1">+VLOOKUP(B431,BBG_CLP!$B$2:$E$30,4,FALSE)</f>
        <v>6.1813291612560536E-4</v>
      </c>
      <c r="D431" s="17">
        <v>429</v>
      </c>
      <c r="E431" s="17">
        <f t="shared" si="79"/>
        <v>399</v>
      </c>
      <c r="F431" s="17">
        <f t="shared" ca="1" si="82"/>
        <v>3.1483514230330272</v>
      </c>
      <c r="G431" s="2">
        <f t="shared" ca="1" si="80"/>
        <v>3.1692570090731338</v>
      </c>
      <c r="H431" s="28">
        <f t="shared" si="87"/>
        <v>43909</v>
      </c>
      <c r="I431" s="30">
        <v>429</v>
      </c>
      <c r="J431" s="17">
        <f t="shared" si="81"/>
        <v>399</v>
      </c>
      <c r="K431" s="27">
        <f t="shared" ca="1" si="83"/>
        <v>3.172986661070329</v>
      </c>
      <c r="L431" s="34">
        <f t="shared" ca="1" si="84"/>
        <v>3.1937469601513677</v>
      </c>
      <c r="M431" s="29">
        <f t="shared" si="88"/>
        <v>43924</v>
      </c>
      <c r="N431" s="27">
        <v>429</v>
      </c>
      <c r="O431" s="17">
        <f t="shared" si="89"/>
        <v>399</v>
      </c>
      <c r="P431" s="27">
        <f t="shared" ca="1" si="90"/>
        <v>3.1921780346475201</v>
      </c>
      <c r="Q431" s="34">
        <f t="shared" ca="1" si="85"/>
        <v>3.2128105472336252</v>
      </c>
      <c r="R431" s="17">
        <f t="shared" ca="1" si="91"/>
        <v>3.2897980305524044</v>
      </c>
    </row>
    <row r="432" spans="1:18" x14ac:dyDescent="0.25">
      <c r="A432" s="18">
        <f t="shared" ca="1" si="86"/>
        <v>43891</v>
      </c>
      <c r="B432" s="17">
        <f ca="1">+IFERROR(VLOOKUP(A432,BBG_CLP!$A$2:$B$30,2,FALSE),B431)</f>
        <v>5</v>
      </c>
      <c r="C432" s="17">
        <f ca="1">+VLOOKUP(B432,BBG_CLP!$B$2:$E$30,4,FALSE)</f>
        <v>6.1813291612560536E-4</v>
      </c>
      <c r="D432" s="17">
        <v>430</v>
      </c>
      <c r="E432" s="17">
        <f t="shared" si="79"/>
        <v>400</v>
      </c>
      <c r="F432" s="17">
        <f t="shared" ca="1" si="82"/>
        <v>3.1489695559491526</v>
      </c>
      <c r="G432" s="2">
        <f t="shared" ca="1" si="80"/>
        <v>3.169849560309399</v>
      </c>
      <c r="H432" s="28">
        <f t="shared" si="87"/>
        <v>43910</v>
      </c>
      <c r="I432" s="30">
        <v>430</v>
      </c>
      <c r="J432" s="17">
        <f t="shared" si="81"/>
        <v>400</v>
      </c>
      <c r="K432" s="27">
        <f t="shared" ca="1" si="83"/>
        <v>3.1735904810806019</v>
      </c>
      <c r="L432" s="34">
        <f t="shared" ca="1" si="84"/>
        <v>3.1943242042422737</v>
      </c>
      <c r="M432" s="29">
        <f t="shared" si="88"/>
        <v>43925</v>
      </c>
      <c r="N432" s="27">
        <v>430</v>
      </c>
      <c r="O432" s="17">
        <f t="shared" si="89"/>
        <v>400</v>
      </c>
      <c r="P432" s="27">
        <f t="shared" ca="1" si="90"/>
        <v>3.192770978981994</v>
      </c>
      <c r="Q432" s="34">
        <f t="shared" ca="1" si="85"/>
        <v>3.2133761949167639</v>
      </c>
      <c r="R432" s="17">
        <f t="shared" ca="1" si="91"/>
        <v>3.2906889865014222</v>
      </c>
    </row>
    <row r="433" spans="1:18" x14ac:dyDescent="0.25">
      <c r="A433" s="18">
        <f t="shared" ca="1" si="86"/>
        <v>43892</v>
      </c>
      <c r="B433" s="17">
        <f ca="1">+IFERROR(VLOOKUP(A433,BBG_CLP!$A$2:$B$30,2,FALSE),B432)</f>
        <v>5</v>
      </c>
      <c r="C433" s="17">
        <f ca="1">+VLOOKUP(B433,BBG_CLP!$B$2:$E$30,4,FALSE)</f>
        <v>6.1813291612560536E-4</v>
      </c>
      <c r="D433" s="17">
        <v>431</v>
      </c>
      <c r="E433" s="17">
        <f t="shared" si="79"/>
        <v>401</v>
      </c>
      <c r="F433" s="17">
        <f t="shared" ca="1" si="82"/>
        <v>3.1495876888652781</v>
      </c>
      <c r="G433" s="2">
        <f t="shared" ca="1" si="80"/>
        <v>3.170442232027582</v>
      </c>
      <c r="H433" s="28">
        <f t="shared" si="87"/>
        <v>43911</v>
      </c>
      <c r="I433" s="30">
        <v>431</v>
      </c>
      <c r="J433" s="17">
        <f t="shared" si="81"/>
        <v>401</v>
      </c>
      <c r="K433" s="27">
        <f t="shared" ca="1" si="83"/>
        <v>3.1741943633290886</v>
      </c>
      <c r="L433" s="34">
        <f t="shared" ca="1" si="84"/>
        <v>3.1949016406150093</v>
      </c>
      <c r="M433" s="29">
        <f t="shared" si="88"/>
        <v>43926</v>
      </c>
      <c r="N433" s="27">
        <v>431</v>
      </c>
      <c r="O433" s="17">
        <f t="shared" si="89"/>
        <v>401</v>
      </c>
      <c r="P433" s="27">
        <f t="shared" ca="1" si="90"/>
        <v>3.1933640327003907</v>
      </c>
      <c r="Q433" s="34">
        <f t="shared" ca="1" si="85"/>
        <v>3.2139420891075225</v>
      </c>
      <c r="R433" s="17">
        <f t="shared" ca="1" si="91"/>
        <v>3.2915796707158052</v>
      </c>
    </row>
    <row r="434" spans="1:18" x14ac:dyDescent="0.25">
      <c r="A434" s="18">
        <f t="shared" ca="1" si="86"/>
        <v>43893</v>
      </c>
      <c r="B434" s="17">
        <f ca="1">+IFERROR(VLOOKUP(A434,BBG_CLP!$A$2:$B$30,2,FALSE),B433)</f>
        <v>5</v>
      </c>
      <c r="C434" s="17">
        <f ca="1">+VLOOKUP(B434,BBG_CLP!$B$2:$E$30,4,FALSE)</f>
        <v>6.1813291612560536E-4</v>
      </c>
      <c r="D434" s="17">
        <v>432</v>
      </c>
      <c r="E434" s="17">
        <f t="shared" si="79"/>
        <v>402</v>
      </c>
      <c r="F434" s="17">
        <f t="shared" ca="1" si="82"/>
        <v>3.1502058217814035</v>
      </c>
      <c r="G434" s="2">
        <f t="shared" ca="1" si="80"/>
        <v>3.1710350233285243</v>
      </c>
      <c r="H434" s="28">
        <f t="shared" si="87"/>
        <v>43912</v>
      </c>
      <c r="I434" s="30">
        <v>432</v>
      </c>
      <c r="J434" s="17">
        <f t="shared" si="81"/>
        <v>402</v>
      </c>
      <c r="K434" s="27">
        <f t="shared" ca="1" si="83"/>
        <v>3.174798307383579</v>
      </c>
      <c r="L434" s="34">
        <f t="shared" ca="1" si="84"/>
        <v>3.1954792678346156</v>
      </c>
      <c r="M434" s="29">
        <f t="shared" si="88"/>
        <v>43927</v>
      </c>
      <c r="N434" s="27">
        <v>432</v>
      </c>
      <c r="O434" s="17">
        <f t="shared" si="89"/>
        <v>402</v>
      </c>
      <c r="P434" s="27">
        <f t="shared" ca="1" si="90"/>
        <v>3.1939571950430996</v>
      </c>
      <c r="Q434" s="34">
        <f t="shared" ca="1" si="85"/>
        <v>3.2145082279662924</v>
      </c>
      <c r="R434" s="17">
        <f t="shared" ca="1" si="91"/>
        <v>3.2924700831795661</v>
      </c>
    </row>
    <row r="435" spans="1:18" x14ac:dyDescent="0.25">
      <c r="A435" s="18">
        <f t="shared" ca="1" si="86"/>
        <v>43894</v>
      </c>
      <c r="B435" s="17">
        <f ca="1">+IFERROR(VLOOKUP(A435,BBG_CLP!$A$2:$B$30,2,FALSE),B434)</f>
        <v>5</v>
      </c>
      <c r="C435" s="17">
        <f ca="1">+VLOOKUP(B435,BBG_CLP!$B$2:$E$30,4,FALSE)</f>
        <v>6.1813291612560536E-4</v>
      </c>
      <c r="D435" s="17">
        <v>433</v>
      </c>
      <c r="E435" s="17">
        <f t="shared" si="79"/>
        <v>403</v>
      </c>
      <c r="F435" s="17">
        <f t="shared" ca="1" si="82"/>
        <v>3.150823954697529</v>
      </c>
      <c r="G435" s="2">
        <f t="shared" ca="1" si="80"/>
        <v>3.1716279333220512</v>
      </c>
      <c r="H435" s="28">
        <f t="shared" si="87"/>
        <v>43913</v>
      </c>
      <c r="I435" s="30">
        <v>433</v>
      </c>
      <c r="J435" s="17">
        <f t="shared" si="81"/>
        <v>403</v>
      </c>
      <c r="K435" s="27">
        <f t="shared" ca="1" si="83"/>
        <v>3.1754023128158551</v>
      </c>
      <c r="L435" s="34">
        <f t="shared" ca="1" si="84"/>
        <v>3.1960570844803957</v>
      </c>
      <c r="M435" s="29">
        <f t="shared" si="88"/>
        <v>43928</v>
      </c>
      <c r="N435" s="27">
        <v>433</v>
      </c>
      <c r="O435" s="17">
        <f t="shared" si="89"/>
        <v>403</v>
      </c>
      <c r="P435" s="27">
        <f t="shared" ca="1" si="90"/>
        <v>3.1945504652575263</v>
      </c>
      <c r="Q435" s="34">
        <f t="shared" ca="1" si="85"/>
        <v>3.2150746096717229</v>
      </c>
      <c r="R435" s="17">
        <f t="shared" ca="1" si="91"/>
        <v>3.2933602238607307</v>
      </c>
    </row>
    <row r="436" spans="1:18" x14ac:dyDescent="0.25">
      <c r="A436" s="18">
        <f t="shared" ca="1" si="86"/>
        <v>43895</v>
      </c>
      <c r="B436" s="17">
        <f ca="1">+IFERROR(VLOOKUP(A436,BBG_CLP!$A$2:$B$30,2,FALSE),B435)</f>
        <v>5</v>
      </c>
      <c r="C436" s="17">
        <f ca="1">+VLOOKUP(B436,BBG_CLP!$B$2:$E$30,4,FALSE)</f>
        <v>6.1813291612560536E-4</v>
      </c>
      <c r="D436" s="17">
        <v>434</v>
      </c>
      <c r="E436" s="17">
        <f t="shared" si="79"/>
        <v>404</v>
      </c>
      <c r="F436" s="17">
        <f t="shared" ca="1" si="82"/>
        <v>3.1514420876136544</v>
      </c>
      <c r="G436" s="2">
        <f t="shared" ca="1" si="80"/>
        <v>3.1722209611267829</v>
      </c>
      <c r="H436" s="28">
        <f t="shared" si="87"/>
        <v>43914</v>
      </c>
      <c r="I436" s="30">
        <v>434</v>
      </c>
      <c r="J436" s="17">
        <f t="shared" si="81"/>
        <v>404</v>
      </c>
      <c r="K436" s="27">
        <f t="shared" ca="1" si="83"/>
        <v>3.1760063792016657</v>
      </c>
      <c r="L436" s="34">
        <f t="shared" ca="1" si="84"/>
        <v>3.1966350891457602</v>
      </c>
      <c r="M436" s="29">
        <f t="shared" si="88"/>
        <v>43929</v>
      </c>
      <c r="N436" s="27">
        <v>434</v>
      </c>
      <c r="O436" s="17">
        <f t="shared" si="89"/>
        <v>404</v>
      </c>
      <c r="P436" s="27">
        <f t="shared" ca="1" si="90"/>
        <v>3.1951438425980156</v>
      </c>
      <c r="Q436" s="34">
        <f t="shared" ca="1" si="85"/>
        <v>3.2156412324205181</v>
      </c>
      <c r="R436" s="17">
        <f t="shared" ca="1" si="91"/>
        <v>3.2942500927592988</v>
      </c>
    </row>
    <row r="437" spans="1:18" x14ac:dyDescent="0.25">
      <c r="A437" s="18">
        <f t="shared" ca="1" si="86"/>
        <v>43896</v>
      </c>
      <c r="B437" s="17">
        <f ca="1">+IFERROR(VLOOKUP(A437,BBG_CLP!$A$2:$B$30,2,FALSE),B436)</f>
        <v>5</v>
      </c>
      <c r="C437" s="17">
        <f ca="1">+VLOOKUP(B437,BBG_CLP!$B$2:$E$30,4,FALSE)</f>
        <v>6.1813291612560536E-4</v>
      </c>
      <c r="D437" s="17">
        <v>435</v>
      </c>
      <c r="E437" s="17">
        <f t="shared" si="79"/>
        <v>405</v>
      </c>
      <c r="F437" s="17">
        <f t="shared" ca="1" si="82"/>
        <v>3.1520602205297799</v>
      </c>
      <c r="G437" s="2">
        <f t="shared" ca="1" si="80"/>
        <v>3.1728141058700032</v>
      </c>
      <c r="H437" s="28">
        <f t="shared" si="87"/>
        <v>43915</v>
      </c>
      <c r="I437" s="30">
        <v>435</v>
      </c>
      <c r="J437" s="17">
        <f t="shared" si="81"/>
        <v>405</v>
      </c>
      <c r="K437" s="27">
        <f t="shared" ca="1" si="83"/>
        <v>3.1766105061206233</v>
      </c>
      <c r="L437" s="34">
        <f t="shared" ca="1" si="84"/>
        <v>3.1972132804379507</v>
      </c>
      <c r="M437" s="29">
        <f t="shared" si="88"/>
        <v>43930</v>
      </c>
      <c r="N437" s="27">
        <v>435</v>
      </c>
      <c r="O437" s="17">
        <f t="shared" si="89"/>
        <v>405</v>
      </c>
      <c r="P437" s="27">
        <f t="shared" ca="1" si="90"/>
        <v>3.1957373263257471</v>
      </c>
      <c r="Q437" s="34">
        <f t="shared" ca="1" si="85"/>
        <v>3.216208094427111</v>
      </c>
      <c r="R437" s="17">
        <f t="shared" ca="1" si="91"/>
        <v>3.2951396898512897</v>
      </c>
    </row>
    <row r="438" spans="1:18" x14ac:dyDescent="0.25">
      <c r="A438" s="18">
        <f t="shared" ca="1" si="86"/>
        <v>43897</v>
      </c>
      <c r="B438" s="17">
        <f ca="1">+IFERROR(VLOOKUP(A438,BBG_CLP!$A$2:$B$30,2,FALSE),B437)</f>
        <v>5</v>
      </c>
      <c r="C438" s="17">
        <f ca="1">+VLOOKUP(B438,BBG_CLP!$B$2:$E$30,4,FALSE)</f>
        <v>6.1813291612560536E-4</v>
      </c>
      <c r="D438" s="17">
        <v>436</v>
      </c>
      <c r="E438" s="17">
        <f t="shared" si="79"/>
        <v>406</v>
      </c>
      <c r="F438" s="17">
        <f t="shared" ca="1" si="82"/>
        <v>3.1526783534459053</v>
      </c>
      <c r="G438" s="2">
        <f t="shared" ca="1" si="80"/>
        <v>3.1734073666876945</v>
      </c>
      <c r="H438" s="28">
        <f t="shared" si="87"/>
        <v>43916</v>
      </c>
      <c r="I438" s="30">
        <v>436</v>
      </c>
      <c r="J438" s="17">
        <f t="shared" si="81"/>
        <v>406</v>
      </c>
      <c r="K438" s="27">
        <f t="shared" ca="1" si="83"/>
        <v>3.1772146931562149</v>
      </c>
      <c r="L438" s="34">
        <f t="shared" ca="1" si="84"/>
        <v>3.1977916569779321</v>
      </c>
      <c r="M438" s="29">
        <f t="shared" si="88"/>
        <v>43931</v>
      </c>
      <c r="N438" s="27">
        <v>436</v>
      </c>
      <c r="O438" s="17">
        <f t="shared" si="89"/>
        <v>406</v>
      </c>
      <c r="P438" s="27">
        <f t="shared" ca="1" si="90"/>
        <v>3.1963309157087361</v>
      </c>
      <c r="Q438" s="34">
        <f t="shared" ca="1" si="85"/>
        <v>3.2167751939236666</v>
      </c>
      <c r="R438" s="17">
        <f t="shared" ca="1" si="91"/>
        <v>3.2960290151287097</v>
      </c>
    </row>
    <row r="439" spans="1:18" x14ac:dyDescent="0.25">
      <c r="A439" s="18">
        <f t="shared" ca="1" si="86"/>
        <v>43898</v>
      </c>
      <c r="B439" s="17">
        <f ca="1">+IFERROR(VLOOKUP(A439,BBG_CLP!$A$2:$B$30,2,FALSE),B438)</f>
        <v>5</v>
      </c>
      <c r="C439" s="17">
        <f ca="1">+VLOOKUP(B439,BBG_CLP!$B$2:$E$30,4,FALSE)</f>
        <v>6.1813291612560536E-4</v>
      </c>
      <c r="D439" s="17">
        <v>437</v>
      </c>
      <c r="E439" s="17">
        <f t="shared" si="79"/>
        <v>407</v>
      </c>
      <c r="F439" s="17">
        <f t="shared" ca="1" si="82"/>
        <v>3.1532964863620307</v>
      </c>
      <c r="G439" s="2">
        <f t="shared" ca="1" si="80"/>
        <v>3.1740007427242309</v>
      </c>
      <c r="H439" s="28">
        <f t="shared" si="87"/>
        <v>43917</v>
      </c>
      <c r="I439" s="30">
        <v>437</v>
      </c>
      <c r="J439" s="17">
        <f t="shared" si="81"/>
        <v>407</v>
      </c>
      <c r="K439" s="27">
        <f t="shared" ca="1" si="83"/>
        <v>3.1778189398957593</v>
      </c>
      <c r="L439" s="34">
        <f t="shared" ca="1" si="84"/>
        <v>3.1983702174002606</v>
      </c>
      <c r="M439" s="29">
        <f t="shared" si="88"/>
        <v>43932</v>
      </c>
      <c r="N439" s="27">
        <v>437</v>
      </c>
      <c r="O439" s="17">
        <f t="shared" si="89"/>
        <v>407</v>
      </c>
      <c r="P439" s="27">
        <f t="shared" ca="1" si="90"/>
        <v>3.1969246100216417</v>
      </c>
      <c r="Q439" s="34">
        <f t="shared" ca="1" si="85"/>
        <v>3.2173425291596049</v>
      </c>
      <c r="R439" s="17">
        <f t="shared" ca="1" si="91"/>
        <v>3.2969180685835653</v>
      </c>
    </row>
    <row r="440" spans="1:18" x14ac:dyDescent="0.25">
      <c r="A440" s="18">
        <f t="shared" ca="1" si="86"/>
        <v>43899</v>
      </c>
      <c r="B440" s="17">
        <f ca="1">+IFERROR(VLOOKUP(A440,BBG_CLP!$A$2:$B$30,2,FALSE),B439)</f>
        <v>5</v>
      </c>
      <c r="C440" s="17">
        <f ca="1">+VLOOKUP(B440,BBG_CLP!$B$2:$E$30,4,FALSE)</f>
        <v>6.1813291612560536E-4</v>
      </c>
      <c r="D440" s="17">
        <v>438</v>
      </c>
      <c r="E440" s="17">
        <f t="shared" si="79"/>
        <v>408</v>
      </c>
      <c r="F440" s="17">
        <f t="shared" ca="1" si="82"/>
        <v>3.1539146192781562</v>
      </c>
      <c r="G440" s="2">
        <f t="shared" ca="1" si="80"/>
        <v>3.1745942331324359</v>
      </c>
      <c r="H440" s="28">
        <f t="shared" si="87"/>
        <v>43918</v>
      </c>
      <c r="I440" s="30">
        <v>438</v>
      </c>
      <c r="J440" s="17">
        <f t="shared" si="81"/>
        <v>408</v>
      </c>
      <c r="K440" s="27">
        <f t="shared" ca="1" si="83"/>
        <v>3.1784232459302886</v>
      </c>
      <c r="L440" s="34">
        <f t="shared" ca="1" si="84"/>
        <v>3.1989489603528418</v>
      </c>
      <c r="M440" s="29">
        <f t="shared" si="88"/>
        <v>43933</v>
      </c>
      <c r="N440" s="27">
        <v>438</v>
      </c>
      <c r="O440" s="17">
        <f t="shared" si="89"/>
        <v>408</v>
      </c>
      <c r="P440" s="27">
        <f t="shared" ca="1" si="90"/>
        <v>3.1975184085457662</v>
      </c>
      <c r="Q440" s="34">
        <f t="shared" ca="1" si="85"/>
        <v>3.2179100984015485</v>
      </c>
      <c r="R440" s="17">
        <f t="shared" ca="1" si="91"/>
        <v>3.2978068501998692</v>
      </c>
    </row>
    <row r="441" spans="1:18" x14ac:dyDescent="0.25">
      <c r="A441" s="18">
        <f t="shared" ca="1" si="86"/>
        <v>43900</v>
      </c>
      <c r="B441" s="17">
        <f ca="1">+IFERROR(VLOOKUP(A441,BBG_CLP!$A$2:$B$30,2,FALSE),B440)</f>
        <v>5</v>
      </c>
      <c r="C441" s="17">
        <f ca="1">+VLOOKUP(B441,BBG_CLP!$B$2:$E$30,4,FALSE)</f>
        <v>6.1813291612560536E-4</v>
      </c>
      <c r="D441" s="17">
        <v>439</v>
      </c>
      <c r="E441" s="17">
        <f t="shared" si="79"/>
        <v>409</v>
      </c>
      <c r="F441" s="17">
        <f t="shared" ca="1" si="82"/>
        <v>3.1545327521942816</v>
      </c>
      <c r="G441" s="2">
        <f t="shared" ca="1" si="80"/>
        <v>3.1751878370733966</v>
      </c>
      <c r="H441" s="28">
        <f t="shared" si="87"/>
        <v>43919</v>
      </c>
      <c r="I441" s="30">
        <v>439</v>
      </c>
      <c r="J441" s="17">
        <f t="shared" si="81"/>
        <v>409</v>
      </c>
      <c r="K441" s="27">
        <f t="shared" ca="1" si="83"/>
        <v>3.179027610854634</v>
      </c>
      <c r="L441" s="34">
        <f t="shared" ca="1" si="84"/>
        <v>3.1995278844968609</v>
      </c>
      <c r="M441" s="29">
        <f t="shared" si="88"/>
        <v>43934</v>
      </c>
      <c r="N441" s="27">
        <v>439</v>
      </c>
      <c r="O441" s="17">
        <f t="shared" si="89"/>
        <v>409</v>
      </c>
      <c r="P441" s="27">
        <f t="shared" ca="1" si="90"/>
        <v>3.1981123105689595</v>
      </c>
      <c r="Q441" s="34">
        <f t="shared" ca="1" si="85"/>
        <v>3.2184778999330717</v>
      </c>
      <c r="R441" s="17">
        <f t="shared" ca="1" si="91"/>
        <v>3.2986953599616342</v>
      </c>
    </row>
    <row r="442" spans="1:18" x14ac:dyDescent="0.25">
      <c r="A442" s="18">
        <f t="shared" ca="1" si="86"/>
        <v>43901</v>
      </c>
      <c r="B442" s="17">
        <f ca="1">+IFERROR(VLOOKUP(A442,BBG_CLP!$A$2:$B$30,2,FALSE),B441)</f>
        <v>5</v>
      </c>
      <c r="C442" s="17">
        <f ca="1">+VLOOKUP(B442,BBG_CLP!$B$2:$E$30,4,FALSE)</f>
        <v>6.1813291612560536E-4</v>
      </c>
      <c r="D442" s="17">
        <v>440</v>
      </c>
      <c r="E442" s="17">
        <f t="shared" si="79"/>
        <v>410</v>
      </c>
      <c r="F442" s="17">
        <f t="shared" ca="1" si="82"/>
        <v>3.1551508851104071</v>
      </c>
      <c r="G442" s="2">
        <f t="shared" ca="1" si="80"/>
        <v>3.1757815537163472</v>
      </c>
      <c r="H442" s="28">
        <f t="shared" si="87"/>
        <v>43920</v>
      </c>
      <c r="I442" s="30">
        <v>440</v>
      </c>
      <c r="J442" s="17">
        <f t="shared" si="81"/>
        <v>410</v>
      </c>
      <c r="K442" s="27">
        <f t="shared" ca="1" si="83"/>
        <v>3.1796320342672568</v>
      </c>
      <c r="L442" s="34">
        <f t="shared" ca="1" si="84"/>
        <v>3.2001069885064886</v>
      </c>
      <c r="M442" s="29">
        <f t="shared" si="88"/>
        <v>43935</v>
      </c>
      <c r="N442" s="27">
        <v>440</v>
      </c>
      <c r="O442" s="17">
        <f t="shared" si="89"/>
        <v>410</v>
      </c>
      <c r="P442" s="27">
        <f t="shared" ca="1" si="90"/>
        <v>3.1987063153855466</v>
      </c>
      <c r="Q442" s="34">
        <f t="shared" ca="1" si="85"/>
        <v>3.2190459320544944</v>
      </c>
      <c r="R442" s="17">
        <f t="shared" ca="1" si="91"/>
        <v>3.2995835978448795</v>
      </c>
    </row>
    <row r="443" spans="1:18" x14ac:dyDescent="0.25">
      <c r="A443" s="18">
        <f t="shared" ca="1" si="86"/>
        <v>43902</v>
      </c>
      <c r="B443" s="17">
        <f ca="1">+IFERROR(VLOOKUP(A443,BBG_CLP!$A$2:$B$30,2,FALSE),B442)</f>
        <v>5</v>
      </c>
      <c r="C443" s="17">
        <f ca="1">+VLOOKUP(B443,BBG_CLP!$B$2:$E$30,4,FALSE)</f>
        <v>6.1813291612560536E-4</v>
      </c>
      <c r="D443" s="17">
        <v>441</v>
      </c>
      <c r="E443" s="17">
        <f t="shared" si="79"/>
        <v>411</v>
      </c>
      <c r="F443" s="17">
        <f t="shared" ca="1" si="82"/>
        <v>3.1557690180265325</v>
      </c>
      <c r="G443" s="2">
        <f t="shared" ca="1" si="80"/>
        <v>3.1763753822387217</v>
      </c>
      <c r="H443" s="28">
        <f t="shared" si="87"/>
        <v>43921</v>
      </c>
      <c r="I443" s="30">
        <v>441</v>
      </c>
      <c r="J443" s="17">
        <f t="shared" si="81"/>
        <v>411</v>
      </c>
      <c r="K443" s="27">
        <f t="shared" ca="1" si="83"/>
        <v>3.1802365157702583</v>
      </c>
      <c r="L443" s="34">
        <f t="shared" ca="1" si="84"/>
        <v>3.2006862710688169</v>
      </c>
      <c r="M443" s="29">
        <f t="shared" si="88"/>
        <v>43936</v>
      </c>
      <c r="N443" s="27">
        <v>441</v>
      </c>
      <c r="O443" s="17">
        <f t="shared" si="89"/>
        <v>411</v>
      </c>
      <c r="P443" s="27">
        <f t="shared" ca="1" si="90"/>
        <v>3.1993004222962527</v>
      </c>
      <c r="Q443" s="34">
        <f t="shared" ca="1" si="85"/>
        <v>3.2196141930826787</v>
      </c>
      <c r="R443" s="17">
        <f t="shared" ca="1" si="91"/>
        <v>3.3004715638655924</v>
      </c>
    </row>
    <row r="444" spans="1:18" x14ac:dyDescent="0.25">
      <c r="A444" s="18">
        <f t="shared" ca="1" si="86"/>
        <v>43903</v>
      </c>
      <c r="B444" s="17">
        <f ca="1">+IFERROR(VLOOKUP(A444,BBG_CLP!$A$2:$B$30,2,FALSE),B443)</f>
        <v>5</v>
      </c>
      <c r="C444" s="17">
        <f ca="1">+VLOOKUP(B444,BBG_CLP!$B$2:$E$30,4,FALSE)</f>
        <v>6.1813291612560536E-4</v>
      </c>
      <c r="D444" s="17">
        <v>442</v>
      </c>
      <c r="E444" s="17">
        <f t="shared" si="79"/>
        <v>412</v>
      </c>
      <c r="F444" s="17">
        <f t="shared" ca="1" si="82"/>
        <v>3.156387150942658</v>
      </c>
      <c r="G444" s="2">
        <f t="shared" ca="1" si="80"/>
        <v>3.176969321825788</v>
      </c>
      <c r="H444" s="28">
        <f t="shared" si="87"/>
        <v>43922</v>
      </c>
      <c r="I444" s="30">
        <v>442</v>
      </c>
      <c r="J444" s="17">
        <f t="shared" si="81"/>
        <v>412</v>
      </c>
      <c r="K444" s="27">
        <f t="shared" ca="1" si="83"/>
        <v>3.1808410549694148</v>
      </c>
      <c r="L444" s="34">
        <f t="shared" ca="1" si="84"/>
        <v>3.2012657308837835</v>
      </c>
      <c r="M444" s="29">
        <f t="shared" si="88"/>
        <v>43937</v>
      </c>
      <c r="N444" s="27">
        <v>442</v>
      </c>
      <c r="O444" s="17">
        <f t="shared" si="89"/>
        <v>412</v>
      </c>
      <c r="P444" s="27">
        <f t="shared" ca="1" si="90"/>
        <v>3.1998946306081311</v>
      </c>
      <c r="Q444" s="34">
        <f t="shared" ca="1" si="85"/>
        <v>3.2201826813508476</v>
      </c>
      <c r="R444" s="17">
        <f t="shared" ca="1" si="91"/>
        <v>3.3013592579758111</v>
      </c>
    </row>
    <row r="445" spans="1:18" x14ac:dyDescent="0.25">
      <c r="A445" s="18">
        <f t="shared" ca="1" si="86"/>
        <v>43904</v>
      </c>
      <c r="B445" s="17">
        <f ca="1">+IFERROR(VLOOKUP(A445,BBG_CLP!$A$2:$B$30,2,FALSE),B444)</f>
        <v>5</v>
      </c>
      <c r="C445" s="17">
        <f ca="1">+VLOOKUP(B445,BBG_CLP!$B$2:$E$30,4,FALSE)</f>
        <v>6.1813291612560536E-4</v>
      </c>
      <c r="D445" s="17">
        <v>443</v>
      </c>
      <c r="E445" s="17">
        <f t="shared" si="79"/>
        <v>413</v>
      </c>
      <c r="F445" s="17">
        <f t="shared" ca="1" si="82"/>
        <v>3.1570052838587834</v>
      </c>
      <c r="G445" s="2">
        <f t="shared" ca="1" si="80"/>
        <v>3.1775633716708187</v>
      </c>
      <c r="H445" s="28">
        <f t="shared" si="87"/>
        <v>43923</v>
      </c>
      <c r="I445" s="30">
        <v>443</v>
      </c>
      <c r="J445" s="17">
        <f t="shared" si="81"/>
        <v>413</v>
      </c>
      <c r="K445" s="27">
        <f t="shared" ca="1" si="83"/>
        <v>3.1814456514739708</v>
      </c>
      <c r="L445" s="34">
        <f t="shared" ca="1" si="84"/>
        <v>3.2018453666637994</v>
      </c>
      <c r="M445" s="29">
        <f t="shared" si="88"/>
        <v>43938</v>
      </c>
      <c r="N445" s="27">
        <v>443</v>
      </c>
      <c r="O445" s="17">
        <f t="shared" si="89"/>
        <v>413</v>
      </c>
      <c r="P445" s="27">
        <f t="shared" ca="1" si="90"/>
        <v>3.200488939634492</v>
      </c>
      <c r="Q445" s="34">
        <f t="shared" ca="1" si="85"/>
        <v>3.2207513952083273</v>
      </c>
      <c r="R445" s="17">
        <f t="shared" ca="1" si="91"/>
        <v>3.3022466801835293</v>
      </c>
    </row>
    <row r="446" spans="1:18" x14ac:dyDescent="0.25">
      <c r="A446" s="18">
        <f t="shared" ca="1" si="86"/>
        <v>43905</v>
      </c>
      <c r="B446" s="17">
        <f ca="1">+IFERROR(VLOOKUP(A446,BBG_CLP!$A$2:$B$30,2,FALSE),B445)</f>
        <v>5</v>
      </c>
      <c r="C446" s="17">
        <f ca="1">+VLOOKUP(B446,BBG_CLP!$B$2:$E$30,4,FALSE)</f>
        <v>6.1813291612560536E-4</v>
      </c>
      <c r="D446" s="17">
        <v>444</v>
      </c>
      <c r="E446" s="17">
        <f t="shared" si="79"/>
        <v>414</v>
      </c>
      <c r="F446" s="17">
        <f t="shared" ca="1" si="82"/>
        <v>3.1576234167749089</v>
      </c>
      <c r="G446" s="2">
        <f t="shared" ca="1" si="80"/>
        <v>3.1781575309748442</v>
      </c>
      <c r="H446" s="28">
        <f t="shared" si="87"/>
        <v>43924</v>
      </c>
      <c r="I446" s="30">
        <v>444</v>
      </c>
      <c r="J446" s="17">
        <f t="shared" si="81"/>
        <v>414</v>
      </c>
      <c r="K446" s="27">
        <f t="shared" ca="1" si="83"/>
        <v>3.1820503048967108</v>
      </c>
      <c r="L446" s="34">
        <f t="shared" ca="1" si="84"/>
        <v>3.2024251771337173</v>
      </c>
      <c r="M446" s="29">
        <f t="shared" si="88"/>
        <v>43939</v>
      </c>
      <c r="N446" s="27">
        <v>444</v>
      </c>
      <c r="O446" s="17">
        <f t="shared" si="89"/>
        <v>414</v>
      </c>
      <c r="P446" s="27">
        <f t="shared" ca="1" si="90"/>
        <v>3.2010833486948145</v>
      </c>
      <c r="Q446" s="34">
        <f t="shared" ca="1" si="85"/>
        <v>3.2213203330203757</v>
      </c>
      <c r="R446" s="17">
        <f t="shared" ca="1" si="91"/>
        <v>3.3031338304647662</v>
      </c>
    </row>
    <row r="447" spans="1:18" x14ac:dyDescent="0.25">
      <c r="A447" s="18">
        <f t="shared" ca="1" si="86"/>
        <v>43906</v>
      </c>
      <c r="B447" s="17">
        <f ca="1">+IFERROR(VLOOKUP(A447,BBG_CLP!$A$2:$B$30,2,FALSE),B446)</f>
        <v>5</v>
      </c>
      <c r="C447" s="17">
        <f ca="1">+VLOOKUP(B447,BBG_CLP!$B$2:$E$30,4,FALSE)</f>
        <v>6.1813291612560536E-4</v>
      </c>
      <c r="D447" s="17">
        <v>445</v>
      </c>
      <c r="E447" s="17">
        <f t="shared" si="79"/>
        <v>415</v>
      </c>
      <c r="F447" s="17">
        <f t="shared" ca="1" si="82"/>
        <v>3.1582415496910343</v>
      </c>
      <c r="G447" s="2">
        <f t="shared" ca="1" si="80"/>
        <v>3.1787517989465548</v>
      </c>
      <c r="H447" s="28">
        <f t="shared" si="87"/>
        <v>43925</v>
      </c>
      <c r="I447" s="30">
        <v>445</v>
      </c>
      <c r="J447" s="17">
        <f t="shared" si="81"/>
        <v>415</v>
      </c>
      <c r="K447" s="27">
        <f t="shared" ca="1" si="83"/>
        <v>3.1826550148539519</v>
      </c>
      <c r="L447" s="34">
        <f t="shared" ca="1" si="84"/>
        <v>3.2030051610307573</v>
      </c>
      <c r="M447" s="29">
        <f t="shared" si="88"/>
        <v>43940</v>
      </c>
      <c r="N447" s="27">
        <v>445</v>
      </c>
      <c r="O447" s="17">
        <f t="shared" si="89"/>
        <v>415</v>
      </c>
      <c r="P447" s="27">
        <f t="shared" ca="1" si="90"/>
        <v>3.2016778571147655</v>
      </c>
      <c r="Q447" s="34">
        <f t="shared" ca="1" si="85"/>
        <v>3.2218894931681383</v>
      </c>
      <c r="R447" s="17">
        <f t="shared" ca="1" si="91"/>
        <v>3.3040207088115281</v>
      </c>
    </row>
    <row r="448" spans="1:18" x14ac:dyDescent="0.25">
      <c r="A448" s="18">
        <f t="shared" ca="1" si="86"/>
        <v>43907</v>
      </c>
      <c r="B448" s="17">
        <f ca="1">+IFERROR(VLOOKUP(A448,BBG_CLP!$A$2:$B$30,2,FALSE),B447)</f>
        <v>5</v>
      </c>
      <c r="C448" s="17">
        <f ca="1">+VLOOKUP(B448,BBG_CLP!$B$2:$E$30,4,FALSE)</f>
        <v>6.1813291612560536E-4</v>
      </c>
      <c r="D448" s="17">
        <v>446</v>
      </c>
      <c r="E448" s="17">
        <f t="shared" si="79"/>
        <v>416</v>
      </c>
      <c r="F448" s="17">
        <f t="shared" ca="1" si="82"/>
        <v>3.1588596826071598</v>
      </c>
      <c r="G448" s="2">
        <f t="shared" ca="1" si="80"/>
        <v>3.1793461748023666</v>
      </c>
      <c r="H448" s="28">
        <f t="shared" si="87"/>
        <v>43926</v>
      </c>
      <c r="I448" s="30">
        <v>446</v>
      </c>
      <c r="J448" s="17">
        <f t="shared" si="81"/>
        <v>416</v>
      </c>
      <c r="K448" s="27">
        <f t="shared" ca="1" si="83"/>
        <v>3.1832597809653986</v>
      </c>
      <c r="L448" s="34">
        <f t="shared" ca="1" si="84"/>
        <v>3.2035853171042423</v>
      </c>
      <c r="M448" s="29">
        <f t="shared" si="88"/>
        <v>43941</v>
      </c>
      <c r="N448" s="27">
        <v>446</v>
      </c>
      <c r="O448" s="17">
        <f t="shared" si="89"/>
        <v>416</v>
      </c>
      <c r="P448" s="27">
        <f t="shared" ca="1" si="90"/>
        <v>3.2022724642259361</v>
      </c>
      <c r="Q448" s="34">
        <f t="shared" ca="1" si="85"/>
        <v>3.2224588740481379</v>
      </c>
      <c r="R448" s="17">
        <f t="shared" ca="1" si="91"/>
        <v>3.3049073152238151</v>
      </c>
    </row>
    <row r="449" spans="1:18" x14ac:dyDescent="0.25">
      <c r="A449" s="18">
        <f t="shared" ca="1" si="86"/>
        <v>43908</v>
      </c>
      <c r="B449" s="17">
        <f ca="1">+IFERROR(VLOOKUP(A449,BBG_CLP!$A$2:$B$30,2,FALSE),B448)</f>
        <v>5</v>
      </c>
      <c r="C449" s="17">
        <f ca="1">+VLOOKUP(B449,BBG_CLP!$B$2:$E$30,4,FALSE)</f>
        <v>6.1813291612560536E-4</v>
      </c>
      <c r="D449" s="17">
        <v>447</v>
      </c>
      <c r="E449" s="17">
        <f t="shared" si="79"/>
        <v>417</v>
      </c>
      <c r="F449" s="17">
        <f t="shared" ca="1" si="82"/>
        <v>3.1594778155232852</v>
      </c>
      <c r="G449" s="2">
        <f t="shared" ca="1" si="80"/>
        <v>3.1799406577660587</v>
      </c>
      <c r="H449" s="28">
        <f t="shared" si="87"/>
        <v>43927</v>
      </c>
      <c r="I449" s="30">
        <v>447</v>
      </c>
      <c r="J449" s="17">
        <f t="shared" si="81"/>
        <v>417</v>
      </c>
      <c r="K449" s="27">
        <f t="shared" ca="1" si="83"/>
        <v>3.1838646028541779</v>
      </c>
      <c r="L449" s="34">
        <f t="shared" ca="1" si="84"/>
        <v>3.2041656441154753</v>
      </c>
      <c r="M449" s="29">
        <f t="shared" si="88"/>
        <v>43942</v>
      </c>
      <c r="N449" s="27">
        <v>447</v>
      </c>
      <c r="O449" s="17">
        <f t="shared" si="89"/>
        <v>417</v>
      </c>
      <c r="P449" s="27">
        <f t="shared" ca="1" si="90"/>
        <v>3.2028671693660224</v>
      </c>
      <c r="Q449" s="34">
        <f t="shared" ca="1" si="85"/>
        <v>3.22302847407243</v>
      </c>
      <c r="R449" s="17">
        <f t="shared" ca="1" si="91"/>
        <v>3.3057936496616591</v>
      </c>
    </row>
    <row r="450" spans="1:18" x14ac:dyDescent="0.25">
      <c r="A450" s="18">
        <f t="shared" ca="1" si="86"/>
        <v>43909</v>
      </c>
      <c r="B450" s="17">
        <f ca="1">+IFERROR(VLOOKUP(A450,BBG_CLP!$A$2:$B$30,2,FALSE),B449)</f>
        <v>5</v>
      </c>
      <c r="C450" s="17">
        <f ca="1">+VLOOKUP(B450,BBG_CLP!$B$2:$E$30,4,FALSE)</f>
        <v>6.1813291612560536E-4</v>
      </c>
      <c r="D450" s="17">
        <v>448</v>
      </c>
      <c r="E450" s="17">
        <f t="shared" ref="E450:E513" si="92">+IF(D450-$W$5&lt;0,NA(),D450-$W$5)</f>
        <v>418</v>
      </c>
      <c r="F450" s="17">
        <f t="shared" ca="1" si="82"/>
        <v>3.1600959484394107</v>
      </c>
      <c r="G450" s="2">
        <f t="shared" ref="G450:G513" ca="1" si="93">++IF(E450&gt;0,((1+F450*D450/36000)/(1+$X$2*$W$5/36000)-1)*(36000/(D450-$W$5)),NA())</f>
        <v>3.1805352470689519</v>
      </c>
      <c r="H450" s="28">
        <f t="shared" si="87"/>
        <v>43928</v>
      </c>
      <c r="I450" s="30">
        <v>448</v>
      </c>
      <c r="J450" s="17">
        <f t="shared" ref="J450:J513" si="94">+IF(I450-$W$5&lt;0,NA(),I450-$W$5)</f>
        <v>418</v>
      </c>
      <c r="K450" s="27">
        <f t="shared" ca="1" si="83"/>
        <v>3.1844694801467988</v>
      </c>
      <c r="L450" s="34">
        <f t="shared" ca="1" si="84"/>
        <v>3.2047461408376665</v>
      </c>
      <c r="M450" s="29">
        <f t="shared" si="88"/>
        <v>43943</v>
      </c>
      <c r="N450" s="27">
        <v>448</v>
      </c>
      <c r="O450" s="17">
        <f t="shared" si="89"/>
        <v>418</v>
      </c>
      <c r="P450" s="27">
        <f t="shared" ca="1" si="90"/>
        <v>3.2034619718785629</v>
      </c>
      <c r="Q450" s="34">
        <f t="shared" ca="1" si="85"/>
        <v>3.2235982916682082</v>
      </c>
      <c r="R450" s="17">
        <f t="shared" ca="1" si="91"/>
        <v>3.3066797121250602</v>
      </c>
    </row>
    <row r="451" spans="1:18" x14ac:dyDescent="0.25">
      <c r="A451" s="18">
        <f t="shared" ca="1" si="86"/>
        <v>43910</v>
      </c>
      <c r="B451" s="17">
        <f ca="1">+IFERROR(VLOOKUP(A451,BBG_CLP!$A$2:$B$30,2,FALSE),B450)</f>
        <v>5</v>
      </c>
      <c r="C451" s="17">
        <f ca="1">+VLOOKUP(B451,BBG_CLP!$B$2:$E$30,4,FALSE)</f>
        <v>6.1813291612560536E-4</v>
      </c>
      <c r="D451" s="17">
        <v>449</v>
      </c>
      <c r="E451" s="17">
        <f t="shared" si="92"/>
        <v>419</v>
      </c>
      <c r="F451" s="17">
        <f t="shared" ref="F451:F514" ca="1" si="95">+F450+C450*1</f>
        <v>3.1607140813555361</v>
      </c>
      <c r="G451" s="2">
        <f t="shared" ca="1" si="93"/>
        <v>3.1811299419496679</v>
      </c>
      <c r="H451" s="28">
        <f t="shared" si="87"/>
        <v>43929</v>
      </c>
      <c r="I451" s="30">
        <v>449</v>
      </c>
      <c r="J451" s="17">
        <f t="shared" si="94"/>
        <v>419</v>
      </c>
      <c r="K451" s="27">
        <f t="shared" ref="K451:K514" ca="1" si="96">+((1+VLOOKUP(H451,$A$2:$F$930,6,FALSE)*($Y$3+I451)/36000)/(1+$Z$3*$Y$3/36000)-1)*36000/I451</f>
        <v>3.185074412473043</v>
      </c>
      <c r="L451" s="34">
        <f t="shared" ref="L451:L514" ca="1" si="97">++IF(J451&gt;0,((1+K451*I451/36000)/(1+$X$3*$W$5/36000)-1)*(36000/(I451-$W$5)),NA())</f>
        <v>3.2053268060556652</v>
      </c>
      <c r="M451" s="29">
        <f t="shared" si="88"/>
        <v>43944</v>
      </c>
      <c r="N451" s="27">
        <v>449</v>
      </c>
      <c r="O451" s="17">
        <f t="shared" si="89"/>
        <v>419</v>
      </c>
      <c r="P451" s="27">
        <f t="shared" ca="1" si="90"/>
        <v>3.2040568711129613</v>
      </c>
      <c r="Q451" s="34">
        <f t="shared" ref="Q451:Q514" ca="1" si="98">++IF(O451&gt;0,((1+P451*N451/36000)/(1+$X$4*$W$5/36000)-1)*(36000/(N451-$W$5)),NA())</f>
        <v>3.2241683252776441</v>
      </c>
      <c r="R451" s="17">
        <f t="shared" ca="1" si="91"/>
        <v>3.3075655026140183</v>
      </c>
    </row>
    <row r="452" spans="1:18" x14ac:dyDescent="0.25">
      <c r="A452" s="18">
        <f t="shared" ref="A452:A515" ca="1" si="99">+A451+1</f>
        <v>43911</v>
      </c>
      <c r="B452" s="17">
        <f ca="1">+IFERROR(VLOOKUP(A452,BBG_CLP!$A$2:$B$30,2,FALSE),B451)</f>
        <v>5</v>
      </c>
      <c r="C452" s="17">
        <f ca="1">+VLOOKUP(B452,BBG_CLP!$B$2:$E$30,4,FALSE)</f>
        <v>6.1813291612560536E-4</v>
      </c>
      <c r="D452" s="17">
        <v>450</v>
      </c>
      <c r="E452" s="17">
        <f t="shared" si="92"/>
        <v>420</v>
      </c>
      <c r="F452" s="17">
        <f t="shared" ca="1" si="95"/>
        <v>3.1613322142716616</v>
      </c>
      <c r="G452" s="2">
        <f t="shared" ca="1" si="93"/>
        <v>3.1817247416540413</v>
      </c>
      <c r="H452" s="28">
        <f t="shared" ref="H452:H515" si="100">+H451+1</f>
        <v>43930</v>
      </c>
      <c r="I452" s="30">
        <v>450</v>
      </c>
      <c r="J452" s="17">
        <f t="shared" si="94"/>
        <v>420</v>
      </c>
      <c r="K452" s="27">
        <f t="shared" ca="1" si="96"/>
        <v>3.185679399466057</v>
      </c>
      <c r="L452" s="34">
        <f t="shared" ca="1" si="97"/>
        <v>3.2059076385659475</v>
      </c>
      <c r="M452" s="29">
        <f t="shared" ref="M452:M515" si="101">+M451+1</f>
        <v>43945</v>
      </c>
      <c r="N452" s="27">
        <v>450</v>
      </c>
      <c r="O452" s="17">
        <f t="shared" ref="O452:O515" si="102">+IF(N452-$W$5&lt;0,NA(),N452-$W$5)</f>
        <v>420</v>
      </c>
      <c r="P452" s="27">
        <f t="shared" ref="P452:P515" ca="1" si="103">+((1+VLOOKUP(M452,$A$2:$F$930,6,FALSE)*($Y$4+N452)/36000)/(1+$Z$4*$Y$4/36000)-1)*36000/N452</f>
        <v>3.2046518664243884</v>
      </c>
      <c r="Q452" s="34">
        <f t="shared" ca="1" si="98"/>
        <v>3.2247385733577816</v>
      </c>
      <c r="R452" s="17">
        <f t="shared" ref="R452:R515" ca="1" si="104">+((1+F452/100*D452/360)/(1+F451/100*D451/360)-1)*36000</f>
        <v>3.3084510210885654</v>
      </c>
    </row>
    <row r="453" spans="1:18" x14ac:dyDescent="0.25">
      <c r="A453" s="18">
        <f t="shared" ca="1" si="99"/>
        <v>43912</v>
      </c>
      <c r="B453" s="17">
        <f ca="1">+IFERROR(VLOOKUP(A453,BBG_CLP!$A$2:$B$30,2,FALSE),B452)</f>
        <v>5</v>
      </c>
      <c r="C453" s="17">
        <f ca="1">+VLOOKUP(B453,BBG_CLP!$B$2:$E$30,4,FALSE)</f>
        <v>6.1813291612560536E-4</v>
      </c>
      <c r="D453" s="17">
        <v>451</v>
      </c>
      <c r="E453" s="17">
        <f t="shared" si="92"/>
        <v>421</v>
      </c>
      <c r="F453" s="17">
        <f t="shared" ca="1" si="95"/>
        <v>3.161950347187787</v>
      </c>
      <c r="G453" s="2">
        <f t="shared" ca="1" si="93"/>
        <v>3.1823196454351863</v>
      </c>
      <c r="H453" s="28">
        <f t="shared" si="100"/>
        <v>43931</v>
      </c>
      <c r="I453" s="30">
        <v>451</v>
      </c>
      <c r="J453" s="17">
        <f t="shared" si="94"/>
        <v>421</v>
      </c>
      <c r="K453" s="27">
        <f t="shared" ca="1" si="96"/>
        <v>3.1862844407621846</v>
      </c>
      <c r="L453" s="34">
        <f t="shared" ca="1" si="97"/>
        <v>3.2064886371763888</v>
      </c>
      <c r="M453" s="29">
        <f t="shared" si="101"/>
        <v>43946</v>
      </c>
      <c r="N453" s="27">
        <v>451</v>
      </c>
      <c r="O453" s="17">
        <f t="shared" si="102"/>
        <v>421</v>
      </c>
      <c r="P453" s="27">
        <f t="shared" ca="1" si="103"/>
        <v>3.2052469571737863</v>
      </c>
      <c r="Q453" s="34">
        <f t="shared" ca="1" si="98"/>
        <v>3.2253090343803845</v>
      </c>
      <c r="R453" s="17">
        <f t="shared" ca="1" si="104"/>
        <v>3.3093362675646887</v>
      </c>
    </row>
    <row r="454" spans="1:18" x14ac:dyDescent="0.25">
      <c r="A454" s="18">
        <f t="shared" ca="1" si="99"/>
        <v>43913</v>
      </c>
      <c r="B454" s="17">
        <f ca="1">+IFERROR(VLOOKUP(A454,BBG_CLP!$A$2:$B$30,2,FALSE),B453)</f>
        <v>5</v>
      </c>
      <c r="C454" s="17">
        <f ca="1">+VLOOKUP(B454,BBG_CLP!$B$2:$E$30,4,FALSE)</f>
        <v>6.1813291612560536E-4</v>
      </c>
      <c r="D454" s="17">
        <v>452</v>
      </c>
      <c r="E454" s="17">
        <f t="shared" si="92"/>
        <v>422</v>
      </c>
      <c r="F454" s="17">
        <f t="shared" ca="1" si="95"/>
        <v>3.1625684801039124</v>
      </c>
      <c r="G454" s="2">
        <f t="shared" ca="1" si="93"/>
        <v>3.1829146525531451</v>
      </c>
      <c r="H454" s="28">
        <f t="shared" si="100"/>
        <v>43932</v>
      </c>
      <c r="I454" s="30">
        <v>452</v>
      </c>
      <c r="J454" s="17">
        <f t="shared" si="94"/>
        <v>422</v>
      </c>
      <c r="K454" s="27">
        <f t="shared" ca="1" si="96"/>
        <v>3.1868895360010079</v>
      </c>
      <c r="L454" s="34">
        <f t="shared" ca="1" si="97"/>
        <v>3.2070698007062015</v>
      </c>
      <c r="M454" s="29">
        <f t="shared" si="101"/>
        <v>43947</v>
      </c>
      <c r="N454" s="27">
        <v>452</v>
      </c>
      <c r="O454" s="17">
        <f t="shared" si="102"/>
        <v>422</v>
      </c>
      <c r="P454" s="27">
        <f t="shared" ca="1" si="103"/>
        <v>3.2058421427276813</v>
      </c>
      <c r="Q454" s="34">
        <f t="shared" ca="1" si="98"/>
        <v>3.2258797068315861</v>
      </c>
      <c r="R454" s="17">
        <f t="shared" ca="1" si="104"/>
        <v>3.3102212420024202</v>
      </c>
    </row>
    <row r="455" spans="1:18" x14ac:dyDescent="0.25">
      <c r="A455" s="18">
        <f t="shared" ca="1" si="99"/>
        <v>43914</v>
      </c>
      <c r="B455" s="17">
        <f ca="1">+IFERROR(VLOOKUP(A455,BBG_CLP!$A$2:$B$30,2,FALSE),B454)</f>
        <v>5</v>
      </c>
      <c r="C455" s="17">
        <f ca="1">+VLOOKUP(B455,BBG_CLP!$B$2:$E$30,4,FALSE)</f>
        <v>6.1813291612560536E-4</v>
      </c>
      <c r="D455" s="17">
        <v>453</v>
      </c>
      <c r="E455" s="17">
        <f t="shared" si="92"/>
        <v>423</v>
      </c>
      <c r="F455" s="17">
        <f t="shared" ca="1" si="95"/>
        <v>3.1631866130200379</v>
      </c>
      <c r="G455" s="2">
        <f t="shared" ca="1" si="93"/>
        <v>3.1835097622750697</v>
      </c>
      <c r="H455" s="28">
        <f t="shared" si="100"/>
        <v>43933</v>
      </c>
      <c r="I455" s="30">
        <v>453</v>
      </c>
      <c r="J455" s="17">
        <f t="shared" si="94"/>
        <v>423</v>
      </c>
      <c r="K455" s="27">
        <f t="shared" ca="1" si="96"/>
        <v>3.1874946848253072</v>
      </c>
      <c r="L455" s="34">
        <f t="shared" ca="1" si="97"/>
        <v>3.207651127985744</v>
      </c>
      <c r="M455" s="29">
        <f t="shared" si="101"/>
        <v>43948</v>
      </c>
      <c r="N455" s="27">
        <v>453</v>
      </c>
      <c r="O455" s="17">
        <f t="shared" si="102"/>
        <v>423</v>
      </c>
      <c r="P455" s="27">
        <f t="shared" ca="1" si="103"/>
        <v>3.206437422458265</v>
      </c>
      <c r="Q455" s="34">
        <f t="shared" ca="1" si="98"/>
        <v>3.2264505892119311</v>
      </c>
      <c r="R455" s="17">
        <f t="shared" ca="1" si="104"/>
        <v>3.3111059444177471</v>
      </c>
    </row>
    <row r="456" spans="1:18" x14ac:dyDescent="0.25">
      <c r="A456" s="18">
        <f t="shared" ca="1" si="99"/>
        <v>43915</v>
      </c>
      <c r="B456" s="17">
        <f ca="1">+IFERROR(VLOOKUP(A456,BBG_CLP!$A$2:$B$30,2,FALSE),B455)</f>
        <v>5</v>
      </c>
      <c r="C456" s="17">
        <f ca="1">+VLOOKUP(B456,BBG_CLP!$B$2:$E$30,4,FALSE)</f>
        <v>6.1813291612560536E-4</v>
      </c>
      <c r="D456" s="17">
        <v>454</v>
      </c>
      <c r="E456" s="17">
        <f t="shared" si="92"/>
        <v>424</v>
      </c>
      <c r="F456" s="17">
        <f t="shared" ca="1" si="95"/>
        <v>3.1638047459361633</v>
      </c>
      <c r="G456" s="2">
        <f t="shared" ca="1" si="93"/>
        <v>3.1841049738749887</v>
      </c>
      <c r="H456" s="28">
        <f t="shared" si="100"/>
        <v>43934</v>
      </c>
      <c r="I456" s="30">
        <v>454</v>
      </c>
      <c r="J456" s="17">
        <f t="shared" si="94"/>
        <v>424</v>
      </c>
      <c r="K456" s="27">
        <f t="shared" ca="1" si="96"/>
        <v>3.1880998868809587</v>
      </c>
      <c r="L456" s="34">
        <f t="shared" ca="1" si="97"/>
        <v>3.2082326178563911</v>
      </c>
      <c r="M456" s="29">
        <f t="shared" si="101"/>
        <v>43949</v>
      </c>
      <c r="N456" s="27">
        <v>454</v>
      </c>
      <c r="O456" s="17">
        <f t="shared" si="102"/>
        <v>424</v>
      </c>
      <c r="P456" s="27">
        <f t="shared" ca="1" si="103"/>
        <v>3.2070327957432059</v>
      </c>
      <c r="Q456" s="34">
        <f t="shared" ca="1" si="98"/>
        <v>3.2270216800360521</v>
      </c>
      <c r="R456" s="17">
        <f t="shared" ca="1" si="104"/>
        <v>3.3119903747707014</v>
      </c>
    </row>
    <row r="457" spans="1:18" x14ac:dyDescent="0.25">
      <c r="A457" s="18">
        <f t="shared" ca="1" si="99"/>
        <v>43916</v>
      </c>
      <c r="B457" s="17">
        <f ca="1">+IFERROR(VLOOKUP(A457,BBG_CLP!$A$2:$B$30,2,FALSE),B456)</f>
        <v>5</v>
      </c>
      <c r="C457" s="17">
        <f ca="1">+VLOOKUP(B457,BBG_CLP!$B$2:$E$30,4,FALSE)</f>
        <v>6.1813291612560536E-4</v>
      </c>
      <c r="D457" s="17">
        <v>455</v>
      </c>
      <c r="E457" s="17">
        <f t="shared" si="92"/>
        <v>425</v>
      </c>
      <c r="F457" s="17">
        <f t="shared" ca="1" si="95"/>
        <v>3.1644228788522888</v>
      </c>
      <c r="G457" s="2">
        <f t="shared" ca="1" si="93"/>
        <v>3.184700286633745</v>
      </c>
      <c r="H457" s="28">
        <f t="shared" si="100"/>
        <v>43935</v>
      </c>
      <c r="I457" s="30">
        <v>455</v>
      </c>
      <c r="J457" s="17">
        <f t="shared" si="94"/>
        <v>425</v>
      </c>
      <c r="K457" s="27">
        <f t="shared" ca="1" si="96"/>
        <v>3.1887051418170387</v>
      </c>
      <c r="L457" s="34">
        <f t="shared" ca="1" si="97"/>
        <v>3.2088142691704786</v>
      </c>
      <c r="M457" s="29">
        <f t="shared" si="101"/>
        <v>43950</v>
      </c>
      <c r="N457" s="27">
        <v>455</v>
      </c>
      <c r="O457" s="17">
        <f t="shared" si="102"/>
        <v>425</v>
      </c>
      <c r="P457" s="27">
        <f t="shared" ca="1" si="103"/>
        <v>3.2076282619656626</v>
      </c>
      <c r="Q457" s="34">
        <f t="shared" ca="1" si="98"/>
        <v>3.227592977832582</v>
      </c>
      <c r="R457" s="17">
        <f t="shared" ca="1" si="104"/>
        <v>3.3128745330692766</v>
      </c>
    </row>
    <row r="458" spans="1:18" x14ac:dyDescent="0.25">
      <c r="A458" s="18">
        <f t="shared" ca="1" si="99"/>
        <v>43917</v>
      </c>
      <c r="B458" s="17">
        <f ca="1">+IFERROR(VLOOKUP(A458,BBG_CLP!$A$2:$B$30,2,FALSE),B457)</f>
        <v>5</v>
      </c>
      <c r="C458" s="17">
        <f ca="1">+VLOOKUP(B458,BBG_CLP!$B$2:$E$30,4,FALSE)</f>
        <v>6.1813291612560536E-4</v>
      </c>
      <c r="D458" s="17">
        <v>456</v>
      </c>
      <c r="E458" s="17">
        <f t="shared" si="92"/>
        <v>426</v>
      </c>
      <c r="F458" s="17">
        <f t="shared" ca="1" si="95"/>
        <v>3.1650410117684142</v>
      </c>
      <c r="G458" s="2">
        <f t="shared" ca="1" si="93"/>
        <v>3.1852956998389899</v>
      </c>
      <c r="H458" s="28">
        <f t="shared" si="100"/>
        <v>43936</v>
      </c>
      <c r="I458" s="30">
        <v>456</v>
      </c>
      <c r="J458" s="17">
        <f t="shared" si="94"/>
        <v>426</v>
      </c>
      <c r="K458" s="27">
        <f t="shared" ca="1" si="96"/>
        <v>3.1893104492855979</v>
      </c>
      <c r="L458" s="34">
        <f t="shared" ca="1" si="97"/>
        <v>3.2093960807910431</v>
      </c>
      <c r="M458" s="29">
        <f t="shared" si="101"/>
        <v>43951</v>
      </c>
      <c r="N458" s="27">
        <v>456</v>
      </c>
      <c r="O458" s="17">
        <f t="shared" si="102"/>
        <v>426</v>
      </c>
      <c r="P458" s="27">
        <f t="shared" ca="1" si="103"/>
        <v>3.2082238205141871</v>
      </c>
      <c r="Q458" s="34">
        <f t="shared" ca="1" si="98"/>
        <v>3.2281644811439496</v>
      </c>
      <c r="R458" s="17">
        <f t="shared" ca="1" si="104"/>
        <v>3.313758419289492</v>
      </c>
    </row>
    <row r="459" spans="1:18" x14ac:dyDescent="0.25">
      <c r="A459" s="18">
        <f t="shared" ca="1" si="99"/>
        <v>43918</v>
      </c>
      <c r="B459" s="17">
        <f ca="1">+IFERROR(VLOOKUP(A459,BBG_CLP!$A$2:$B$30,2,FALSE),B458)</f>
        <v>5</v>
      </c>
      <c r="C459" s="17">
        <f ca="1">+VLOOKUP(B459,BBG_CLP!$B$2:$E$30,4,FALSE)</f>
        <v>6.1813291612560536E-4</v>
      </c>
      <c r="D459" s="17">
        <v>457</v>
      </c>
      <c r="E459" s="17">
        <f t="shared" si="92"/>
        <v>427</v>
      </c>
      <c r="F459" s="17">
        <f t="shared" ca="1" si="95"/>
        <v>3.1656591446845397</v>
      </c>
      <c r="G459" s="2">
        <f t="shared" ca="1" si="93"/>
        <v>3.1858912127849539</v>
      </c>
      <c r="H459" s="28">
        <f t="shared" si="100"/>
        <v>43937</v>
      </c>
      <c r="I459" s="30">
        <v>457</v>
      </c>
      <c r="J459" s="17">
        <f t="shared" si="94"/>
        <v>427</v>
      </c>
      <c r="K459" s="27">
        <f t="shared" ca="1" si="96"/>
        <v>3.1899158089418012</v>
      </c>
      <c r="L459" s="34">
        <f t="shared" ca="1" si="97"/>
        <v>3.209978051591829</v>
      </c>
      <c r="M459" s="29">
        <f t="shared" si="101"/>
        <v>43952</v>
      </c>
      <c r="N459" s="27">
        <v>457</v>
      </c>
      <c r="O459" s="17">
        <f t="shared" si="102"/>
        <v>427</v>
      </c>
      <c r="P459" s="27">
        <f t="shared" ca="1" si="103"/>
        <v>3.208819470782752</v>
      </c>
      <c r="Q459" s="34">
        <f t="shared" ca="1" si="98"/>
        <v>3.2287361885263319</v>
      </c>
      <c r="R459" s="17">
        <f t="shared" ca="1" si="104"/>
        <v>3.3146420334153603</v>
      </c>
    </row>
    <row r="460" spans="1:18" x14ac:dyDescent="0.25">
      <c r="A460" s="18">
        <f t="shared" ca="1" si="99"/>
        <v>43919</v>
      </c>
      <c r="B460" s="17">
        <f ca="1">+IFERROR(VLOOKUP(A460,BBG_CLP!$A$2:$B$30,2,FALSE),B459)</f>
        <v>5</v>
      </c>
      <c r="C460" s="17">
        <f ca="1">+VLOOKUP(B460,BBG_CLP!$B$2:$E$30,4,FALSE)</f>
        <v>6.1813291612560536E-4</v>
      </c>
      <c r="D460" s="17">
        <v>458</v>
      </c>
      <c r="E460" s="17">
        <f t="shared" si="92"/>
        <v>428</v>
      </c>
      <c r="F460" s="17">
        <f t="shared" ca="1" si="95"/>
        <v>3.1662772776006651</v>
      </c>
      <c r="G460" s="2">
        <f t="shared" ca="1" si="93"/>
        <v>3.1864868247725755</v>
      </c>
      <c r="H460" s="28">
        <f t="shared" si="100"/>
        <v>43938</v>
      </c>
      <c r="I460" s="30">
        <v>458</v>
      </c>
      <c r="J460" s="17">
        <f t="shared" si="94"/>
        <v>428</v>
      </c>
      <c r="K460" s="27">
        <f t="shared" ca="1" si="96"/>
        <v>3.1905212204438254</v>
      </c>
      <c r="L460" s="34">
        <f t="shared" ca="1" si="97"/>
        <v>3.2105601804570671</v>
      </c>
      <c r="M460" s="29">
        <f t="shared" si="101"/>
        <v>43953</v>
      </c>
      <c r="N460" s="27">
        <v>458</v>
      </c>
      <c r="O460" s="17">
        <f t="shared" si="102"/>
        <v>428</v>
      </c>
      <c r="P460" s="27">
        <f t="shared" ca="1" si="103"/>
        <v>3.2094152121705011</v>
      </c>
      <c r="Q460" s="34">
        <f t="shared" ca="1" si="98"/>
        <v>3.229308098549212</v>
      </c>
      <c r="R460" s="17">
        <f t="shared" ca="1" si="104"/>
        <v>3.3155253754548752</v>
      </c>
    </row>
    <row r="461" spans="1:18" x14ac:dyDescent="0.25">
      <c r="A461" s="18">
        <f t="shared" ca="1" si="99"/>
        <v>43920</v>
      </c>
      <c r="B461" s="17">
        <f ca="1">+IFERROR(VLOOKUP(A461,BBG_CLP!$A$2:$B$30,2,FALSE),B460)</f>
        <v>5</v>
      </c>
      <c r="C461" s="17">
        <f ca="1">+VLOOKUP(B461,BBG_CLP!$B$2:$E$30,4,FALSE)</f>
        <v>6.1813291612560536E-4</v>
      </c>
      <c r="D461" s="17">
        <v>459</v>
      </c>
      <c r="E461" s="17">
        <f t="shared" si="92"/>
        <v>429</v>
      </c>
      <c r="F461" s="17">
        <f t="shared" ca="1" si="95"/>
        <v>3.1668954105167906</v>
      </c>
      <c r="G461" s="2">
        <f t="shared" ca="1" si="93"/>
        <v>3.1870825351092194</v>
      </c>
      <c r="H461" s="28">
        <f t="shared" si="100"/>
        <v>43939</v>
      </c>
      <c r="I461" s="30">
        <v>459</v>
      </c>
      <c r="J461" s="17">
        <f t="shared" si="94"/>
        <v>429</v>
      </c>
      <c r="K461" s="27">
        <f t="shared" ca="1" si="96"/>
        <v>3.1911266834527745</v>
      </c>
      <c r="L461" s="34">
        <f t="shared" ca="1" si="97"/>
        <v>3.2111424662814314</v>
      </c>
      <c r="M461" s="29">
        <f t="shared" si="101"/>
        <v>43954</v>
      </c>
      <c r="N461" s="27">
        <v>459</v>
      </c>
      <c r="O461" s="17">
        <f t="shared" si="102"/>
        <v>429</v>
      </c>
      <c r="P461" s="27">
        <f t="shared" ca="1" si="103"/>
        <v>3.2100110440819369</v>
      </c>
      <c r="Q461" s="34">
        <f t="shared" ca="1" si="98"/>
        <v>3.2298802097956174</v>
      </c>
      <c r="R461" s="17">
        <f t="shared" ca="1" si="104"/>
        <v>3.3164084453680687</v>
      </c>
    </row>
    <row r="462" spans="1:18" x14ac:dyDescent="0.25">
      <c r="A462" s="18">
        <f t="shared" ca="1" si="99"/>
        <v>43921</v>
      </c>
      <c r="B462" s="17">
        <f ca="1">+IFERROR(VLOOKUP(A462,BBG_CLP!$A$2:$B$30,2,FALSE),B461)</f>
        <v>5</v>
      </c>
      <c r="C462" s="17">
        <f ca="1">+VLOOKUP(B462,BBG_CLP!$B$2:$E$30,4,FALSE)</f>
        <v>6.1813291612560536E-4</v>
      </c>
      <c r="D462" s="17">
        <v>460</v>
      </c>
      <c r="E462" s="17">
        <f t="shared" si="92"/>
        <v>430</v>
      </c>
      <c r="F462" s="17">
        <f t="shared" ca="1" si="95"/>
        <v>3.167513543432916</v>
      </c>
      <c r="G462" s="2">
        <f t="shared" ca="1" si="93"/>
        <v>3.1876783431087103</v>
      </c>
      <c r="H462" s="28">
        <f t="shared" si="100"/>
        <v>43940</v>
      </c>
      <c r="I462" s="30">
        <v>460</v>
      </c>
      <c r="J462" s="17">
        <f t="shared" si="94"/>
        <v>430</v>
      </c>
      <c r="K462" s="27">
        <f t="shared" ca="1" si="96"/>
        <v>3.1917321976327853</v>
      </c>
      <c r="L462" s="34">
        <f t="shared" ca="1" si="97"/>
        <v>3.2117249079698764</v>
      </c>
      <c r="M462" s="29">
        <f t="shared" si="101"/>
        <v>43955</v>
      </c>
      <c r="N462" s="27">
        <v>460</v>
      </c>
      <c r="O462" s="17">
        <f t="shared" si="102"/>
        <v>430</v>
      </c>
      <c r="P462" s="27">
        <f t="shared" ca="1" si="103"/>
        <v>3.2106069659266523</v>
      </c>
      <c r="Q462" s="34">
        <f t="shared" ca="1" si="98"/>
        <v>3.2304525208616064</v>
      </c>
      <c r="R462" s="17">
        <f t="shared" ca="1" si="104"/>
        <v>3.3172912431549406</v>
      </c>
    </row>
    <row r="463" spans="1:18" x14ac:dyDescent="0.25">
      <c r="A463" s="18">
        <f t="shared" ca="1" si="99"/>
        <v>43922</v>
      </c>
      <c r="B463" s="17">
        <f ca="1">+IFERROR(VLOOKUP(A463,BBG_CLP!$A$2:$B$30,2,FALSE),B462)</f>
        <v>5</v>
      </c>
      <c r="C463" s="17">
        <f ca="1">+VLOOKUP(B463,BBG_CLP!$B$2:$E$30,4,FALSE)</f>
        <v>6.1813291612560536E-4</v>
      </c>
      <c r="D463" s="17">
        <v>461</v>
      </c>
      <c r="E463" s="17">
        <f t="shared" si="92"/>
        <v>431</v>
      </c>
      <c r="F463" s="17">
        <f t="shared" ca="1" si="95"/>
        <v>3.1681316763490415</v>
      </c>
      <c r="G463" s="2">
        <f t="shared" ca="1" si="93"/>
        <v>3.188274248091334</v>
      </c>
      <c r="H463" s="28">
        <f t="shared" si="100"/>
        <v>43941</v>
      </c>
      <c r="I463" s="30">
        <v>461</v>
      </c>
      <c r="J463" s="17">
        <f t="shared" si="94"/>
        <v>431</v>
      </c>
      <c r="K463" s="27">
        <f t="shared" ca="1" si="96"/>
        <v>3.1923377626507885</v>
      </c>
      <c r="L463" s="34">
        <f t="shared" ca="1" si="97"/>
        <v>3.2123075044374265</v>
      </c>
      <c r="M463" s="29">
        <f t="shared" si="101"/>
        <v>43956</v>
      </c>
      <c r="N463" s="27">
        <v>461</v>
      </c>
      <c r="O463" s="17">
        <f t="shared" si="102"/>
        <v>431</v>
      </c>
      <c r="P463" s="27">
        <f t="shared" ca="1" si="103"/>
        <v>3.2112029771194335</v>
      </c>
      <c r="Q463" s="34">
        <f t="shared" ca="1" si="98"/>
        <v>3.2310250303563608</v>
      </c>
      <c r="R463" s="17">
        <f t="shared" ca="1" si="104"/>
        <v>3.3181737688234847</v>
      </c>
    </row>
    <row r="464" spans="1:18" x14ac:dyDescent="0.25">
      <c r="A464" s="18">
        <f t="shared" ca="1" si="99"/>
        <v>43923</v>
      </c>
      <c r="B464" s="17">
        <f ca="1">+IFERROR(VLOOKUP(A464,BBG_CLP!$A$2:$B$30,2,FALSE),B463)</f>
        <v>5</v>
      </c>
      <c r="C464" s="17">
        <f ca="1">+VLOOKUP(B464,BBG_CLP!$B$2:$E$30,4,FALSE)</f>
        <v>6.1813291612560536E-4</v>
      </c>
      <c r="D464" s="17">
        <v>462</v>
      </c>
      <c r="E464" s="17">
        <f t="shared" si="92"/>
        <v>432</v>
      </c>
      <c r="F464" s="17">
        <f t="shared" ca="1" si="95"/>
        <v>3.1687498092651669</v>
      </c>
      <c r="G464" s="2">
        <f t="shared" ca="1" si="93"/>
        <v>3.1888702493835424</v>
      </c>
      <c r="H464" s="28">
        <f t="shared" si="100"/>
        <v>43942</v>
      </c>
      <c r="I464" s="30">
        <v>462</v>
      </c>
      <c r="J464" s="17">
        <f t="shared" si="94"/>
        <v>432</v>
      </c>
      <c r="K464" s="27">
        <f t="shared" ca="1" si="96"/>
        <v>3.1929433781767367</v>
      </c>
      <c r="L464" s="34">
        <f t="shared" ca="1" si="97"/>
        <v>3.2128902546093201</v>
      </c>
      <c r="M464" s="29">
        <f t="shared" si="101"/>
        <v>43957</v>
      </c>
      <c r="N464" s="27">
        <v>462</v>
      </c>
      <c r="O464" s="17">
        <f t="shared" si="102"/>
        <v>432</v>
      </c>
      <c r="P464" s="27">
        <f t="shared" ca="1" si="103"/>
        <v>3.2117990770800633</v>
      </c>
      <c r="Q464" s="34">
        <f t="shared" ca="1" si="98"/>
        <v>3.231597736901866</v>
      </c>
      <c r="R464" s="17">
        <f t="shared" ca="1" si="104"/>
        <v>3.3190560223337329</v>
      </c>
    </row>
    <row r="465" spans="1:18" x14ac:dyDescent="0.25">
      <c r="A465" s="18">
        <f t="shared" ca="1" si="99"/>
        <v>43924</v>
      </c>
      <c r="B465" s="17">
        <f ca="1">+IFERROR(VLOOKUP(A465,BBG_CLP!$A$2:$B$30,2,FALSE),B464)</f>
        <v>5</v>
      </c>
      <c r="C465" s="17">
        <f ca="1">+VLOOKUP(B465,BBG_CLP!$B$2:$E$30,4,FALSE)</f>
        <v>6.1813291612560536E-4</v>
      </c>
      <c r="D465" s="17">
        <v>463</v>
      </c>
      <c r="E465" s="17">
        <f t="shared" si="92"/>
        <v>433</v>
      </c>
      <c r="F465" s="17">
        <f t="shared" ca="1" si="95"/>
        <v>3.1693679421812924</v>
      </c>
      <c r="G465" s="2">
        <f t="shared" ca="1" si="93"/>
        <v>3.1894663463180635</v>
      </c>
      <c r="H465" s="28">
        <f t="shared" si="100"/>
        <v>43943</v>
      </c>
      <c r="I465" s="30">
        <v>463</v>
      </c>
      <c r="J465" s="17">
        <f t="shared" si="94"/>
        <v>433</v>
      </c>
      <c r="K465" s="27">
        <f t="shared" ca="1" si="96"/>
        <v>3.1935490438833121</v>
      </c>
      <c r="L465" s="34">
        <f t="shared" ca="1" si="97"/>
        <v>3.2134731574205575</v>
      </c>
      <c r="M465" s="29">
        <f t="shared" si="101"/>
        <v>43958</v>
      </c>
      <c r="N465" s="27">
        <v>463</v>
      </c>
      <c r="O465" s="17">
        <f t="shared" si="102"/>
        <v>433</v>
      </c>
      <c r="P465" s="27">
        <f t="shared" ca="1" si="103"/>
        <v>3.2123952652334062</v>
      </c>
      <c r="Q465" s="34">
        <f t="shared" ca="1" si="98"/>
        <v>3.2321706391329124</v>
      </c>
      <c r="R465" s="17">
        <f t="shared" ca="1" si="104"/>
        <v>3.3199380036776915</v>
      </c>
    </row>
    <row r="466" spans="1:18" x14ac:dyDescent="0.25">
      <c r="A466" s="18">
        <f t="shared" ca="1" si="99"/>
        <v>43925</v>
      </c>
      <c r="B466" s="17">
        <f ca="1">+IFERROR(VLOOKUP(A466,BBG_CLP!$A$2:$B$30,2,FALSE),B465)</f>
        <v>5</v>
      </c>
      <c r="C466" s="17">
        <f ca="1">+VLOOKUP(B466,BBG_CLP!$B$2:$E$30,4,FALSE)</f>
        <v>6.1813291612560536E-4</v>
      </c>
      <c r="D466" s="17">
        <v>464</v>
      </c>
      <c r="E466" s="17">
        <f t="shared" si="92"/>
        <v>434</v>
      </c>
      <c r="F466" s="17">
        <f t="shared" ca="1" si="95"/>
        <v>3.1699860750974178</v>
      </c>
      <c r="G466" s="2">
        <f t="shared" ca="1" si="93"/>
        <v>3.1900625382337924</v>
      </c>
      <c r="H466" s="28">
        <f t="shared" si="100"/>
        <v>43944</v>
      </c>
      <c r="I466" s="30">
        <v>464</v>
      </c>
      <c r="J466" s="17">
        <f t="shared" si="94"/>
        <v>434</v>
      </c>
      <c r="K466" s="27">
        <f t="shared" ca="1" si="96"/>
        <v>3.1941547594461066</v>
      </c>
      <c r="L466" s="34">
        <f t="shared" ca="1" si="97"/>
        <v>3.2140562118160827</v>
      </c>
      <c r="M466" s="29">
        <f t="shared" si="101"/>
        <v>43959</v>
      </c>
      <c r="N466" s="27">
        <v>464</v>
      </c>
      <c r="O466" s="17">
        <f t="shared" si="102"/>
        <v>434</v>
      </c>
      <c r="P466" s="27">
        <f t="shared" ca="1" si="103"/>
        <v>3.212991541009234</v>
      </c>
      <c r="Q466" s="34">
        <f t="shared" ca="1" si="98"/>
        <v>3.2327437356968147</v>
      </c>
      <c r="R466" s="17">
        <f t="shared" ca="1" si="104"/>
        <v>3.3208197128473671</v>
      </c>
    </row>
    <row r="467" spans="1:18" x14ac:dyDescent="0.25">
      <c r="A467" s="18">
        <f t="shared" ca="1" si="99"/>
        <v>43926</v>
      </c>
      <c r="B467" s="17">
        <f ca="1">+IFERROR(VLOOKUP(A467,BBG_CLP!$A$2:$B$30,2,FALSE),B466)</f>
        <v>5</v>
      </c>
      <c r="C467" s="17">
        <f ca="1">+VLOOKUP(B467,BBG_CLP!$B$2:$E$30,4,FALSE)</f>
        <v>6.1813291612560536E-4</v>
      </c>
      <c r="D467" s="17">
        <v>465</v>
      </c>
      <c r="E467" s="17">
        <f t="shared" si="92"/>
        <v>435</v>
      </c>
      <c r="F467" s="17">
        <f t="shared" ca="1" si="95"/>
        <v>3.1706042080135433</v>
      </c>
      <c r="G467" s="2">
        <f t="shared" ca="1" si="93"/>
        <v>3.1906588244756691</v>
      </c>
      <c r="H467" s="28">
        <f t="shared" si="100"/>
        <v>43945</v>
      </c>
      <c r="I467" s="30">
        <v>465</v>
      </c>
      <c r="J467" s="17">
        <f t="shared" si="94"/>
        <v>435</v>
      </c>
      <c r="K467" s="27">
        <f t="shared" ca="1" si="96"/>
        <v>3.1947605245434487</v>
      </c>
      <c r="L467" s="34">
        <f t="shared" ca="1" si="97"/>
        <v>3.2146394167504497</v>
      </c>
      <c r="M467" s="29">
        <f t="shared" si="101"/>
        <v>43960</v>
      </c>
      <c r="N467" s="27">
        <v>465</v>
      </c>
      <c r="O467" s="17">
        <f t="shared" si="102"/>
        <v>435</v>
      </c>
      <c r="P467" s="27">
        <f t="shared" ca="1" si="103"/>
        <v>3.2135879038422228</v>
      </c>
      <c r="Q467" s="34">
        <f t="shared" ca="1" si="98"/>
        <v>3.2333170252533474</v>
      </c>
      <c r="R467" s="17">
        <f t="shared" ca="1" si="104"/>
        <v>3.3217011498427595</v>
      </c>
    </row>
    <row r="468" spans="1:18" x14ac:dyDescent="0.25">
      <c r="A468" s="18">
        <f t="shared" ca="1" si="99"/>
        <v>43927</v>
      </c>
      <c r="B468" s="17">
        <f ca="1">+IFERROR(VLOOKUP(A468,BBG_CLP!$A$2:$B$30,2,FALSE),B467)</f>
        <v>5</v>
      </c>
      <c r="C468" s="17">
        <f ca="1">+VLOOKUP(B468,BBG_CLP!$B$2:$E$30,4,FALSE)</f>
        <v>6.1813291612560536E-4</v>
      </c>
      <c r="D468" s="17">
        <v>466</v>
      </c>
      <c r="E468" s="17">
        <f t="shared" si="92"/>
        <v>436</v>
      </c>
      <c r="F468" s="17">
        <f t="shared" ca="1" si="95"/>
        <v>3.1712223409296687</v>
      </c>
      <c r="G468" s="2">
        <f t="shared" ca="1" si="93"/>
        <v>3.1912552043946958</v>
      </c>
      <c r="H468" s="28">
        <f t="shared" si="100"/>
        <v>43946</v>
      </c>
      <c r="I468" s="30">
        <v>466</v>
      </c>
      <c r="J468" s="17">
        <f t="shared" si="94"/>
        <v>436</v>
      </c>
      <c r="K468" s="27">
        <f t="shared" ca="1" si="96"/>
        <v>3.1953663388564468</v>
      </c>
      <c r="L468" s="34">
        <f t="shared" ca="1" si="97"/>
        <v>3.2152227711878414</v>
      </c>
      <c r="M468" s="29">
        <f t="shared" si="101"/>
        <v>43961</v>
      </c>
      <c r="N468" s="27">
        <v>466</v>
      </c>
      <c r="O468" s="17">
        <f t="shared" si="102"/>
        <v>436</v>
      </c>
      <c r="P468" s="27">
        <f t="shared" ca="1" si="103"/>
        <v>3.2141843531719534</v>
      </c>
      <c r="Q468" s="34">
        <f t="shared" ca="1" si="98"/>
        <v>3.2338905064745789</v>
      </c>
      <c r="R468" s="17">
        <f t="shared" ca="1" si="104"/>
        <v>3.3225823146318945</v>
      </c>
    </row>
    <row r="469" spans="1:18" x14ac:dyDescent="0.25">
      <c r="A469" s="18">
        <f t="shared" ca="1" si="99"/>
        <v>43928</v>
      </c>
      <c r="B469" s="17">
        <f ca="1">+IFERROR(VLOOKUP(A469,BBG_CLP!$A$2:$B$30,2,FALSE),B468)</f>
        <v>5</v>
      </c>
      <c r="C469" s="17">
        <f ca="1">+VLOOKUP(B469,BBG_CLP!$B$2:$E$30,4,FALSE)</f>
        <v>6.1813291612560536E-4</v>
      </c>
      <c r="D469" s="17">
        <v>467</v>
      </c>
      <c r="E469" s="17">
        <f t="shared" si="92"/>
        <v>437</v>
      </c>
      <c r="F469" s="17">
        <f t="shared" ca="1" si="95"/>
        <v>3.1718404738457942</v>
      </c>
      <c r="G469" s="2">
        <f t="shared" ca="1" si="93"/>
        <v>3.1918516773477452</v>
      </c>
      <c r="H469" s="28">
        <f t="shared" si="100"/>
        <v>43947</v>
      </c>
      <c r="I469" s="30">
        <v>467</v>
      </c>
      <c r="J469" s="17">
        <f t="shared" si="94"/>
        <v>437</v>
      </c>
      <c r="K469" s="27">
        <f t="shared" ca="1" si="96"/>
        <v>3.1959722020689405</v>
      </c>
      <c r="L469" s="34">
        <f t="shared" ca="1" si="97"/>
        <v>3.2158062741019577</v>
      </c>
      <c r="M469" s="29">
        <f t="shared" si="101"/>
        <v>43962</v>
      </c>
      <c r="N469" s="27">
        <v>467</v>
      </c>
      <c r="O469" s="17">
        <f t="shared" si="102"/>
        <v>437</v>
      </c>
      <c r="P469" s="27">
        <f t="shared" ca="1" si="103"/>
        <v>3.2147808884427547</v>
      </c>
      <c r="Q469" s="34">
        <f t="shared" ca="1" si="98"/>
        <v>3.2344641780447523</v>
      </c>
      <c r="R469" s="17">
        <f t="shared" ca="1" si="104"/>
        <v>3.3234632072067782</v>
      </c>
    </row>
    <row r="470" spans="1:18" x14ac:dyDescent="0.25">
      <c r="A470" s="18">
        <f t="shared" ca="1" si="99"/>
        <v>43929</v>
      </c>
      <c r="B470" s="17">
        <f ca="1">+IFERROR(VLOOKUP(A470,BBG_CLP!$A$2:$B$30,2,FALSE),B469)</f>
        <v>5</v>
      </c>
      <c r="C470" s="17">
        <f ca="1">+VLOOKUP(B470,BBG_CLP!$B$2:$E$30,4,FALSE)</f>
        <v>6.1813291612560536E-4</v>
      </c>
      <c r="D470" s="17">
        <v>468</v>
      </c>
      <c r="E470" s="17">
        <f t="shared" si="92"/>
        <v>438</v>
      </c>
      <c r="F470" s="17">
        <f t="shared" ca="1" si="95"/>
        <v>3.1724586067619196</v>
      </c>
      <c r="G470" s="2">
        <f t="shared" ca="1" si="93"/>
        <v>3.1924482426975969</v>
      </c>
      <c r="H470" s="28">
        <f t="shared" si="100"/>
        <v>43948</v>
      </c>
      <c r="I470" s="30">
        <v>468</v>
      </c>
      <c r="J470" s="17">
        <f t="shared" si="94"/>
        <v>438</v>
      </c>
      <c r="K470" s="27">
        <f t="shared" ca="1" si="96"/>
        <v>3.1965781138674725</v>
      </c>
      <c r="L470" s="34">
        <f t="shared" ca="1" si="97"/>
        <v>3.2163899244757803</v>
      </c>
      <c r="M470" s="29">
        <f t="shared" si="101"/>
        <v>43963</v>
      </c>
      <c r="N470" s="27">
        <v>468</v>
      </c>
      <c r="O470" s="17">
        <f t="shared" si="102"/>
        <v>438</v>
      </c>
      <c r="P470" s="27">
        <f t="shared" ca="1" si="103"/>
        <v>3.2153775091037056</v>
      </c>
      <c r="Q470" s="34">
        <f t="shared" ca="1" si="98"/>
        <v>3.235038038660071</v>
      </c>
      <c r="R470" s="17">
        <f t="shared" ca="1" si="104"/>
        <v>3.3243438275754045</v>
      </c>
    </row>
    <row r="471" spans="1:18" x14ac:dyDescent="0.25">
      <c r="A471" s="18">
        <f t="shared" ca="1" si="99"/>
        <v>43930</v>
      </c>
      <c r="B471" s="17">
        <f ca="1">+IFERROR(VLOOKUP(A471,BBG_CLP!$A$2:$B$30,2,FALSE),B470)</f>
        <v>5</v>
      </c>
      <c r="C471" s="17">
        <f ca="1">+VLOOKUP(B471,BBG_CLP!$B$2:$E$30,4,FALSE)</f>
        <v>6.1813291612560536E-4</v>
      </c>
      <c r="D471" s="17">
        <v>469</v>
      </c>
      <c r="E471" s="17">
        <f t="shared" si="92"/>
        <v>439</v>
      </c>
      <c r="F471" s="17">
        <f t="shared" ca="1" si="95"/>
        <v>3.173076739678045</v>
      </c>
      <c r="G471" s="2">
        <f t="shared" ca="1" si="93"/>
        <v>3.1930448998128562</v>
      </c>
      <c r="H471" s="28">
        <f t="shared" si="100"/>
        <v>43949</v>
      </c>
      <c r="I471" s="30">
        <v>469</v>
      </c>
      <c r="J471" s="17">
        <f t="shared" si="94"/>
        <v>439</v>
      </c>
      <c r="K471" s="27">
        <f t="shared" ca="1" si="96"/>
        <v>3.1971840739412731</v>
      </c>
      <c r="L471" s="34">
        <f t="shared" ca="1" si="97"/>
        <v>3.2169737213016845</v>
      </c>
      <c r="M471" s="29">
        <f t="shared" si="101"/>
        <v>43964</v>
      </c>
      <c r="N471" s="27">
        <v>469</v>
      </c>
      <c r="O471" s="17">
        <f t="shared" si="102"/>
        <v>439</v>
      </c>
      <c r="P471" s="27">
        <f t="shared" ca="1" si="103"/>
        <v>3.2159742146086177</v>
      </c>
      <c r="Q471" s="34">
        <f t="shared" ca="1" si="98"/>
        <v>3.2356120870286729</v>
      </c>
      <c r="R471" s="17">
        <f t="shared" ca="1" si="104"/>
        <v>3.3252241756978052</v>
      </c>
    </row>
    <row r="472" spans="1:18" x14ac:dyDescent="0.25">
      <c r="A472" s="18">
        <f t="shared" ca="1" si="99"/>
        <v>43931</v>
      </c>
      <c r="B472" s="17">
        <f ca="1">+IFERROR(VLOOKUP(A472,BBG_CLP!$A$2:$B$30,2,FALSE),B471)</f>
        <v>5</v>
      </c>
      <c r="C472" s="17">
        <f ca="1">+VLOOKUP(B472,BBG_CLP!$B$2:$E$30,4,FALSE)</f>
        <v>6.1813291612560536E-4</v>
      </c>
      <c r="D472" s="17">
        <v>470</v>
      </c>
      <c r="E472" s="17">
        <f t="shared" si="92"/>
        <v>440</v>
      </c>
      <c r="F472" s="17">
        <f t="shared" ca="1" si="95"/>
        <v>3.1736948725941705</v>
      </c>
      <c r="G472" s="2">
        <f t="shared" ca="1" si="93"/>
        <v>3.1936416480678309</v>
      </c>
      <c r="H472" s="28">
        <f t="shared" si="100"/>
        <v>43950</v>
      </c>
      <c r="I472" s="30">
        <v>470</v>
      </c>
      <c r="J472" s="17">
        <f t="shared" si="94"/>
        <v>440</v>
      </c>
      <c r="K472" s="27">
        <f t="shared" ca="1" si="96"/>
        <v>3.1977900819822036</v>
      </c>
      <c r="L472" s="34">
        <f t="shared" ca="1" si="97"/>
        <v>3.2175576635810779</v>
      </c>
      <c r="M472" s="29">
        <f t="shared" si="101"/>
        <v>43965</v>
      </c>
      <c r="N472" s="27">
        <v>470</v>
      </c>
      <c r="O472" s="17">
        <f t="shared" si="102"/>
        <v>440</v>
      </c>
      <c r="P472" s="27">
        <f t="shared" ca="1" si="103"/>
        <v>3.2165710044159503</v>
      </c>
      <c r="Q472" s="34">
        <f t="shared" ca="1" si="98"/>
        <v>3.2361863218704396</v>
      </c>
      <c r="R472" s="17">
        <f t="shared" ca="1" si="104"/>
        <v>3.3261042515819739</v>
      </c>
    </row>
    <row r="473" spans="1:18" x14ac:dyDescent="0.25">
      <c r="A473" s="18">
        <f t="shared" ca="1" si="99"/>
        <v>43932</v>
      </c>
      <c r="B473" s="17">
        <f ca="1">+IFERROR(VLOOKUP(A473,BBG_CLP!$A$2:$B$30,2,FALSE),B472)</f>
        <v>5</v>
      </c>
      <c r="C473" s="17">
        <f ca="1">+VLOOKUP(B473,BBG_CLP!$B$2:$E$30,4,FALSE)</f>
        <v>6.1813291612560536E-4</v>
      </c>
      <c r="D473" s="17">
        <v>471</v>
      </c>
      <c r="E473" s="17">
        <f t="shared" si="92"/>
        <v>441</v>
      </c>
      <c r="F473" s="17">
        <f t="shared" ca="1" si="95"/>
        <v>3.1743130055102959</v>
      </c>
      <c r="G473" s="2">
        <f t="shared" ca="1" si="93"/>
        <v>3.1942384868425604</v>
      </c>
      <c r="H473" s="28">
        <f t="shared" si="100"/>
        <v>43951</v>
      </c>
      <c r="I473" s="30">
        <v>471</v>
      </c>
      <c r="J473" s="17">
        <f t="shared" si="94"/>
        <v>441</v>
      </c>
      <c r="K473" s="27">
        <f t="shared" ca="1" si="96"/>
        <v>3.1983961376846892</v>
      </c>
      <c r="L473" s="34">
        <f t="shared" ca="1" si="97"/>
        <v>3.2181417503244645</v>
      </c>
      <c r="M473" s="29">
        <f t="shared" si="101"/>
        <v>43966</v>
      </c>
      <c r="N473" s="27">
        <v>471</v>
      </c>
      <c r="O473" s="17">
        <f t="shared" si="102"/>
        <v>441</v>
      </c>
      <c r="P473" s="27">
        <f t="shared" ca="1" si="103"/>
        <v>3.2171678779887292</v>
      </c>
      <c r="Q473" s="34">
        <f t="shared" ca="1" si="98"/>
        <v>3.2367607419168292</v>
      </c>
      <c r="R473" s="17">
        <f t="shared" ca="1" si="104"/>
        <v>3.3269840552119234</v>
      </c>
    </row>
    <row r="474" spans="1:18" x14ac:dyDescent="0.25">
      <c r="A474" s="18">
        <f t="shared" ca="1" si="99"/>
        <v>43933</v>
      </c>
      <c r="B474" s="17">
        <f ca="1">+IFERROR(VLOOKUP(A474,BBG_CLP!$A$2:$B$30,2,FALSE),B473)</f>
        <v>5</v>
      </c>
      <c r="C474" s="17">
        <f ca="1">+VLOOKUP(B474,BBG_CLP!$B$2:$E$30,4,FALSE)</f>
        <v>6.1813291612560536E-4</v>
      </c>
      <c r="D474" s="17">
        <v>472</v>
      </c>
      <c r="E474" s="17">
        <f t="shared" si="92"/>
        <v>442</v>
      </c>
      <c r="F474" s="17">
        <f t="shared" ca="1" si="95"/>
        <v>3.1749311384264214</v>
      </c>
      <c r="G474" s="2">
        <f t="shared" ca="1" si="93"/>
        <v>3.1948354155226202</v>
      </c>
      <c r="H474" s="28">
        <f t="shared" si="100"/>
        <v>43952</v>
      </c>
      <c r="I474" s="30">
        <v>472</v>
      </c>
      <c r="J474" s="17">
        <f t="shared" si="94"/>
        <v>442</v>
      </c>
      <c r="K474" s="27">
        <f t="shared" ca="1" si="96"/>
        <v>3.1990022407458816</v>
      </c>
      <c r="L474" s="34">
        <f t="shared" ca="1" si="97"/>
        <v>3.2187259805514086</v>
      </c>
      <c r="M474" s="29">
        <f t="shared" si="101"/>
        <v>43967</v>
      </c>
      <c r="N474" s="27">
        <v>472</v>
      </c>
      <c r="O474" s="17">
        <f t="shared" si="102"/>
        <v>442</v>
      </c>
      <c r="P474" s="27">
        <f t="shared" ca="1" si="103"/>
        <v>3.2177648347945289</v>
      </c>
      <c r="Q474" s="34">
        <f t="shared" ca="1" si="98"/>
        <v>3.2373353459107772</v>
      </c>
      <c r="R474" s="17">
        <f t="shared" ca="1" si="104"/>
        <v>3.3278635865796602</v>
      </c>
    </row>
    <row r="475" spans="1:18" x14ac:dyDescent="0.25">
      <c r="A475" s="18">
        <f t="shared" ca="1" si="99"/>
        <v>43934</v>
      </c>
      <c r="B475" s="17">
        <f ca="1">+IFERROR(VLOOKUP(A475,BBG_CLP!$A$2:$B$30,2,FALSE),B474)</f>
        <v>5</v>
      </c>
      <c r="C475" s="17">
        <f ca="1">+VLOOKUP(B475,BBG_CLP!$B$2:$E$30,4,FALSE)</f>
        <v>6.1813291612560536E-4</v>
      </c>
      <c r="D475" s="17">
        <v>473</v>
      </c>
      <c r="E475" s="17">
        <f t="shared" si="92"/>
        <v>443</v>
      </c>
      <c r="F475" s="17">
        <f t="shared" ca="1" si="95"/>
        <v>3.1755492713425468</v>
      </c>
      <c r="G475" s="2">
        <f t="shared" ca="1" si="93"/>
        <v>3.1954324334991715</v>
      </c>
      <c r="H475" s="28">
        <f t="shared" si="100"/>
        <v>43953</v>
      </c>
      <c r="I475" s="30">
        <v>473</v>
      </c>
      <c r="J475" s="17">
        <f t="shared" si="94"/>
        <v>443</v>
      </c>
      <c r="K475" s="27">
        <f t="shared" ca="1" si="96"/>
        <v>3.1996083908653232</v>
      </c>
      <c r="L475" s="34">
        <f t="shared" ca="1" si="97"/>
        <v>3.219310353290131</v>
      </c>
      <c r="M475" s="29">
        <f t="shared" si="101"/>
        <v>43968</v>
      </c>
      <c r="N475" s="27">
        <v>473</v>
      </c>
      <c r="O475" s="17">
        <f t="shared" si="102"/>
        <v>443</v>
      </c>
      <c r="P475" s="27">
        <f t="shared" ca="1" si="103"/>
        <v>3.2183618743054785</v>
      </c>
      <c r="Q475" s="34">
        <f t="shared" ca="1" si="98"/>
        <v>3.2379101326066451</v>
      </c>
      <c r="R475" s="17">
        <f t="shared" ca="1" si="104"/>
        <v>3.3287428456532098</v>
      </c>
    </row>
    <row r="476" spans="1:18" x14ac:dyDescent="0.25">
      <c r="A476" s="18">
        <f t="shared" ca="1" si="99"/>
        <v>43935</v>
      </c>
      <c r="B476" s="17">
        <f ca="1">+IFERROR(VLOOKUP(A476,BBG_CLP!$A$2:$B$30,2,FALSE),B475)</f>
        <v>5</v>
      </c>
      <c r="C476" s="17">
        <f ca="1">+VLOOKUP(B476,BBG_CLP!$B$2:$E$30,4,FALSE)</f>
        <v>6.1813291612560536E-4</v>
      </c>
      <c r="D476" s="17">
        <v>474</v>
      </c>
      <c r="E476" s="17">
        <f t="shared" si="92"/>
        <v>444</v>
      </c>
      <c r="F476" s="17">
        <f t="shared" ca="1" si="95"/>
        <v>3.1761674042586723</v>
      </c>
      <c r="G476" s="2">
        <f t="shared" ca="1" si="93"/>
        <v>3.1960295401688943</v>
      </c>
      <c r="H476" s="28">
        <f t="shared" si="100"/>
        <v>43954</v>
      </c>
      <c r="I476" s="30">
        <v>474</v>
      </c>
      <c r="J476" s="17">
        <f t="shared" si="94"/>
        <v>444</v>
      </c>
      <c r="K476" s="27">
        <f t="shared" ca="1" si="96"/>
        <v>3.2002145877452288</v>
      </c>
      <c r="L476" s="34">
        <f t="shared" ca="1" si="97"/>
        <v>3.2198948675777852</v>
      </c>
      <c r="M476" s="29">
        <f t="shared" si="101"/>
        <v>43969</v>
      </c>
      <c r="N476" s="27">
        <v>474</v>
      </c>
      <c r="O476" s="17">
        <f t="shared" si="102"/>
        <v>444</v>
      </c>
      <c r="P476" s="27">
        <f t="shared" ca="1" si="103"/>
        <v>3.2189589959981117</v>
      </c>
      <c r="Q476" s="34">
        <f t="shared" ca="1" si="98"/>
        <v>3.2384851007699043</v>
      </c>
      <c r="R476" s="17">
        <f t="shared" ca="1" si="104"/>
        <v>3.329621832456553</v>
      </c>
    </row>
    <row r="477" spans="1:18" x14ac:dyDescent="0.25">
      <c r="A477" s="18">
        <f t="shared" ca="1" si="99"/>
        <v>43936</v>
      </c>
      <c r="B477" s="17">
        <f ca="1">+IFERROR(VLOOKUP(A477,BBG_CLP!$A$2:$B$30,2,FALSE),B476)</f>
        <v>5</v>
      </c>
      <c r="C477" s="17">
        <f ca="1">+VLOOKUP(B477,BBG_CLP!$B$2:$E$30,4,FALSE)</f>
        <v>6.1813291612560536E-4</v>
      </c>
      <c r="D477" s="17">
        <v>475</v>
      </c>
      <c r="E477" s="17">
        <f t="shared" si="92"/>
        <v>445</v>
      </c>
      <c r="F477" s="17">
        <f t="shared" ca="1" si="95"/>
        <v>3.1767855371747977</v>
      </c>
      <c r="G477" s="2">
        <f t="shared" ca="1" si="93"/>
        <v>3.1966267349338042</v>
      </c>
      <c r="H477" s="28">
        <f t="shared" si="100"/>
        <v>43955</v>
      </c>
      <c r="I477" s="30">
        <v>475</v>
      </c>
      <c r="J477" s="17">
        <f t="shared" si="94"/>
        <v>445</v>
      </c>
      <c r="K477" s="27">
        <f t="shared" ca="1" si="96"/>
        <v>3.2008208310902342</v>
      </c>
      <c r="L477" s="34">
        <f t="shared" ca="1" si="97"/>
        <v>3.2204795224600562</v>
      </c>
      <c r="M477" s="29">
        <f t="shared" si="101"/>
        <v>43970</v>
      </c>
      <c r="N477" s="27">
        <v>475</v>
      </c>
      <c r="O477" s="17">
        <f t="shared" si="102"/>
        <v>445</v>
      </c>
      <c r="P477" s="27">
        <f t="shared" ca="1" si="103"/>
        <v>3.2195561993533679</v>
      </c>
      <c r="Q477" s="34">
        <f t="shared" ca="1" si="98"/>
        <v>3.2390602491771983</v>
      </c>
      <c r="R477" s="17">
        <f t="shared" ca="1" si="104"/>
        <v>3.3305005469337345</v>
      </c>
    </row>
    <row r="478" spans="1:18" x14ac:dyDescent="0.25">
      <c r="A478" s="18">
        <f t="shared" ca="1" si="99"/>
        <v>43937</v>
      </c>
      <c r="B478" s="17">
        <f ca="1">+IFERROR(VLOOKUP(A478,BBG_CLP!$A$2:$B$30,2,FALSE),B477)</f>
        <v>5</v>
      </c>
      <c r="C478" s="17">
        <f ca="1">+VLOOKUP(B478,BBG_CLP!$B$2:$E$30,4,FALSE)</f>
        <v>6.1813291612560536E-4</v>
      </c>
      <c r="D478" s="17">
        <v>476</v>
      </c>
      <c r="E478" s="17">
        <f t="shared" si="92"/>
        <v>446</v>
      </c>
      <c r="F478" s="17">
        <f t="shared" ca="1" si="95"/>
        <v>3.1774036700909232</v>
      </c>
      <c r="G478" s="2">
        <f t="shared" ca="1" si="93"/>
        <v>3.1972240172013855</v>
      </c>
      <c r="H478" s="28">
        <f t="shared" si="100"/>
        <v>43956</v>
      </c>
      <c r="I478" s="30">
        <v>476</v>
      </c>
      <c r="J478" s="17">
        <f t="shared" si="94"/>
        <v>446</v>
      </c>
      <c r="K478" s="27">
        <f t="shared" ca="1" si="96"/>
        <v>3.2014271206075433</v>
      </c>
      <c r="L478" s="34">
        <f t="shared" ca="1" si="97"/>
        <v>3.2210643169913102</v>
      </c>
      <c r="M478" s="29">
        <f t="shared" si="101"/>
        <v>43971</v>
      </c>
      <c r="N478" s="27">
        <v>476</v>
      </c>
      <c r="O478" s="17">
        <f t="shared" si="102"/>
        <v>446</v>
      </c>
      <c r="P478" s="27">
        <f t="shared" ca="1" si="103"/>
        <v>3.2201534838566013</v>
      </c>
      <c r="Q478" s="34">
        <f t="shared" ca="1" si="98"/>
        <v>3.2396355766161409</v>
      </c>
      <c r="R478" s="17">
        <f t="shared" ca="1" si="104"/>
        <v>3.3313789891167289</v>
      </c>
    </row>
    <row r="479" spans="1:18" x14ac:dyDescent="0.25">
      <c r="A479" s="18">
        <f t="shared" ca="1" si="99"/>
        <v>43938</v>
      </c>
      <c r="B479" s="17">
        <f ca="1">+IFERROR(VLOOKUP(A479,BBG_CLP!$A$2:$B$30,2,FALSE),B478)</f>
        <v>5</v>
      </c>
      <c r="C479" s="17">
        <f ca="1">+VLOOKUP(B479,BBG_CLP!$B$2:$E$30,4,FALSE)</f>
        <v>6.1813291612560536E-4</v>
      </c>
      <c r="D479" s="17">
        <v>477</v>
      </c>
      <c r="E479" s="17">
        <f t="shared" si="92"/>
        <v>447</v>
      </c>
      <c r="F479" s="17">
        <f t="shared" ca="1" si="95"/>
        <v>3.1780218030070486</v>
      </c>
      <c r="G479" s="2">
        <f t="shared" ca="1" si="93"/>
        <v>3.1978213863843372</v>
      </c>
      <c r="H479" s="28">
        <f t="shared" si="100"/>
        <v>43957</v>
      </c>
      <c r="I479" s="30">
        <v>477</v>
      </c>
      <c r="J479" s="17">
        <f t="shared" si="94"/>
        <v>447</v>
      </c>
      <c r="K479" s="27">
        <f t="shared" ca="1" si="96"/>
        <v>3.2020334560067139</v>
      </c>
      <c r="L479" s="34">
        <f t="shared" ca="1" si="97"/>
        <v>3.2216492502342358</v>
      </c>
      <c r="M479" s="29">
        <f t="shared" si="101"/>
        <v>43972</v>
      </c>
      <c r="N479" s="27">
        <v>477</v>
      </c>
      <c r="O479" s="17">
        <f t="shared" si="102"/>
        <v>447</v>
      </c>
      <c r="P479" s="27">
        <f t="shared" ca="1" si="103"/>
        <v>3.2207508489974139</v>
      </c>
      <c r="Q479" s="34">
        <f t="shared" ca="1" si="98"/>
        <v>3.2402110818851417</v>
      </c>
      <c r="R479" s="17">
        <f t="shared" ca="1" si="104"/>
        <v>3.3322571589655681</v>
      </c>
    </row>
    <row r="480" spans="1:18" x14ac:dyDescent="0.25">
      <c r="A480" s="18">
        <f t="shared" ca="1" si="99"/>
        <v>43939</v>
      </c>
      <c r="B480" s="17">
        <f ca="1">+IFERROR(VLOOKUP(A480,BBG_CLP!$A$2:$B$30,2,FALSE),B479)</f>
        <v>5</v>
      </c>
      <c r="C480" s="17">
        <f ca="1">+VLOOKUP(B480,BBG_CLP!$B$2:$E$30,4,FALSE)</f>
        <v>6.1813291612560536E-4</v>
      </c>
      <c r="D480" s="17">
        <v>478</v>
      </c>
      <c r="E480" s="17">
        <f t="shared" si="92"/>
        <v>448</v>
      </c>
      <c r="F480" s="17">
        <f t="shared" ca="1" si="95"/>
        <v>3.1786399359231741</v>
      </c>
      <c r="G480" s="2">
        <f t="shared" ca="1" si="93"/>
        <v>3.198418841900637</v>
      </c>
      <c r="H480" s="28">
        <f t="shared" si="100"/>
        <v>43958</v>
      </c>
      <c r="I480" s="30">
        <v>478</v>
      </c>
      <c r="J480" s="17">
        <f t="shared" si="94"/>
        <v>448</v>
      </c>
      <c r="K480" s="27">
        <f t="shared" ca="1" si="96"/>
        <v>3.2026398369998006</v>
      </c>
      <c r="L480" s="34">
        <f t="shared" ca="1" si="97"/>
        <v>3.2222343212599776</v>
      </c>
      <c r="M480" s="29">
        <f t="shared" si="101"/>
        <v>43973</v>
      </c>
      <c r="N480" s="27">
        <v>478</v>
      </c>
      <c r="O480" s="17">
        <f t="shared" si="102"/>
        <v>448</v>
      </c>
      <c r="P480" s="27">
        <f t="shared" ca="1" si="103"/>
        <v>3.2213482942697453</v>
      </c>
      <c r="Q480" s="34">
        <f t="shared" ca="1" si="98"/>
        <v>3.2407867637934111</v>
      </c>
      <c r="R480" s="17">
        <f t="shared" ca="1" si="104"/>
        <v>3.3331350564722584</v>
      </c>
    </row>
    <row r="481" spans="1:18" x14ac:dyDescent="0.25">
      <c r="A481" s="18">
        <f t="shared" ca="1" si="99"/>
        <v>43940</v>
      </c>
      <c r="B481" s="17">
        <f ca="1">+IFERROR(VLOOKUP(A481,BBG_CLP!$A$2:$B$30,2,FALSE),B480)</f>
        <v>5</v>
      </c>
      <c r="C481" s="17">
        <f ca="1">+VLOOKUP(B481,BBG_CLP!$B$2:$E$30,4,FALSE)</f>
        <v>6.1813291612560536E-4</v>
      </c>
      <c r="D481" s="17">
        <v>479</v>
      </c>
      <c r="E481" s="17">
        <f t="shared" si="92"/>
        <v>449</v>
      </c>
      <c r="F481" s="17">
        <f t="shared" ca="1" si="95"/>
        <v>3.1792580688392995</v>
      </c>
      <c r="G481" s="2">
        <f t="shared" ca="1" si="93"/>
        <v>3.1990163831734817</v>
      </c>
      <c r="H481" s="28">
        <f t="shared" si="100"/>
        <v>43959</v>
      </c>
      <c r="I481" s="30">
        <v>479</v>
      </c>
      <c r="J481" s="17">
        <f t="shared" si="94"/>
        <v>449</v>
      </c>
      <c r="K481" s="27">
        <f t="shared" ca="1" si="96"/>
        <v>3.2032462633012644</v>
      </c>
      <c r="L481" s="34">
        <f t="shared" ca="1" si="97"/>
        <v>3.2228195291479724</v>
      </c>
      <c r="M481" s="29">
        <f t="shared" si="101"/>
        <v>43974</v>
      </c>
      <c r="N481" s="27">
        <v>479</v>
      </c>
      <c r="O481" s="17">
        <f t="shared" si="102"/>
        <v>449</v>
      </c>
      <c r="P481" s="27">
        <f t="shared" ca="1" si="103"/>
        <v>3.2219458191716943</v>
      </c>
      <c r="Q481" s="34">
        <f t="shared" ca="1" si="98"/>
        <v>3.2413626211606936</v>
      </c>
      <c r="R481" s="17">
        <f t="shared" ca="1" si="104"/>
        <v>3.3340126816527871</v>
      </c>
    </row>
    <row r="482" spans="1:18" x14ac:dyDescent="0.25">
      <c r="A482" s="18">
        <f t="shared" ca="1" si="99"/>
        <v>43941</v>
      </c>
      <c r="B482" s="17">
        <f ca="1">+IFERROR(VLOOKUP(A482,BBG_CLP!$A$2:$B$30,2,FALSE),B481)</f>
        <v>5</v>
      </c>
      <c r="C482" s="17">
        <f ca="1">+VLOOKUP(B482,BBG_CLP!$B$2:$E$30,4,FALSE)</f>
        <v>6.1813291612560536E-4</v>
      </c>
      <c r="D482" s="17">
        <v>480</v>
      </c>
      <c r="E482" s="17">
        <f t="shared" si="92"/>
        <v>450</v>
      </c>
      <c r="F482" s="17">
        <f t="shared" ca="1" si="95"/>
        <v>3.179876201755425</v>
      </c>
      <c r="G482" s="2">
        <f t="shared" ca="1" si="93"/>
        <v>3.1996140096311088</v>
      </c>
      <c r="H482" s="28">
        <f t="shared" si="100"/>
        <v>43960</v>
      </c>
      <c r="I482" s="30">
        <v>480</v>
      </c>
      <c r="J482" s="17">
        <f t="shared" si="94"/>
        <v>450</v>
      </c>
      <c r="K482" s="27">
        <f t="shared" ca="1" si="96"/>
        <v>3.20385273462791</v>
      </c>
      <c r="L482" s="34">
        <f t="shared" ca="1" si="97"/>
        <v>3.2234048729857889</v>
      </c>
      <c r="M482" s="29">
        <f t="shared" si="101"/>
        <v>43975</v>
      </c>
      <c r="N482" s="27">
        <v>480</v>
      </c>
      <c r="O482" s="17">
        <f t="shared" si="102"/>
        <v>450</v>
      </c>
      <c r="P482" s="27">
        <f t="shared" ca="1" si="103"/>
        <v>3.2225434232055927</v>
      </c>
      <c r="Q482" s="34">
        <f t="shared" ca="1" si="98"/>
        <v>3.2419386528173</v>
      </c>
      <c r="R482" s="17">
        <f t="shared" ca="1" si="104"/>
        <v>3.3348900344591925</v>
      </c>
    </row>
    <row r="483" spans="1:18" x14ac:dyDescent="0.25">
      <c r="A483" s="18">
        <f t="shared" ca="1" si="99"/>
        <v>43942</v>
      </c>
      <c r="B483" s="17">
        <f ca="1">+IFERROR(VLOOKUP(A483,BBG_CLP!$A$2:$B$30,2,FALSE),B482)</f>
        <v>5</v>
      </c>
      <c r="C483" s="17">
        <f ca="1">+VLOOKUP(B483,BBG_CLP!$B$2:$E$30,4,FALSE)</f>
        <v>6.1813291612560536E-4</v>
      </c>
      <c r="D483" s="17">
        <v>481</v>
      </c>
      <c r="E483" s="17">
        <f t="shared" si="92"/>
        <v>451</v>
      </c>
      <c r="F483" s="17">
        <f t="shared" ca="1" si="95"/>
        <v>3.1804943346715504</v>
      </c>
      <c r="G483" s="2">
        <f t="shared" ca="1" si="93"/>
        <v>3.2002117207069318</v>
      </c>
      <c r="H483" s="28">
        <f t="shared" si="100"/>
        <v>43961</v>
      </c>
      <c r="I483" s="30">
        <v>481</v>
      </c>
      <c r="J483" s="17">
        <f t="shared" si="94"/>
        <v>451</v>
      </c>
      <c r="K483" s="27">
        <f t="shared" ca="1" si="96"/>
        <v>3.2044592506989327</v>
      </c>
      <c r="L483" s="34">
        <f t="shared" ca="1" si="97"/>
        <v>3.2239903518691038</v>
      </c>
      <c r="M483" s="29">
        <f t="shared" si="101"/>
        <v>43976</v>
      </c>
      <c r="N483" s="27">
        <v>481</v>
      </c>
      <c r="O483" s="17">
        <f t="shared" si="102"/>
        <v>451</v>
      </c>
      <c r="P483" s="27">
        <f t="shared" ca="1" si="103"/>
        <v>3.2231411058779105</v>
      </c>
      <c r="Q483" s="34">
        <f t="shared" ca="1" si="98"/>
        <v>3.2425148576038589</v>
      </c>
      <c r="R483" s="17">
        <f t="shared" ca="1" si="104"/>
        <v>3.3357671148994683</v>
      </c>
    </row>
    <row r="484" spans="1:18" x14ac:dyDescent="0.25">
      <c r="A484" s="18">
        <f t="shared" ca="1" si="99"/>
        <v>43943</v>
      </c>
      <c r="B484" s="17">
        <f ca="1">+IFERROR(VLOOKUP(A484,BBG_CLP!$A$2:$B$30,2,FALSE),B483)</f>
        <v>5</v>
      </c>
      <c r="C484" s="17">
        <f ca="1">+VLOOKUP(B484,BBG_CLP!$B$2:$E$30,4,FALSE)</f>
        <v>6.1813291612560536E-4</v>
      </c>
      <c r="D484" s="17">
        <v>482</v>
      </c>
      <c r="E484" s="17">
        <f t="shared" si="92"/>
        <v>452</v>
      </c>
      <c r="F484" s="17">
        <f t="shared" ca="1" si="95"/>
        <v>3.1811124675876759</v>
      </c>
      <c r="G484" s="2">
        <f t="shared" ca="1" si="93"/>
        <v>3.2008095158392895</v>
      </c>
      <c r="H484" s="28">
        <f t="shared" si="100"/>
        <v>43962</v>
      </c>
      <c r="I484" s="30">
        <v>482</v>
      </c>
      <c r="J484" s="17">
        <f t="shared" si="94"/>
        <v>452</v>
      </c>
      <c r="K484" s="27">
        <f t="shared" ca="1" si="96"/>
        <v>3.2050658112358059</v>
      </c>
      <c r="L484" s="34">
        <f t="shared" ca="1" si="97"/>
        <v>3.2245759649015797</v>
      </c>
      <c r="M484" s="29">
        <f t="shared" si="101"/>
        <v>43977</v>
      </c>
      <c r="N484" s="27">
        <v>482</v>
      </c>
      <c r="O484" s="17">
        <f t="shared" si="102"/>
        <v>452</v>
      </c>
      <c r="P484" s="27">
        <f t="shared" ca="1" si="103"/>
        <v>3.2237388666991809</v>
      </c>
      <c r="Q484" s="34">
        <f t="shared" ca="1" si="98"/>
        <v>3.2430912343712959</v>
      </c>
      <c r="R484" s="17">
        <f t="shared" ca="1" si="104"/>
        <v>3.3366439229656208</v>
      </c>
    </row>
    <row r="485" spans="1:18" x14ac:dyDescent="0.25">
      <c r="A485" s="18">
        <f t="shared" ca="1" si="99"/>
        <v>43944</v>
      </c>
      <c r="B485" s="17">
        <f ca="1">+IFERROR(VLOOKUP(A485,BBG_CLP!$A$2:$B$30,2,FALSE),B484)</f>
        <v>5</v>
      </c>
      <c r="C485" s="17">
        <f ca="1">+VLOOKUP(B485,BBG_CLP!$B$2:$E$30,4,FALSE)</f>
        <v>6.1813291612560536E-4</v>
      </c>
      <c r="D485" s="17">
        <v>483</v>
      </c>
      <c r="E485" s="17">
        <f t="shared" si="92"/>
        <v>453</v>
      </c>
      <c r="F485" s="17">
        <f t="shared" ca="1" si="95"/>
        <v>3.1817306005038013</v>
      </c>
      <c r="G485" s="2">
        <f t="shared" ca="1" si="93"/>
        <v>3.2014073944715342</v>
      </c>
      <c r="H485" s="28">
        <f t="shared" si="100"/>
        <v>43963</v>
      </c>
      <c r="I485" s="30">
        <v>483</v>
      </c>
      <c r="J485" s="17">
        <f t="shared" si="94"/>
        <v>453</v>
      </c>
      <c r="K485" s="27">
        <f t="shared" ca="1" si="96"/>
        <v>3.2056724159623626</v>
      </c>
      <c r="L485" s="34">
        <f t="shared" ca="1" si="97"/>
        <v>3.2251617111948114</v>
      </c>
      <c r="M485" s="29">
        <f t="shared" si="101"/>
        <v>43978</v>
      </c>
      <c r="N485" s="27">
        <v>483</v>
      </c>
      <c r="O485" s="17">
        <f t="shared" si="102"/>
        <v>453</v>
      </c>
      <c r="P485" s="27">
        <f t="shared" ca="1" si="103"/>
        <v>3.2243367051839891</v>
      </c>
      <c r="Q485" s="34">
        <f t="shared" ca="1" si="98"/>
        <v>3.2436677819806112</v>
      </c>
      <c r="R485" s="17">
        <f t="shared" ca="1" si="104"/>
        <v>3.3375204586336693</v>
      </c>
    </row>
    <row r="486" spans="1:18" x14ac:dyDescent="0.25">
      <c r="A486" s="18">
        <f t="shared" ca="1" si="99"/>
        <v>43945</v>
      </c>
      <c r="B486" s="17">
        <f ca="1">+IFERROR(VLOOKUP(A486,BBG_CLP!$A$2:$B$30,2,FALSE),B485)</f>
        <v>5</v>
      </c>
      <c r="C486" s="17">
        <f ca="1">+VLOOKUP(B486,BBG_CLP!$B$2:$E$30,4,FALSE)</f>
        <v>6.1813291612560536E-4</v>
      </c>
      <c r="D486" s="17">
        <v>484</v>
      </c>
      <c r="E486" s="17">
        <f t="shared" si="92"/>
        <v>454</v>
      </c>
      <c r="F486" s="17">
        <f t="shared" ca="1" si="95"/>
        <v>3.1823487334199267</v>
      </c>
      <c r="G486" s="2">
        <f t="shared" ca="1" si="93"/>
        <v>3.2020053560518873</v>
      </c>
      <c r="H486" s="28">
        <f t="shared" si="100"/>
        <v>43964</v>
      </c>
      <c r="I486" s="30">
        <v>484</v>
      </c>
      <c r="J486" s="17">
        <f t="shared" si="94"/>
        <v>454</v>
      </c>
      <c r="K486" s="27">
        <f t="shared" ca="1" si="96"/>
        <v>3.2062790646047157</v>
      </c>
      <c r="L486" s="34">
        <f t="shared" ca="1" si="97"/>
        <v>3.2257475898682388</v>
      </c>
      <c r="M486" s="29">
        <f t="shared" si="101"/>
        <v>43979</v>
      </c>
      <c r="N486" s="27">
        <v>484</v>
      </c>
      <c r="O486" s="17">
        <f t="shared" si="102"/>
        <v>454</v>
      </c>
      <c r="P486" s="27">
        <f t="shared" ca="1" si="103"/>
        <v>3.2249346208509673</v>
      </c>
      <c r="Q486" s="34">
        <f t="shared" ca="1" si="98"/>
        <v>3.2442444993029471</v>
      </c>
      <c r="R486" s="17">
        <f t="shared" ca="1" si="104"/>
        <v>3.3383967218956201</v>
      </c>
    </row>
    <row r="487" spans="1:18" x14ac:dyDescent="0.25">
      <c r="A487" s="18">
        <f t="shared" ca="1" si="99"/>
        <v>43946</v>
      </c>
      <c r="B487" s="17">
        <f ca="1">+IFERROR(VLOOKUP(A487,BBG_CLP!$A$2:$B$30,2,FALSE),B486)</f>
        <v>5</v>
      </c>
      <c r="C487" s="17">
        <f ca="1">+VLOOKUP(B487,BBG_CLP!$B$2:$E$30,4,FALSE)</f>
        <v>6.1813291612560536E-4</v>
      </c>
      <c r="D487" s="17">
        <v>485</v>
      </c>
      <c r="E487" s="17">
        <f t="shared" si="92"/>
        <v>455</v>
      </c>
      <c r="F487" s="17">
        <f t="shared" ca="1" si="95"/>
        <v>3.1829668663360522</v>
      </c>
      <c r="G487" s="2">
        <f t="shared" ca="1" si="93"/>
        <v>3.2026034000334382</v>
      </c>
      <c r="H487" s="28">
        <f t="shared" si="100"/>
        <v>43965</v>
      </c>
      <c r="I487" s="30">
        <v>485</v>
      </c>
      <c r="J487" s="17">
        <f t="shared" si="94"/>
        <v>455</v>
      </c>
      <c r="K487" s="27">
        <f t="shared" ca="1" si="96"/>
        <v>3.2068857568912041</v>
      </c>
      <c r="L487" s="34">
        <f t="shared" ca="1" si="97"/>
        <v>3.2263336000490264</v>
      </c>
      <c r="M487" s="29">
        <f t="shared" si="101"/>
        <v>43980</v>
      </c>
      <c r="N487" s="27">
        <v>485</v>
      </c>
      <c r="O487" s="17">
        <f t="shared" si="102"/>
        <v>455</v>
      </c>
      <c r="P487" s="27">
        <f t="shared" ca="1" si="103"/>
        <v>3.2255326132227156</v>
      </c>
      <c r="Q487" s="34">
        <f t="shared" ca="1" si="98"/>
        <v>3.2448213852193164</v>
      </c>
      <c r="R487" s="17">
        <f t="shared" ca="1" si="104"/>
        <v>3.3392727127514732</v>
      </c>
    </row>
    <row r="488" spans="1:18" x14ac:dyDescent="0.25">
      <c r="A488" s="18">
        <f t="shared" ca="1" si="99"/>
        <v>43947</v>
      </c>
      <c r="B488" s="17">
        <f ca="1">+IFERROR(VLOOKUP(A488,BBG_CLP!$A$2:$B$30,2,FALSE),B487)</f>
        <v>5</v>
      </c>
      <c r="C488" s="17">
        <f ca="1">+VLOOKUP(B488,BBG_CLP!$B$2:$E$30,4,FALSE)</f>
        <v>6.1813291612560536E-4</v>
      </c>
      <c r="D488" s="17">
        <v>486</v>
      </c>
      <c r="E488" s="17">
        <f t="shared" si="92"/>
        <v>456</v>
      </c>
      <c r="F488" s="17">
        <f t="shared" ca="1" si="95"/>
        <v>3.1835849992521776</v>
      </c>
      <c r="G488" s="2">
        <f t="shared" ca="1" si="93"/>
        <v>3.2032015258741078</v>
      </c>
      <c r="H488" s="28">
        <f t="shared" si="100"/>
        <v>43966</v>
      </c>
      <c r="I488" s="30">
        <v>486</v>
      </c>
      <c r="J488" s="17">
        <f t="shared" si="94"/>
        <v>456</v>
      </c>
      <c r="K488" s="27">
        <f t="shared" ca="1" si="96"/>
        <v>3.207492492552436</v>
      </c>
      <c r="L488" s="34">
        <f t="shared" ca="1" si="97"/>
        <v>3.2269197408720105</v>
      </c>
      <c r="M488" s="29">
        <f t="shared" si="101"/>
        <v>43981</v>
      </c>
      <c r="N488" s="27">
        <v>486</v>
      </c>
      <c r="O488" s="17">
        <f t="shared" si="102"/>
        <v>456</v>
      </c>
      <c r="P488" s="27">
        <f t="shared" ca="1" si="103"/>
        <v>3.2261306818257149</v>
      </c>
      <c r="Q488" s="34">
        <f t="shared" ca="1" si="98"/>
        <v>3.2453984386205303</v>
      </c>
      <c r="R488" s="17">
        <f t="shared" ca="1" si="104"/>
        <v>3.340148431193235</v>
      </c>
    </row>
    <row r="489" spans="1:18" x14ac:dyDescent="0.25">
      <c r="A489" s="18">
        <f t="shared" ca="1" si="99"/>
        <v>43948</v>
      </c>
      <c r="B489" s="17">
        <f ca="1">+IFERROR(VLOOKUP(A489,BBG_CLP!$A$2:$B$30,2,FALSE),B488)</f>
        <v>5</v>
      </c>
      <c r="C489" s="17">
        <f ca="1">+VLOOKUP(B489,BBG_CLP!$B$2:$E$30,4,FALSE)</f>
        <v>6.1813291612560536E-4</v>
      </c>
      <c r="D489" s="17">
        <v>487</v>
      </c>
      <c r="E489" s="17">
        <f t="shared" si="92"/>
        <v>457</v>
      </c>
      <c r="F489" s="17">
        <f t="shared" ca="1" si="95"/>
        <v>3.1842031321683031</v>
      </c>
      <c r="G489" s="2">
        <f t="shared" ca="1" si="93"/>
        <v>3.2037997330364942</v>
      </c>
      <c r="H489" s="28">
        <f t="shared" si="100"/>
        <v>43967</v>
      </c>
      <c r="I489" s="30">
        <v>487</v>
      </c>
      <c r="J489" s="17">
        <f t="shared" si="94"/>
        <v>457</v>
      </c>
      <c r="K489" s="27">
        <f t="shared" ca="1" si="96"/>
        <v>3.2080992713211676</v>
      </c>
      <c r="L489" s="34">
        <f t="shared" ca="1" si="97"/>
        <v>3.2275060114795147</v>
      </c>
      <c r="M489" s="29">
        <f t="shared" si="101"/>
        <v>43982</v>
      </c>
      <c r="N489" s="27">
        <v>487</v>
      </c>
      <c r="O489" s="17">
        <f t="shared" si="102"/>
        <v>457</v>
      </c>
      <c r="P489" s="27">
        <f t="shared" ca="1" si="103"/>
        <v>3.226728826190385</v>
      </c>
      <c r="Q489" s="34">
        <f t="shared" ca="1" si="98"/>
        <v>3.2459756584071093</v>
      </c>
      <c r="R489" s="17">
        <f t="shared" ca="1" si="104"/>
        <v>3.3410238771809375</v>
      </c>
    </row>
    <row r="490" spans="1:18" x14ac:dyDescent="0.25">
      <c r="A490" s="18">
        <f t="shared" ca="1" si="99"/>
        <v>43949</v>
      </c>
      <c r="B490" s="17">
        <f ca="1">+IFERROR(VLOOKUP(A490,BBG_CLP!$A$2:$B$30,2,FALSE),B489)</f>
        <v>5</v>
      </c>
      <c r="C490" s="17">
        <f ca="1">+VLOOKUP(B490,BBG_CLP!$B$2:$E$30,4,FALSE)</f>
        <v>6.1813291612560536E-4</v>
      </c>
      <c r="D490" s="17">
        <v>488</v>
      </c>
      <c r="E490" s="17">
        <f t="shared" si="92"/>
        <v>458</v>
      </c>
      <c r="F490" s="17">
        <f t="shared" ca="1" si="95"/>
        <v>3.1848212650844285</v>
      </c>
      <c r="G490" s="2">
        <f t="shared" ca="1" si="93"/>
        <v>3.2043980209879388</v>
      </c>
      <c r="H490" s="28">
        <f t="shared" si="100"/>
        <v>43968</v>
      </c>
      <c r="I490" s="30">
        <v>488</v>
      </c>
      <c r="J490" s="17">
        <f t="shared" si="94"/>
        <v>458</v>
      </c>
      <c r="K490" s="27">
        <f t="shared" ca="1" si="96"/>
        <v>3.2087060929324744</v>
      </c>
      <c r="L490" s="34">
        <f t="shared" ca="1" si="97"/>
        <v>3.2280924110215086</v>
      </c>
      <c r="M490" s="29">
        <f t="shared" si="101"/>
        <v>43983</v>
      </c>
      <c r="N490" s="27">
        <v>488</v>
      </c>
      <c r="O490" s="17">
        <f t="shared" si="102"/>
        <v>458</v>
      </c>
      <c r="P490" s="27">
        <f t="shared" ca="1" si="103"/>
        <v>3.2273270458509944</v>
      </c>
      <c r="Q490" s="34">
        <f t="shared" ca="1" si="98"/>
        <v>3.2465530434892265</v>
      </c>
      <c r="R490" s="17">
        <f t="shared" ca="1" si="104"/>
        <v>3.3418990507465551</v>
      </c>
    </row>
    <row r="491" spans="1:18" x14ac:dyDescent="0.25">
      <c r="A491" s="18">
        <f t="shared" ca="1" si="99"/>
        <v>43950</v>
      </c>
      <c r="B491" s="17">
        <f ca="1">+IFERROR(VLOOKUP(A491,BBG_CLP!$A$2:$B$30,2,FALSE),B490)</f>
        <v>5</v>
      </c>
      <c r="C491" s="17">
        <f ca="1">+VLOOKUP(B491,BBG_CLP!$B$2:$E$30,4,FALSE)</f>
        <v>6.1813291612560536E-4</v>
      </c>
      <c r="D491" s="17">
        <v>489</v>
      </c>
      <c r="E491" s="17">
        <f t="shared" si="92"/>
        <v>459</v>
      </c>
      <c r="F491" s="17">
        <f t="shared" ca="1" si="95"/>
        <v>3.185439398000554</v>
      </c>
      <c r="G491" s="2">
        <f t="shared" ca="1" si="93"/>
        <v>3.2049963892004087</v>
      </c>
      <c r="H491" s="28">
        <f t="shared" si="100"/>
        <v>43969</v>
      </c>
      <c r="I491" s="30">
        <v>489</v>
      </c>
      <c r="J491" s="17">
        <f t="shared" si="94"/>
        <v>459</v>
      </c>
      <c r="K491" s="27">
        <f t="shared" ca="1" si="96"/>
        <v>3.2093129571234376</v>
      </c>
      <c r="L491" s="34">
        <f t="shared" ca="1" si="97"/>
        <v>3.2286789386552139</v>
      </c>
      <c r="M491" s="29">
        <f t="shared" si="101"/>
        <v>43984</v>
      </c>
      <c r="N491" s="27">
        <v>489</v>
      </c>
      <c r="O491" s="17">
        <f t="shared" si="102"/>
        <v>459</v>
      </c>
      <c r="P491" s="27">
        <f t="shared" ca="1" si="103"/>
        <v>3.2279253403455717</v>
      </c>
      <c r="Q491" s="34">
        <f t="shared" ca="1" si="98"/>
        <v>3.247130592786502</v>
      </c>
      <c r="R491" s="17">
        <f t="shared" ca="1" si="104"/>
        <v>3.3427739518421262</v>
      </c>
    </row>
    <row r="492" spans="1:18" x14ac:dyDescent="0.25">
      <c r="A492" s="18">
        <f t="shared" ca="1" si="99"/>
        <v>43951</v>
      </c>
      <c r="B492" s="17">
        <f ca="1">+IFERROR(VLOOKUP(A492,BBG_CLP!$A$2:$B$30,2,FALSE),B491)</f>
        <v>5</v>
      </c>
      <c r="C492" s="17">
        <f ca="1">+VLOOKUP(B492,BBG_CLP!$B$2:$E$30,4,FALSE)</f>
        <v>6.1813291612560536E-4</v>
      </c>
      <c r="D492" s="17">
        <v>490</v>
      </c>
      <c r="E492" s="17">
        <f t="shared" si="92"/>
        <v>460</v>
      </c>
      <c r="F492" s="17">
        <f t="shared" ca="1" si="95"/>
        <v>3.1860575309166794</v>
      </c>
      <c r="G492" s="2">
        <f t="shared" ca="1" si="93"/>
        <v>3.2055948371504277</v>
      </c>
      <c r="H492" s="28">
        <f t="shared" si="100"/>
        <v>43970</v>
      </c>
      <c r="I492" s="30">
        <v>490</v>
      </c>
      <c r="J492" s="17">
        <f t="shared" si="94"/>
        <v>460</v>
      </c>
      <c r="K492" s="27">
        <f t="shared" ca="1" si="96"/>
        <v>3.2099198636334139</v>
      </c>
      <c r="L492" s="34">
        <f t="shared" ca="1" si="97"/>
        <v>3.2292655935453012</v>
      </c>
      <c r="M492" s="29">
        <f t="shared" si="101"/>
        <v>43985</v>
      </c>
      <c r="N492" s="27">
        <v>490</v>
      </c>
      <c r="O492" s="17">
        <f t="shared" si="102"/>
        <v>460</v>
      </c>
      <c r="P492" s="27">
        <f t="shared" ca="1" si="103"/>
        <v>3.2285237092159824</v>
      </c>
      <c r="Q492" s="34">
        <f t="shared" ca="1" si="98"/>
        <v>3.2477083052279676</v>
      </c>
      <c r="R492" s="17">
        <f t="shared" ca="1" si="104"/>
        <v>3.3436485804676508</v>
      </c>
    </row>
    <row r="493" spans="1:18" x14ac:dyDescent="0.25">
      <c r="A493" s="18">
        <f t="shared" ca="1" si="99"/>
        <v>43952</v>
      </c>
      <c r="B493" s="17">
        <f ca="1">+IFERROR(VLOOKUP(A493,BBG_CLP!$A$2:$B$30,2,FALSE),B492)</f>
        <v>5</v>
      </c>
      <c r="C493" s="17">
        <f ca="1">+VLOOKUP(B493,BBG_CLP!$B$2:$E$30,4,FALSE)</f>
        <v>6.1813291612560536E-4</v>
      </c>
      <c r="D493" s="17">
        <v>491</v>
      </c>
      <c r="E493" s="17">
        <f t="shared" si="92"/>
        <v>461</v>
      </c>
      <c r="F493" s="17">
        <f t="shared" ca="1" si="95"/>
        <v>3.1866756638328049</v>
      </c>
      <c r="G493" s="2">
        <f t="shared" ca="1" si="93"/>
        <v>3.2061933643191662</v>
      </c>
      <c r="H493" s="28">
        <f t="shared" si="100"/>
        <v>43971</v>
      </c>
      <c r="I493" s="30">
        <v>491</v>
      </c>
      <c r="J493" s="17">
        <f t="shared" si="94"/>
        <v>461</v>
      </c>
      <c r="K493" s="27">
        <f t="shared" ca="1" si="96"/>
        <v>3.2105268122038351</v>
      </c>
      <c r="L493" s="34">
        <f t="shared" ca="1" si="97"/>
        <v>3.2298523748636221</v>
      </c>
      <c r="M493" s="29">
        <f t="shared" si="101"/>
        <v>43986</v>
      </c>
      <c r="N493" s="27">
        <v>491</v>
      </c>
      <c r="O493" s="17">
        <f t="shared" si="102"/>
        <v>461</v>
      </c>
      <c r="P493" s="27">
        <f t="shared" ca="1" si="103"/>
        <v>3.2291221520077595</v>
      </c>
      <c r="Q493" s="34">
        <f t="shared" ca="1" si="98"/>
        <v>3.2482861797519473</v>
      </c>
      <c r="R493" s="17">
        <f t="shared" ca="1" si="104"/>
        <v>3.3445229366311224</v>
      </c>
    </row>
    <row r="494" spans="1:18" x14ac:dyDescent="0.25">
      <c r="A494" s="18">
        <f t="shared" ca="1" si="99"/>
        <v>43953</v>
      </c>
      <c r="B494" s="17">
        <f ca="1">+IFERROR(VLOOKUP(A494,BBG_CLP!$A$2:$B$30,2,FALSE),B493)</f>
        <v>5</v>
      </c>
      <c r="C494" s="17">
        <f ca="1">+VLOOKUP(B494,BBG_CLP!$B$2:$E$30,4,FALSE)</f>
        <v>6.1813291612560536E-4</v>
      </c>
      <c r="D494" s="17">
        <v>492</v>
      </c>
      <c r="E494" s="17">
        <f t="shared" si="92"/>
        <v>462</v>
      </c>
      <c r="F494" s="17">
        <f t="shared" ca="1" si="95"/>
        <v>3.1872937967489303</v>
      </c>
      <c r="G494" s="2">
        <f t="shared" ca="1" si="93"/>
        <v>3.206791970192147</v>
      </c>
      <c r="H494" s="28">
        <f t="shared" si="100"/>
        <v>43972</v>
      </c>
      <c r="I494" s="30">
        <v>492</v>
      </c>
      <c r="J494" s="17">
        <f t="shared" si="94"/>
        <v>462</v>
      </c>
      <c r="K494" s="27">
        <f t="shared" ca="1" si="96"/>
        <v>3.2111338025782032</v>
      </c>
      <c r="L494" s="34">
        <f t="shared" ca="1" si="97"/>
        <v>3.2304392817891774</v>
      </c>
      <c r="M494" s="29">
        <f t="shared" si="101"/>
        <v>43987</v>
      </c>
      <c r="N494" s="27">
        <v>492</v>
      </c>
      <c r="O494" s="17">
        <f t="shared" si="102"/>
        <v>462</v>
      </c>
      <c r="P494" s="27">
        <f t="shared" ca="1" si="103"/>
        <v>3.2297206682701787</v>
      </c>
      <c r="Q494" s="34">
        <f t="shared" ca="1" si="98"/>
        <v>3.2488642153059568</v>
      </c>
      <c r="R494" s="17">
        <f t="shared" ca="1" si="104"/>
        <v>3.3453970202925731</v>
      </c>
    </row>
    <row r="495" spans="1:18" x14ac:dyDescent="0.25">
      <c r="A495" s="18">
        <f t="shared" ca="1" si="99"/>
        <v>43954</v>
      </c>
      <c r="B495" s="17">
        <f ca="1">+IFERROR(VLOOKUP(A495,BBG_CLP!$A$2:$B$30,2,FALSE),B494)</f>
        <v>5</v>
      </c>
      <c r="C495" s="17">
        <f ca="1">+VLOOKUP(B495,BBG_CLP!$B$2:$E$30,4,FALSE)</f>
        <v>6.1813291612560536E-4</v>
      </c>
      <c r="D495" s="17">
        <v>493</v>
      </c>
      <c r="E495" s="17">
        <f t="shared" si="92"/>
        <v>463</v>
      </c>
      <c r="F495" s="17">
        <f t="shared" ca="1" si="95"/>
        <v>3.1879119296650558</v>
      </c>
      <c r="G495" s="2">
        <f t="shared" ca="1" si="93"/>
        <v>3.2073906542594428</v>
      </c>
      <c r="H495" s="28">
        <f t="shared" si="100"/>
        <v>43973</v>
      </c>
      <c r="I495" s="30">
        <v>493</v>
      </c>
      <c r="J495" s="17">
        <f t="shared" si="94"/>
        <v>463</v>
      </c>
      <c r="K495" s="27">
        <f t="shared" ca="1" si="96"/>
        <v>3.2117408345021645</v>
      </c>
      <c r="L495" s="34">
        <f t="shared" ca="1" si="97"/>
        <v>3.2310263135081514</v>
      </c>
      <c r="M495" s="29">
        <f t="shared" si="101"/>
        <v>43988</v>
      </c>
      <c r="N495" s="27">
        <v>493</v>
      </c>
      <c r="O495" s="17">
        <f t="shared" si="102"/>
        <v>463</v>
      </c>
      <c r="P495" s="27">
        <f t="shared" ca="1" si="103"/>
        <v>3.230319257556157</v>
      </c>
      <c r="Q495" s="34">
        <f t="shared" ca="1" si="98"/>
        <v>3.2494424108466062</v>
      </c>
      <c r="R495" s="17">
        <f t="shared" ca="1" si="104"/>
        <v>3.3462708314599965</v>
      </c>
    </row>
    <row r="496" spans="1:18" x14ac:dyDescent="0.25">
      <c r="A496" s="18">
        <f t="shared" ca="1" si="99"/>
        <v>43955</v>
      </c>
      <c r="B496" s="17">
        <f ca="1">+IFERROR(VLOOKUP(A496,BBG_CLP!$A$2:$B$30,2,FALSE),B495)</f>
        <v>5</v>
      </c>
      <c r="C496" s="17">
        <f ca="1">+VLOOKUP(B496,BBG_CLP!$B$2:$E$30,4,FALSE)</f>
        <v>6.1813291612560536E-4</v>
      </c>
      <c r="D496" s="17">
        <v>494</v>
      </c>
      <c r="E496" s="17">
        <f t="shared" si="92"/>
        <v>464</v>
      </c>
      <c r="F496" s="17">
        <f t="shared" ca="1" si="95"/>
        <v>3.1885300625811812</v>
      </c>
      <c r="G496" s="2">
        <f t="shared" ca="1" si="93"/>
        <v>3.2079894160154687</v>
      </c>
      <c r="H496" s="28">
        <f t="shared" si="100"/>
        <v>43974</v>
      </c>
      <c r="I496" s="30">
        <v>494</v>
      </c>
      <c r="J496" s="17">
        <f t="shared" si="94"/>
        <v>464</v>
      </c>
      <c r="K496" s="27">
        <f t="shared" ca="1" si="96"/>
        <v>3.2123479077233625</v>
      </c>
      <c r="L496" s="34">
        <f t="shared" ca="1" si="97"/>
        <v>3.2316134692136367</v>
      </c>
      <c r="M496" s="29">
        <f t="shared" si="101"/>
        <v>43989</v>
      </c>
      <c r="N496" s="27">
        <v>494</v>
      </c>
      <c r="O496" s="17">
        <f t="shared" si="102"/>
        <v>464</v>
      </c>
      <c r="P496" s="27">
        <f t="shared" ca="1" si="103"/>
        <v>3.2309179194222484</v>
      </c>
      <c r="Q496" s="34">
        <f t="shared" ca="1" si="98"/>
        <v>3.250020765339515</v>
      </c>
      <c r="R496" s="17">
        <f t="shared" ca="1" si="104"/>
        <v>3.3471443701333925</v>
      </c>
    </row>
    <row r="497" spans="1:18" x14ac:dyDescent="0.25">
      <c r="A497" s="18">
        <f t="shared" ca="1" si="99"/>
        <v>43956</v>
      </c>
      <c r="B497" s="17">
        <f ca="1">+IFERROR(VLOOKUP(A497,BBG_CLP!$A$2:$B$30,2,FALSE),B496)</f>
        <v>5</v>
      </c>
      <c r="C497" s="17">
        <f ca="1">+VLOOKUP(B497,BBG_CLP!$B$2:$E$30,4,FALSE)</f>
        <v>6.1813291612560536E-4</v>
      </c>
      <c r="D497" s="17">
        <v>495</v>
      </c>
      <c r="E497" s="17">
        <f t="shared" si="92"/>
        <v>465</v>
      </c>
      <c r="F497" s="17">
        <f t="shared" ca="1" si="95"/>
        <v>3.1891481954973067</v>
      </c>
      <c r="G497" s="2">
        <f t="shared" ca="1" si="93"/>
        <v>3.2085882549590248</v>
      </c>
      <c r="H497" s="28">
        <f t="shared" si="100"/>
        <v>43975</v>
      </c>
      <c r="I497" s="30">
        <v>495</v>
      </c>
      <c r="J497" s="17">
        <f t="shared" si="94"/>
        <v>465</v>
      </c>
      <c r="K497" s="27">
        <f t="shared" ca="1" si="96"/>
        <v>3.2129550219915424</v>
      </c>
      <c r="L497" s="34">
        <f t="shared" ca="1" si="97"/>
        <v>3.2322007481057722</v>
      </c>
      <c r="M497" s="29">
        <f t="shared" si="101"/>
        <v>43990</v>
      </c>
      <c r="N497" s="27">
        <v>495</v>
      </c>
      <c r="O497" s="17">
        <f t="shared" si="102"/>
        <v>465</v>
      </c>
      <c r="P497" s="27">
        <f t="shared" ca="1" si="103"/>
        <v>3.2315166534285407</v>
      </c>
      <c r="Q497" s="34">
        <f t="shared" ca="1" si="98"/>
        <v>3.2505992777591683</v>
      </c>
      <c r="R497" s="17">
        <f t="shared" ca="1" si="104"/>
        <v>3.3480176362807867</v>
      </c>
    </row>
    <row r="498" spans="1:18" x14ac:dyDescent="0.25">
      <c r="A498" s="18">
        <f t="shared" ca="1" si="99"/>
        <v>43957</v>
      </c>
      <c r="B498" s="17">
        <f ca="1">+IFERROR(VLOOKUP(A498,BBG_CLP!$A$2:$B$30,2,FALSE),B497)</f>
        <v>5</v>
      </c>
      <c r="C498" s="17">
        <f ca="1">+VLOOKUP(B498,BBG_CLP!$B$2:$E$30,4,FALSE)</f>
        <v>6.1813291612560536E-4</v>
      </c>
      <c r="D498" s="17">
        <v>496</v>
      </c>
      <c r="E498" s="17">
        <f t="shared" si="92"/>
        <v>466</v>
      </c>
      <c r="F498" s="17">
        <f t="shared" ca="1" si="95"/>
        <v>3.1897663284134321</v>
      </c>
      <c r="G498" s="2">
        <f t="shared" ca="1" si="93"/>
        <v>3.2091871705931956</v>
      </c>
      <c r="H498" s="28">
        <f t="shared" si="100"/>
        <v>43976</v>
      </c>
      <c r="I498" s="30">
        <v>496</v>
      </c>
      <c r="J498" s="17">
        <f t="shared" si="94"/>
        <v>466</v>
      </c>
      <c r="K498" s="27">
        <f t="shared" ca="1" si="96"/>
        <v>3.2135621770584355</v>
      </c>
      <c r="L498" s="34">
        <f t="shared" ca="1" si="97"/>
        <v>3.2327881493915114</v>
      </c>
      <c r="M498" s="29">
        <f t="shared" si="101"/>
        <v>43991</v>
      </c>
      <c r="N498" s="27">
        <v>496</v>
      </c>
      <c r="O498" s="17">
        <f t="shared" si="102"/>
        <v>466</v>
      </c>
      <c r="P498" s="27">
        <f t="shared" ca="1" si="103"/>
        <v>3.2321154591387176</v>
      </c>
      <c r="Q498" s="34">
        <f t="shared" ca="1" si="98"/>
        <v>3.2511779470888529</v>
      </c>
      <c r="R498" s="17">
        <f t="shared" ca="1" si="104"/>
        <v>3.3488906298941856</v>
      </c>
    </row>
    <row r="499" spans="1:18" x14ac:dyDescent="0.25">
      <c r="A499" s="18">
        <f t="shared" ca="1" si="99"/>
        <v>43958</v>
      </c>
      <c r="B499" s="17">
        <f ca="1">+IFERROR(VLOOKUP(A499,BBG_CLP!$A$2:$B$30,2,FALSE),B498)</f>
        <v>5</v>
      </c>
      <c r="C499" s="17">
        <f ca="1">+VLOOKUP(B499,BBG_CLP!$B$2:$E$30,4,FALSE)</f>
        <v>6.1813291612560536E-4</v>
      </c>
      <c r="D499" s="17">
        <v>497</v>
      </c>
      <c r="E499" s="17">
        <f t="shared" si="92"/>
        <v>467</v>
      </c>
      <c r="F499" s="17">
        <f t="shared" ca="1" si="95"/>
        <v>3.1903844613295576</v>
      </c>
      <c r="G499" s="2">
        <f t="shared" ca="1" si="93"/>
        <v>3.2097861624253046</v>
      </c>
      <c r="H499" s="28">
        <f t="shared" si="100"/>
        <v>43977</v>
      </c>
      <c r="I499" s="30">
        <v>497</v>
      </c>
      <c r="J499" s="17">
        <f t="shared" si="94"/>
        <v>467</v>
      </c>
      <c r="K499" s="27">
        <f t="shared" ca="1" si="96"/>
        <v>3.2141693726777407</v>
      </c>
      <c r="L499" s="34">
        <f t="shared" ca="1" si="97"/>
        <v>3.2333756722845477</v>
      </c>
      <c r="M499" s="29">
        <f t="shared" si="101"/>
        <v>43992</v>
      </c>
      <c r="N499" s="27">
        <v>497</v>
      </c>
      <c r="O499" s="17">
        <f t="shared" si="102"/>
        <v>467</v>
      </c>
      <c r="P499" s="27">
        <f t="shared" ca="1" si="103"/>
        <v>3.2327143361199595</v>
      </c>
      <c r="Q499" s="34">
        <f t="shared" ca="1" si="98"/>
        <v>3.2517567723206158</v>
      </c>
      <c r="R499" s="17">
        <f t="shared" ca="1" si="104"/>
        <v>3.3497633509735891</v>
      </c>
    </row>
    <row r="500" spans="1:18" x14ac:dyDescent="0.25">
      <c r="A500" s="18">
        <f t="shared" ca="1" si="99"/>
        <v>43959</v>
      </c>
      <c r="B500" s="17">
        <f ca="1">+IFERROR(VLOOKUP(A500,BBG_CLP!$A$2:$B$30,2,FALSE),B499)</f>
        <v>5</v>
      </c>
      <c r="C500" s="17">
        <f ca="1">+VLOOKUP(B500,BBG_CLP!$B$2:$E$30,4,FALSE)</f>
        <v>6.1813291612560536E-4</v>
      </c>
      <c r="D500" s="17">
        <v>498</v>
      </c>
      <c r="E500" s="17">
        <f t="shared" si="92"/>
        <v>468</v>
      </c>
      <c r="F500" s="17">
        <f t="shared" ca="1" si="95"/>
        <v>3.191002594245683</v>
      </c>
      <c r="G500" s="2">
        <f t="shared" ca="1" si="93"/>
        <v>3.2103852299669207</v>
      </c>
      <c r="H500" s="28">
        <f t="shared" si="100"/>
        <v>43978</v>
      </c>
      <c r="I500" s="30">
        <v>498</v>
      </c>
      <c r="J500" s="17">
        <f t="shared" si="94"/>
        <v>468</v>
      </c>
      <c r="K500" s="27">
        <f t="shared" ca="1" si="96"/>
        <v>3.2147766086051988</v>
      </c>
      <c r="L500" s="34">
        <f t="shared" ca="1" si="97"/>
        <v>3.233963316005382</v>
      </c>
      <c r="M500" s="29">
        <f t="shared" si="101"/>
        <v>43993</v>
      </c>
      <c r="N500" s="27">
        <v>498</v>
      </c>
      <c r="O500" s="17">
        <f t="shared" si="102"/>
        <v>468</v>
      </c>
      <c r="P500" s="27">
        <f t="shared" ca="1" si="103"/>
        <v>3.2333132839429388</v>
      </c>
      <c r="Q500" s="34">
        <f t="shared" ca="1" si="98"/>
        <v>3.2523357524550676</v>
      </c>
      <c r="R500" s="17">
        <f t="shared" ca="1" si="104"/>
        <v>3.35063579950301</v>
      </c>
    </row>
    <row r="501" spans="1:18" x14ac:dyDescent="0.25">
      <c r="A501" s="18">
        <f t="shared" ca="1" si="99"/>
        <v>43960</v>
      </c>
      <c r="B501" s="17">
        <f ca="1">+IFERROR(VLOOKUP(A501,BBG_CLP!$A$2:$B$30,2,FALSE),B500)</f>
        <v>5</v>
      </c>
      <c r="C501" s="17">
        <f ca="1">+VLOOKUP(B501,BBG_CLP!$B$2:$E$30,4,FALSE)</f>
        <v>6.1813291612560536E-4</v>
      </c>
      <c r="D501" s="17">
        <v>499</v>
      </c>
      <c r="E501" s="17">
        <f t="shared" si="92"/>
        <v>469</v>
      </c>
      <c r="F501" s="17">
        <f t="shared" ca="1" si="95"/>
        <v>3.1916207271618084</v>
      </c>
      <c r="G501" s="2">
        <f t="shared" ca="1" si="93"/>
        <v>3.2109843727337619</v>
      </c>
      <c r="H501" s="28">
        <f t="shared" si="100"/>
        <v>43979</v>
      </c>
      <c r="I501" s="30">
        <v>499</v>
      </c>
      <c r="J501" s="17">
        <f t="shared" si="94"/>
        <v>469</v>
      </c>
      <c r="K501" s="27">
        <f t="shared" ca="1" si="96"/>
        <v>3.215383884598443</v>
      </c>
      <c r="L501" s="34">
        <f t="shared" ca="1" si="97"/>
        <v>3.2345510797811117</v>
      </c>
      <c r="M501" s="29">
        <f t="shared" si="101"/>
        <v>43994</v>
      </c>
      <c r="N501" s="27">
        <v>499</v>
      </c>
      <c r="O501" s="17">
        <f t="shared" si="102"/>
        <v>469</v>
      </c>
      <c r="P501" s="27">
        <f t="shared" ca="1" si="103"/>
        <v>3.2339123021817207</v>
      </c>
      <c r="Q501" s="34">
        <f t="shared" ca="1" si="98"/>
        <v>3.25291488650136</v>
      </c>
      <c r="R501" s="17">
        <f t="shared" ca="1" si="104"/>
        <v>3.3515079754824484</v>
      </c>
    </row>
    <row r="502" spans="1:18" x14ac:dyDescent="0.25">
      <c r="A502" s="18">
        <f t="shared" ca="1" si="99"/>
        <v>43961</v>
      </c>
      <c r="B502" s="17">
        <f ca="1">+IFERROR(VLOOKUP(A502,BBG_CLP!$A$2:$B$30,2,FALSE),B501)</f>
        <v>5</v>
      </c>
      <c r="C502" s="17">
        <f ca="1">+VLOOKUP(B502,BBG_CLP!$B$2:$E$30,4,FALSE)</f>
        <v>6.1813291612560536E-4</v>
      </c>
      <c r="D502" s="17">
        <v>500</v>
      </c>
      <c r="E502" s="17">
        <f t="shared" si="92"/>
        <v>470</v>
      </c>
      <c r="F502" s="17">
        <f t="shared" ca="1" si="95"/>
        <v>3.1922388600779339</v>
      </c>
      <c r="G502" s="2">
        <f t="shared" ca="1" si="93"/>
        <v>3.2115835902456498</v>
      </c>
      <c r="H502" s="28">
        <f t="shared" si="100"/>
        <v>43980</v>
      </c>
      <c r="I502" s="30">
        <v>500</v>
      </c>
      <c r="J502" s="17">
        <f t="shared" si="94"/>
        <v>470</v>
      </c>
      <c r="K502" s="27">
        <f t="shared" ca="1" si="96"/>
        <v>3.2159912004171272</v>
      </c>
      <c r="L502" s="34">
        <f t="shared" ca="1" si="97"/>
        <v>3.2351389628454621</v>
      </c>
      <c r="M502" s="29">
        <f t="shared" si="101"/>
        <v>43995</v>
      </c>
      <c r="N502" s="27">
        <v>500</v>
      </c>
      <c r="O502" s="17">
        <f t="shared" si="102"/>
        <v>470</v>
      </c>
      <c r="P502" s="27">
        <f t="shared" ca="1" si="103"/>
        <v>3.234511390413827</v>
      </c>
      <c r="Q502" s="34">
        <f t="shared" ca="1" si="98"/>
        <v>3.2534941734770761</v>
      </c>
      <c r="R502" s="17">
        <f t="shared" ca="1" si="104"/>
        <v>3.3523798788879233</v>
      </c>
    </row>
    <row r="503" spans="1:18" x14ac:dyDescent="0.25">
      <c r="A503" s="18">
        <f t="shared" ca="1" si="99"/>
        <v>43962</v>
      </c>
      <c r="B503" s="17">
        <f ca="1">+IFERROR(VLOOKUP(A503,BBG_CLP!$A$2:$B$30,2,FALSE),B502)</f>
        <v>5</v>
      </c>
      <c r="C503" s="17">
        <f ca="1">+VLOOKUP(B503,BBG_CLP!$B$2:$E$30,4,FALSE)</f>
        <v>6.1813291612560536E-4</v>
      </c>
      <c r="D503" s="17">
        <v>501</v>
      </c>
      <c r="E503" s="17">
        <f t="shared" si="92"/>
        <v>471</v>
      </c>
      <c r="F503" s="17">
        <f t="shared" ca="1" si="95"/>
        <v>3.1928569929940593</v>
      </c>
      <c r="G503" s="2">
        <f t="shared" ca="1" si="93"/>
        <v>3.2121828820265175</v>
      </c>
      <c r="H503" s="28">
        <f t="shared" si="100"/>
        <v>43981</v>
      </c>
      <c r="I503" s="30">
        <v>501</v>
      </c>
      <c r="J503" s="17">
        <f t="shared" si="94"/>
        <v>471</v>
      </c>
      <c r="K503" s="27">
        <f t="shared" ca="1" si="96"/>
        <v>3.2165985558227277</v>
      </c>
      <c r="L503" s="34">
        <f t="shared" ca="1" si="97"/>
        <v>3.2357269644385998</v>
      </c>
      <c r="M503" s="29">
        <f t="shared" si="101"/>
        <v>43996</v>
      </c>
      <c r="N503" s="27">
        <v>501</v>
      </c>
      <c r="O503" s="17">
        <f t="shared" si="102"/>
        <v>471</v>
      </c>
      <c r="P503" s="27">
        <f t="shared" ca="1" si="103"/>
        <v>3.2351105482201352</v>
      </c>
      <c r="Q503" s="34">
        <f t="shared" ca="1" si="98"/>
        <v>3.2540736124081433</v>
      </c>
      <c r="R503" s="17">
        <f t="shared" ca="1" si="104"/>
        <v>3.3532515097114413</v>
      </c>
    </row>
    <row r="504" spans="1:18" x14ac:dyDescent="0.25">
      <c r="A504" s="18">
        <f t="shared" ca="1" si="99"/>
        <v>43963</v>
      </c>
      <c r="B504" s="17">
        <f ca="1">+IFERROR(VLOOKUP(A504,BBG_CLP!$A$2:$B$30,2,FALSE),B503)</f>
        <v>5</v>
      </c>
      <c r="C504" s="17">
        <f ca="1">+VLOOKUP(B504,BBG_CLP!$B$2:$E$30,4,FALSE)</f>
        <v>6.1813291612560536E-4</v>
      </c>
      <c r="D504" s="17">
        <v>502</v>
      </c>
      <c r="E504" s="17">
        <f t="shared" si="92"/>
        <v>472</v>
      </c>
      <c r="F504" s="17">
        <f t="shared" ca="1" si="95"/>
        <v>3.1934751259101848</v>
      </c>
      <c r="G504" s="2">
        <f t="shared" ca="1" si="93"/>
        <v>3.2127822476043004</v>
      </c>
      <c r="H504" s="28">
        <f t="shared" si="100"/>
        <v>43982</v>
      </c>
      <c r="I504" s="30">
        <v>502</v>
      </c>
      <c r="J504" s="17">
        <f t="shared" si="94"/>
        <v>472</v>
      </c>
      <c r="K504" s="27">
        <f t="shared" ca="1" si="96"/>
        <v>3.2172059505786854</v>
      </c>
      <c r="L504" s="34">
        <f t="shared" ca="1" si="97"/>
        <v>3.2363150838071637</v>
      </c>
      <c r="M504" s="29">
        <f t="shared" si="101"/>
        <v>43997</v>
      </c>
      <c r="N504" s="27">
        <v>502</v>
      </c>
      <c r="O504" s="17">
        <f t="shared" si="102"/>
        <v>472</v>
      </c>
      <c r="P504" s="27">
        <f t="shared" ca="1" si="103"/>
        <v>3.2357097751848642</v>
      </c>
      <c r="Q504" s="34">
        <f t="shared" ca="1" si="98"/>
        <v>3.2546532023287442</v>
      </c>
      <c r="R504" s="17">
        <f t="shared" ca="1" si="104"/>
        <v>3.3541228679450086</v>
      </c>
    </row>
    <row r="505" spans="1:18" x14ac:dyDescent="0.25">
      <c r="A505" s="18">
        <f t="shared" ca="1" si="99"/>
        <v>43964</v>
      </c>
      <c r="B505" s="17">
        <f ca="1">+IFERROR(VLOOKUP(A505,BBG_CLP!$A$2:$B$30,2,FALSE),B504)</f>
        <v>5</v>
      </c>
      <c r="C505" s="17">
        <f ca="1">+VLOOKUP(B505,BBG_CLP!$B$2:$E$30,4,FALSE)</f>
        <v>6.1813291612560536E-4</v>
      </c>
      <c r="D505" s="17">
        <v>503</v>
      </c>
      <c r="E505" s="17">
        <f t="shared" si="92"/>
        <v>473</v>
      </c>
      <c r="F505" s="17">
        <f t="shared" ca="1" si="95"/>
        <v>3.1940932588263102</v>
      </c>
      <c r="G505" s="2">
        <f t="shared" ca="1" si="93"/>
        <v>3.2133816865109583</v>
      </c>
      <c r="H505" s="28">
        <f t="shared" si="100"/>
        <v>43983</v>
      </c>
      <c r="I505" s="30">
        <v>503</v>
      </c>
      <c r="J505" s="17">
        <f t="shared" si="94"/>
        <v>473</v>
      </c>
      <c r="K505" s="27">
        <f t="shared" ca="1" si="96"/>
        <v>3.2178133844503223</v>
      </c>
      <c r="L505" s="34">
        <f t="shared" ca="1" si="97"/>
        <v>3.2369033202041977</v>
      </c>
      <c r="M505" s="29">
        <f t="shared" si="101"/>
        <v>43998</v>
      </c>
      <c r="N505" s="27">
        <v>503</v>
      </c>
      <c r="O505" s="17">
        <f t="shared" si="102"/>
        <v>473</v>
      </c>
      <c r="P505" s="27">
        <f t="shared" ca="1" si="103"/>
        <v>3.2363090708955533</v>
      </c>
      <c r="Q505" s="34">
        <f t="shared" ca="1" si="98"/>
        <v>3.2552329422812623</v>
      </c>
      <c r="R505" s="17">
        <f t="shared" ca="1" si="104"/>
        <v>3.3549939535886253</v>
      </c>
    </row>
    <row r="506" spans="1:18" x14ac:dyDescent="0.25">
      <c r="A506" s="18">
        <f t="shared" ca="1" si="99"/>
        <v>43965</v>
      </c>
      <c r="B506" s="17">
        <f ca="1">+IFERROR(VLOOKUP(A506,BBG_CLP!$A$2:$B$30,2,FALSE),B505)</f>
        <v>5</v>
      </c>
      <c r="C506" s="17">
        <f ca="1">+VLOOKUP(B506,BBG_CLP!$B$2:$E$30,4,FALSE)</f>
        <v>6.1813291612560536E-4</v>
      </c>
      <c r="D506" s="17">
        <v>504</v>
      </c>
      <c r="E506" s="17">
        <f t="shared" si="92"/>
        <v>474</v>
      </c>
      <c r="F506" s="17">
        <f t="shared" ca="1" si="95"/>
        <v>3.1947113917424357</v>
      </c>
      <c r="G506" s="2">
        <f t="shared" ca="1" si="93"/>
        <v>3.2139811982823852</v>
      </c>
      <c r="H506" s="28">
        <f t="shared" si="100"/>
        <v>43984</v>
      </c>
      <c r="I506" s="30">
        <v>504</v>
      </c>
      <c r="J506" s="17">
        <f t="shared" si="94"/>
        <v>474</v>
      </c>
      <c r="K506" s="27">
        <f t="shared" ca="1" si="96"/>
        <v>3.2184208572047748</v>
      </c>
      <c r="L506" s="34">
        <f t="shared" ca="1" si="97"/>
        <v>3.2374916728889813</v>
      </c>
      <c r="M506" s="29">
        <f t="shared" si="101"/>
        <v>43999</v>
      </c>
      <c r="N506" s="27">
        <v>504</v>
      </c>
      <c r="O506" s="17">
        <f t="shared" si="102"/>
        <v>474</v>
      </c>
      <c r="P506" s="27">
        <f t="shared" ca="1" si="103"/>
        <v>3.2369084349429689</v>
      </c>
      <c r="Q506" s="34">
        <f t="shared" ca="1" si="98"/>
        <v>3.2558128313160606</v>
      </c>
      <c r="R506" s="17">
        <f t="shared" ca="1" si="104"/>
        <v>3.3558647666263042</v>
      </c>
    </row>
    <row r="507" spans="1:18" x14ac:dyDescent="0.25">
      <c r="A507" s="18">
        <f t="shared" ca="1" si="99"/>
        <v>43966</v>
      </c>
      <c r="B507" s="17">
        <f ca="1">+IFERROR(VLOOKUP(A507,BBG_CLP!$A$2:$B$30,2,FALSE),B506)</f>
        <v>5</v>
      </c>
      <c r="C507" s="17">
        <f ca="1">+VLOOKUP(B507,BBG_CLP!$B$2:$E$30,4,FALSE)</f>
        <v>6.1813291612560536E-4</v>
      </c>
      <c r="D507" s="17">
        <v>505</v>
      </c>
      <c r="E507" s="17">
        <f t="shared" si="92"/>
        <v>475</v>
      </c>
      <c r="F507" s="17">
        <f t="shared" ca="1" si="95"/>
        <v>3.1953295246585611</v>
      </c>
      <c r="G507" s="2">
        <f t="shared" ca="1" si="93"/>
        <v>3.2145807824583645</v>
      </c>
      <c r="H507" s="28">
        <f t="shared" si="100"/>
        <v>43985</v>
      </c>
      <c r="I507" s="30">
        <v>505</v>
      </c>
      <c r="J507" s="17">
        <f t="shared" si="94"/>
        <v>475</v>
      </c>
      <c r="K507" s="27">
        <f t="shared" ca="1" si="96"/>
        <v>3.2190283686111041</v>
      </c>
      <c r="L507" s="34">
        <f t="shared" ca="1" si="97"/>
        <v>3.2380801411270821</v>
      </c>
      <c r="M507" s="29">
        <f t="shared" si="101"/>
        <v>44000</v>
      </c>
      <c r="N507" s="27">
        <v>505</v>
      </c>
      <c r="O507" s="17">
        <f t="shared" si="102"/>
        <v>475</v>
      </c>
      <c r="P507" s="27">
        <f t="shared" ca="1" si="103"/>
        <v>3.2375078669211668</v>
      </c>
      <c r="Q507" s="34">
        <f t="shared" ca="1" si="98"/>
        <v>3.2563928684916168</v>
      </c>
      <c r="R507" s="17">
        <f t="shared" ca="1" si="104"/>
        <v>3.356735307042058</v>
      </c>
    </row>
    <row r="508" spans="1:18" x14ac:dyDescent="0.25">
      <c r="A508" s="18">
        <f t="shared" ca="1" si="99"/>
        <v>43967</v>
      </c>
      <c r="B508" s="17">
        <f ca="1">+IFERROR(VLOOKUP(A508,BBG_CLP!$A$2:$B$30,2,FALSE),B507)</f>
        <v>5</v>
      </c>
      <c r="C508" s="17">
        <f ca="1">+VLOOKUP(B508,BBG_CLP!$B$2:$E$30,4,FALSE)</f>
        <v>6.1813291612560536E-4</v>
      </c>
      <c r="D508" s="17">
        <v>506</v>
      </c>
      <c r="E508" s="17">
        <f t="shared" si="92"/>
        <v>476</v>
      </c>
      <c r="F508" s="17">
        <f t="shared" ca="1" si="95"/>
        <v>3.1959476575746866</v>
      </c>
      <c r="G508" s="2">
        <f t="shared" ca="1" si="93"/>
        <v>3.2151804385825828</v>
      </c>
      <c r="H508" s="28">
        <f t="shared" si="100"/>
        <v>43986</v>
      </c>
      <c r="I508" s="30">
        <v>506</v>
      </c>
      <c r="J508" s="17">
        <f t="shared" si="94"/>
        <v>476</v>
      </c>
      <c r="K508" s="27">
        <f t="shared" ca="1" si="96"/>
        <v>3.2196359184401007</v>
      </c>
      <c r="L508" s="34">
        <f t="shared" ca="1" si="97"/>
        <v>3.2386687241902239</v>
      </c>
      <c r="M508" s="29">
        <f t="shared" si="101"/>
        <v>44001</v>
      </c>
      <c r="N508" s="27">
        <v>506</v>
      </c>
      <c r="O508" s="17">
        <f t="shared" si="102"/>
        <v>476</v>
      </c>
      <c r="P508" s="27">
        <f t="shared" ca="1" si="103"/>
        <v>3.23810736642741</v>
      </c>
      <c r="Q508" s="34">
        <f t="shared" ca="1" si="98"/>
        <v>3.2569730528742555</v>
      </c>
      <c r="R508" s="17">
        <f t="shared" ca="1" si="104"/>
        <v>3.3576055748278932</v>
      </c>
    </row>
    <row r="509" spans="1:18" x14ac:dyDescent="0.25">
      <c r="A509" s="18">
        <f t="shared" ca="1" si="99"/>
        <v>43968</v>
      </c>
      <c r="B509" s="17">
        <f ca="1">+IFERROR(VLOOKUP(A509,BBG_CLP!$A$2:$B$30,2,FALSE),B508)</f>
        <v>5</v>
      </c>
      <c r="C509" s="17">
        <f ca="1">+VLOOKUP(B509,BBG_CLP!$B$2:$E$30,4,FALSE)</f>
        <v>6.1813291612560536E-4</v>
      </c>
      <c r="D509" s="17">
        <v>507</v>
      </c>
      <c r="E509" s="17">
        <f t="shared" si="92"/>
        <v>477</v>
      </c>
      <c r="F509" s="17">
        <f t="shared" ca="1" si="95"/>
        <v>3.196565790490812</v>
      </c>
      <c r="G509" s="2">
        <f t="shared" ca="1" si="93"/>
        <v>3.2157801662025354</v>
      </c>
      <c r="H509" s="28">
        <f t="shared" si="100"/>
        <v>43987</v>
      </c>
      <c r="I509" s="30">
        <v>507</v>
      </c>
      <c r="J509" s="17">
        <f t="shared" si="94"/>
        <v>477</v>
      </c>
      <c r="K509" s="27">
        <f t="shared" ca="1" si="96"/>
        <v>3.2202435064644432</v>
      </c>
      <c r="L509" s="34">
        <f t="shared" ca="1" si="97"/>
        <v>3.2392574213562191</v>
      </c>
      <c r="M509" s="29">
        <f t="shared" si="101"/>
        <v>44002</v>
      </c>
      <c r="N509" s="27">
        <v>507</v>
      </c>
      <c r="O509" s="17">
        <f t="shared" si="102"/>
        <v>477</v>
      </c>
      <c r="P509" s="27">
        <f t="shared" ca="1" si="103"/>
        <v>3.2387069330620935</v>
      </c>
      <c r="Q509" s="34">
        <f t="shared" ca="1" si="98"/>
        <v>3.2575533835381449</v>
      </c>
      <c r="R509" s="17">
        <f t="shared" ca="1" si="104"/>
        <v>3.3584755699918034</v>
      </c>
    </row>
    <row r="510" spans="1:18" x14ac:dyDescent="0.25">
      <c r="A510" s="18">
        <f t="shared" ca="1" si="99"/>
        <v>43969</v>
      </c>
      <c r="B510" s="17">
        <f ca="1">+IFERROR(VLOOKUP(A510,BBG_CLP!$A$2:$B$30,2,FALSE),B509)</f>
        <v>5</v>
      </c>
      <c r="C510" s="17">
        <f ca="1">+VLOOKUP(B510,BBG_CLP!$B$2:$E$30,4,FALSE)</f>
        <v>6.1813291612560536E-4</v>
      </c>
      <c r="D510" s="17">
        <v>508</v>
      </c>
      <c r="E510" s="17">
        <f t="shared" si="92"/>
        <v>478</v>
      </c>
      <c r="F510" s="17">
        <f t="shared" ca="1" si="95"/>
        <v>3.1971839234069375</v>
      </c>
      <c r="G510" s="2">
        <f t="shared" ca="1" si="93"/>
        <v>3.2163799648694869</v>
      </c>
      <c r="H510" s="28">
        <f t="shared" si="100"/>
        <v>43988</v>
      </c>
      <c r="I510" s="30">
        <v>508</v>
      </c>
      <c r="J510" s="17">
        <f t="shared" si="94"/>
        <v>478</v>
      </c>
      <c r="K510" s="27">
        <f t="shared" ca="1" si="96"/>
        <v>3.220851132458538</v>
      </c>
      <c r="L510" s="34">
        <f t="shared" ca="1" si="97"/>
        <v>3.2398462319089574</v>
      </c>
      <c r="M510" s="29">
        <f t="shared" si="101"/>
        <v>44003</v>
      </c>
      <c r="N510" s="27">
        <v>508</v>
      </c>
      <c r="O510" s="17">
        <f t="shared" si="102"/>
        <v>478</v>
      </c>
      <c r="P510" s="27">
        <f t="shared" ca="1" si="103"/>
        <v>3.2393065664288052</v>
      </c>
      <c r="Q510" s="34">
        <f t="shared" ca="1" si="98"/>
        <v>3.2581338595652012</v>
      </c>
      <c r="R510" s="17">
        <f t="shared" ca="1" si="104"/>
        <v>3.3593452924938205</v>
      </c>
    </row>
    <row r="511" spans="1:18" x14ac:dyDescent="0.25">
      <c r="A511" s="18">
        <f t="shared" ca="1" si="99"/>
        <v>43970</v>
      </c>
      <c r="B511" s="17">
        <f ca="1">+IFERROR(VLOOKUP(A511,BBG_CLP!$A$2:$B$30,2,FALSE),B510)</f>
        <v>5</v>
      </c>
      <c r="C511" s="17">
        <f ca="1">+VLOOKUP(B511,BBG_CLP!$B$2:$E$30,4,FALSE)</f>
        <v>6.1813291612560536E-4</v>
      </c>
      <c r="D511" s="17">
        <v>509</v>
      </c>
      <c r="E511" s="17">
        <f t="shared" si="92"/>
        <v>479</v>
      </c>
      <c r="F511" s="17">
        <f t="shared" ca="1" si="95"/>
        <v>3.1978020563230629</v>
      </c>
      <c r="G511" s="2">
        <f t="shared" ca="1" si="93"/>
        <v>3.216979834138467</v>
      </c>
      <c r="H511" s="28">
        <f t="shared" si="100"/>
        <v>43989</v>
      </c>
      <c r="I511" s="30">
        <v>509</v>
      </c>
      <c r="J511" s="17">
        <f t="shared" si="94"/>
        <v>479</v>
      </c>
      <c r="K511" s="27">
        <f t="shared" ca="1" si="96"/>
        <v>3.2214587961986245</v>
      </c>
      <c r="L511" s="34">
        <f t="shared" ca="1" si="97"/>
        <v>3.2404351551382766</v>
      </c>
      <c r="M511" s="29">
        <f t="shared" si="101"/>
        <v>44004</v>
      </c>
      <c r="N511" s="27">
        <v>509</v>
      </c>
      <c r="O511" s="17">
        <f t="shared" si="102"/>
        <v>479</v>
      </c>
      <c r="P511" s="27">
        <f t="shared" ca="1" si="103"/>
        <v>3.2399062661342319</v>
      </c>
      <c r="Q511" s="34">
        <f t="shared" ca="1" si="98"/>
        <v>3.2587144800450094</v>
      </c>
      <c r="R511" s="17">
        <f t="shared" ca="1" si="104"/>
        <v>3.3602147423499318</v>
      </c>
    </row>
    <row r="512" spans="1:18" x14ac:dyDescent="0.25">
      <c r="A512" s="18">
        <f t="shared" ca="1" si="99"/>
        <v>43971</v>
      </c>
      <c r="B512" s="17">
        <f ca="1">+IFERROR(VLOOKUP(A512,BBG_CLP!$A$2:$B$30,2,FALSE),B511)</f>
        <v>5</v>
      </c>
      <c r="C512" s="17">
        <f ca="1">+VLOOKUP(B512,BBG_CLP!$B$2:$E$30,4,FALSE)</f>
        <v>6.1813291612560536E-4</v>
      </c>
      <c r="D512" s="17">
        <v>510</v>
      </c>
      <c r="E512" s="17">
        <f t="shared" si="92"/>
        <v>480</v>
      </c>
      <c r="F512" s="17">
        <f t="shared" ca="1" si="95"/>
        <v>3.1984201892391884</v>
      </c>
      <c r="G512" s="2">
        <f t="shared" ca="1" si="93"/>
        <v>3.2175797735682465</v>
      </c>
      <c r="H512" s="28">
        <f t="shared" si="100"/>
        <v>43990</v>
      </c>
      <c r="I512" s="30">
        <v>510</v>
      </c>
      <c r="J512" s="17">
        <f t="shared" si="94"/>
        <v>480</v>
      </c>
      <c r="K512" s="27">
        <f t="shared" ca="1" si="96"/>
        <v>3.2220664974626532</v>
      </c>
      <c r="L512" s="34">
        <f t="shared" ca="1" si="97"/>
        <v>3.2410241903399806</v>
      </c>
      <c r="M512" s="29">
        <f t="shared" si="101"/>
        <v>44005</v>
      </c>
      <c r="N512" s="27">
        <v>510</v>
      </c>
      <c r="O512" s="17">
        <f t="shared" si="102"/>
        <v>480</v>
      </c>
      <c r="P512" s="27">
        <f t="shared" ca="1" si="103"/>
        <v>3.2405060317881467</v>
      </c>
      <c r="Q512" s="34">
        <f t="shared" ca="1" si="98"/>
        <v>3.2592952440747389</v>
      </c>
      <c r="R512" s="17">
        <f t="shared" ca="1" si="104"/>
        <v>3.3610839195361564</v>
      </c>
    </row>
    <row r="513" spans="1:18" x14ac:dyDescent="0.25">
      <c r="A513" s="18">
        <f t="shared" ca="1" si="99"/>
        <v>43972</v>
      </c>
      <c r="B513" s="17">
        <f ca="1">+IFERROR(VLOOKUP(A513,BBG_CLP!$A$2:$B$30,2,FALSE),B512)</f>
        <v>5</v>
      </c>
      <c r="C513" s="17">
        <f ca="1">+VLOOKUP(B513,BBG_CLP!$B$2:$E$30,4,FALSE)</f>
        <v>6.1813291612560536E-4</v>
      </c>
      <c r="D513" s="17">
        <v>511</v>
      </c>
      <c r="E513" s="17">
        <f t="shared" si="92"/>
        <v>481</v>
      </c>
      <c r="F513" s="17">
        <f t="shared" ca="1" si="95"/>
        <v>3.1990383221553138</v>
      </c>
      <c r="G513" s="2">
        <f t="shared" ca="1" si="93"/>
        <v>3.2181797827211818</v>
      </c>
      <c r="H513" s="28">
        <f t="shared" si="100"/>
        <v>43991</v>
      </c>
      <c r="I513" s="30">
        <v>511</v>
      </c>
      <c r="J513" s="17">
        <f t="shared" si="94"/>
        <v>481</v>
      </c>
      <c r="K513" s="27">
        <f t="shared" ca="1" si="96"/>
        <v>3.2226742360303269</v>
      </c>
      <c r="L513" s="34">
        <f t="shared" ca="1" si="97"/>
        <v>3.241613336815647</v>
      </c>
      <c r="M513" s="29">
        <f t="shared" si="101"/>
        <v>44006</v>
      </c>
      <c r="N513" s="27">
        <v>511</v>
      </c>
      <c r="O513" s="17">
        <f t="shared" si="102"/>
        <v>481</v>
      </c>
      <c r="P513" s="27">
        <f t="shared" ca="1" si="103"/>
        <v>3.2411058630033915</v>
      </c>
      <c r="Q513" s="34">
        <f t="shared" ca="1" si="98"/>
        <v>3.2598761507591014</v>
      </c>
      <c r="R513" s="17">
        <f t="shared" ca="1" si="104"/>
        <v>3.3619528240524943</v>
      </c>
    </row>
    <row r="514" spans="1:18" x14ac:dyDescent="0.25">
      <c r="A514" s="18">
        <f t="shared" ca="1" si="99"/>
        <v>43973</v>
      </c>
      <c r="B514" s="17">
        <f ca="1">+IFERROR(VLOOKUP(A514,BBG_CLP!$A$2:$B$30,2,FALSE),B513)</f>
        <v>5</v>
      </c>
      <c r="C514" s="17">
        <f ca="1">+VLOOKUP(B514,BBG_CLP!$B$2:$E$30,4,FALSE)</f>
        <v>6.1813291612560536E-4</v>
      </c>
      <c r="D514" s="17">
        <v>512</v>
      </c>
      <c r="E514" s="17">
        <f t="shared" ref="E514:E577" si="105">+IF(D514-$W$5&lt;0,NA(),D514-$W$5)</f>
        <v>482</v>
      </c>
      <c r="F514" s="17">
        <f t="shared" ca="1" si="95"/>
        <v>3.1996564550714393</v>
      </c>
      <c r="G514" s="2">
        <f t="shared" ref="G514:G577" ca="1" si="106">++IF(E514&gt;0,((1+F514*D514/36000)/(1+$X$2*$W$5/36000)-1)*(36000/(D514-$W$5)),NA())</f>
        <v>3.218779861163378</v>
      </c>
      <c r="H514" s="28">
        <f t="shared" si="100"/>
        <v>43992</v>
      </c>
      <c r="I514" s="30">
        <v>512</v>
      </c>
      <c r="J514" s="17">
        <f t="shared" ref="J514:J577" si="107">+IF(I514-$W$5&lt;0,NA(),I514-$W$5)</f>
        <v>482</v>
      </c>
      <c r="K514" s="27">
        <f t="shared" ca="1" si="96"/>
        <v>3.223282011683084</v>
      </c>
      <c r="L514" s="34">
        <f t="shared" ca="1" si="97"/>
        <v>3.2422025938727663</v>
      </c>
      <c r="M514" s="29">
        <f t="shared" si="101"/>
        <v>44007</v>
      </c>
      <c r="N514" s="27">
        <v>512</v>
      </c>
      <c r="O514" s="17">
        <f t="shared" si="102"/>
        <v>482</v>
      </c>
      <c r="P514" s="27">
        <f t="shared" ca="1" si="103"/>
        <v>3.2417057593957868</v>
      </c>
      <c r="Q514" s="34">
        <f t="shared" ca="1" si="98"/>
        <v>3.2604571992101392</v>
      </c>
      <c r="R514" s="17">
        <f t="shared" ca="1" si="104"/>
        <v>3.3628214558909519</v>
      </c>
    </row>
    <row r="515" spans="1:18" x14ac:dyDescent="0.25">
      <c r="A515" s="18">
        <f t="shared" ca="1" si="99"/>
        <v>43974</v>
      </c>
      <c r="B515" s="17">
        <f ca="1">+IFERROR(VLOOKUP(A515,BBG_CLP!$A$2:$B$30,2,FALSE),B514)</f>
        <v>5</v>
      </c>
      <c r="C515" s="17">
        <f ca="1">+VLOOKUP(B515,BBG_CLP!$B$2:$E$30,4,FALSE)</f>
        <v>6.1813291612560536E-4</v>
      </c>
      <c r="D515" s="17">
        <v>513</v>
      </c>
      <c r="E515" s="17">
        <f t="shared" si="105"/>
        <v>483</v>
      </c>
      <c r="F515" s="17">
        <f t="shared" ref="F515:F578" ca="1" si="108">+F514+C514*1</f>
        <v>3.2002745879875647</v>
      </c>
      <c r="G515" s="2">
        <f t="shared" ca="1" si="106"/>
        <v>3.2193800084644004</v>
      </c>
      <c r="H515" s="28">
        <f t="shared" si="100"/>
        <v>43993</v>
      </c>
      <c r="I515" s="30">
        <v>513</v>
      </c>
      <c r="J515" s="17">
        <f t="shared" si="107"/>
        <v>483</v>
      </c>
      <c r="K515" s="27">
        <f t="shared" ref="K515:K578" ca="1" si="109">+((1+VLOOKUP(H515,$A$2:$F$930,6,FALSE)*($Y$3+I515)/36000)/(1+$Z$3*$Y$3/36000)-1)*36000/I515</f>
        <v>3.2238898242040386</v>
      </c>
      <c r="L515" s="34">
        <f t="shared" ref="L515:L578" ca="1" si="110">++IF(J515&gt;0,((1+K515*I515/36000)/(1+$X$3*$W$5/36000)-1)*(36000/(I515-$W$5)),NA())</f>
        <v>3.2427919608244302</v>
      </c>
      <c r="M515" s="29">
        <f t="shared" si="101"/>
        <v>44008</v>
      </c>
      <c r="N515" s="27">
        <v>513</v>
      </c>
      <c r="O515" s="17">
        <f t="shared" si="102"/>
        <v>483</v>
      </c>
      <c r="P515" s="27">
        <f t="shared" ca="1" si="103"/>
        <v>3.2423057205841954</v>
      </c>
      <c r="Q515" s="34">
        <f t="shared" ref="Q515:Q578" ca="1" si="111">++IF(O515&gt;0,((1+P515*N515/36000)/(1+$X$4*$W$5/36000)-1)*(36000/(N515-$W$5)),NA())</f>
        <v>3.2610383885473624</v>
      </c>
      <c r="R515" s="17">
        <f t="shared" ca="1" si="104"/>
        <v>3.3636898150195549</v>
      </c>
    </row>
    <row r="516" spans="1:18" x14ac:dyDescent="0.25">
      <c r="A516" s="18">
        <f t="shared" ref="A516:A579" ca="1" si="112">+A515+1</f>
        <v>43975</v>
      </c>
      <c r="B516" s="17">
        <f ca="1">+IFERROR(VLOOKUP(A516,BBG_CLP!$A$2:$B$30,2,FALSE),B515)</f>
        <v>5</v>
      </c>
      <c r="C516" s="17">
        <f ca="1">+VLOOKUP(B516,BBG_CLP!$B$2:$E$30,4,FALSE)</f>
        <v>6.1813291612560536E-4</v>
      </c>
      <c r="D516" s="17">
        <v>514</v>
      </c>
      <c r="E516" s="17">
        <f t="shared" si="105"/>
        <v>484</v>
      </c>
      <c r="F516" s="17">
        <f t="shared" ca="1" si="108"/>
        <v>3.2008927209036901</v>
      </c>
      <c r="G516" s="2">
        <f t="shared" ca="1" si="106"/>
        <v>3.2199802241974549</v>
      </c>
      <c r="H516" s="28">
        <f t="shared" ref="H516:H579" si="113">+H515+1</f>
        <v>43994</v>
      </c>
      <c r="I516" s="30">
        <v>514</v>
      </c>
      <c r="J516" s="17">
        <f t="shared" si="107"/>
        <v>484</v>
      </c>
      <c r="K516" s="27">
        <f t="shared" ca="1" si="109"/>
        <v>3.2244976733780057</v>
      </c>
      <c r="L516" s="34">
        <f t="shared" ca="1" si="110"/>
        <v>3.243381436989524</v>
      </c>
      <c r="M516" s="29">
        <f t="shared" ref="M516:M579" si="114">+M515+1</f>
        <v>44009</v>
      </c>
      <c r="N516" s="27">
        <v>514</v>
      </c>
      <c r="O516" s="17">
        <f t="shared" ref="O516:O579" si="115">+IF(N516-$W$5&lt;0,NA(),N516-$W$5)</f>
        <v>484</v>
      </c>
      <c r="P516" s="27">
        <f t="shared" ref="P516:P579" ca="1" si="116">+((1+VLOOKUP(M516,$A$2:$F$930,6,FALSE)*($Y$4+N516)/36000)/(1+$Z$4*$Y$4/36000)-1)*36000/N516</f>
        <v>3.2429057461904307</v>
      </c>
      <c r="Q516" s="34">
        <f t="shared" ca="1" si="111"/>
        <v>3.2616197178974935</v>
      </c>
      <c r="R516" s="17">
        <f t="shared" ref="R516:R579" ca="1" si="117">+((1+F516/100*D516/360)/(1+F515/100*D515/360)-1)*36000</f>
        <v>3.364557901462284</v>
      </c>
    </row>
    <row r="517" spans="1:18" x14ac:dyDescent="0.25">
      <c r="A517" s="18">
        <f t="shared" ca="1" si="112"/>
        <v>43976</v>
      </c>
      <c r="B517" s="17">
        <f ca="1">+IFERROR(VLOOKUP(A517,BBG_CLP!$A$2:$B$30,2,FALSE),B516)</f>
        <v>5</v>
      </c>
      <c r="C517" s="17">
        <f ca="1">+VLOOKUP(B517,BBG_CLP!$B$2:$E$30,4,FALSE)</f>
        <v>6.1813291612560536E-4</v>
      </c>
      <c r="D517" s="17">
        <v>515</v>
      </c>
      <c r="E517" s="17">
        <f t="shared" si="105"/>
        <v>485</v>
      </c>
      <c r="F517" s="17">
        <f t="shared" ca="1" si="108"/>
        <v>3.2015108538198156</v>
      </c>
      <c r="G517" s="2">
        <f t="shared" ca="1" si="106"/>
        <v>3.220580507939284</v>
      </c>
      <c r="H517" s="28">
        <f t="shared" si="113"/>
        <v>43995</v>
      </c>
      <c r="I517" s="30">
        <v>515</v>
      </c>
      <c r="J517" s="17">
        <f t="shared" si="107"/>
        <v>485</v>
      </c>
      <c r="K517" s="27">
        <f t="shared" ca="1" si="109"/>
        <v>3.2251055589914728</v>
      </c>
      <c r="L517" s="34">
        <f t="shared" ca="1" si="110"/>
        <v>3.243971021692452</v>
      </c>
      <c r="M517" s="29">
        <f t="shared" si="114"/>
        <v>44010</v>
      </c>
      <c r="N517" s="27">
        <v>515</v>
      </c>
      <c r="O517" s="17">
        <f t="shared" si="115"/>
        <v>485</v>
      </c>
      <c r="P517" s="27">
        <f t="shared" ca="1" si="116"/>
        <v>3.2435058358392426</v>
      </c>
      <c r="Q517" s="34">
        <f t="shared" ca="1" si="111"/>
        <v>3.2622011863944573</v>
      </c>
      <c r="R517" s="17">
        <f t="shared" ca="1" si="117"/>
        <v>3.3654257151871647</v>
      </c>
    </row>
    <row r="518" spans="1:18" x14ac:dyDescent="0.25">
      <c r="A518" s="18">
        <f t="shared" ca="1" si="112"/>
        <v>43977</v>
      </c>
      <c r="B518" s="17">
        <f ca="1">+IFERROR(VLOOKUP(A518,BBG_CLP!$A$2:$B$30,2,FALSE),B517)</f>
        <v>5</v>
      </c>
      <c r="C518" s="17">
        <f ca="1">+VLOOKUP(B518,BBG_CLP!$B$2:$E$30,4,FALSE)</f>
        <v>6.1813291612560536E-4</v>
      </c>
      <c r="D518" s="17">
        <v>516</v>
      </c>
      <c r="E518" s="17">
        <f t="shared" si="105"/>
        <v>486</v>
      </c>
      <c r="F518" s="17">
        <f t="shared" ca="1" si="108"/>
        <v>3.202128986735941</v>
      </c>
      <c r="G518" s="2">
        <f t="shared" ca="1" si="106"/>
        <v>3.2211808592700466</v>
      </c>
      <c r="H518" s="28">
        <f t="shared" si="113"/>
        <v>43996</v>
      </c>
      <c r="I518" s="30">
        <v>516</v>
      </c>
      <c r="J518" s="17">
        <f t="shared" si="107"/>
        <v>486</v>
      </c>
      <c r="K518" s="27">
        <f t="shared" ca="1" si="109"/>
        <v>3.2257134808325825</v>
      </c>
      <c r="L518" s="34">
        <f t="shared" ca="1" si="110"/>
        <v>3.2445607142632755</v>
      </c>
      <c r="M518" s="29">
        <f t="shared" si="114"/>
        <v>44011</v>
      </c>
      <c r="N518" s="27">
        <v>516</v>
      </c>
      <c r="O518" s="17">
        <f t="shared" si="115"/>
        <v>486</v>
      </c>
      <c r="P518" s="27">
        <f t="shared" ca="1" si="116"/>
        <v>3.2441059891582911</v>
      </c>
      <c r="Q518" s="34">
        <f t="shared" ca="1" si="111"/>
        <v>3.2627827931793547</v>
      </c>
      <c r="R518" s="17">
        <f t="shared" ca="1" si="117"/>
        <v>3.3662932562021908</v>
      </c>
    </row>
    <row r="519" spans="1:18" x14ac:dyDescent="0.25">
      <c r="A519" s="18">
        <f t="shared" ca="1" si="112"/>
        <v>43978</v>
      </c>
      <c r="B519" s="17">
        <f ca="1">+IFERROR(VLOOKUP(A519,BBG_CLP!$A$2:$B$30,2,FALSE),B518)</f>
        <v>5</v>
      </c>
      <c r="C519" s="17">
        <f ca="1">+VLOOKUP(B519,BBG_CLP!$B$2:$E$30,4,FALSE)</f>
        <v>6.1813291612560536E-4</v>
      </c>
      <c r="D519" s="17">
        <v>517</v>
      </c>
      <c r="E519" s="17">
        <f t="shared" si="105"/>
        <v>487</v>
      </c>
      <c r="F519" s="17">
        <f t="shared" ca="1" si="108"/>
        <v>3.2027471196520665</v>
      </c>
      <c r="G519" s="2">
        <f t="shared" ca="1" si="106"/>
        <v>3.2217812777734007</v>
      </c>
      <c r="H519" s="28">
        <f t="shared" si="113"/>
        <v>43997</v>
      </c>
      <c r="I519" s="30">
        <v>517</v>
      </c>
      <c r="J519" s="17">
        <f t="shared" si="107"/>
        <v>487</v>
      </c>
      <c r="K519" s="27">
        <f t="shared" ca="1" si="109"/>
        <v>3.2263214386911163</v>
      </c>
      <c r="L519" s="34">
        <f t="shared" ca="1" si="110"/>
        <v>3.2451505140374621</v>
      </c>
      <c r="M519" s="29">
        <f t="shared" si="114"/>
        <v>44012</v>
      </c>
      <c r="N519" s="27">
        <v>517</v>
      </c>
      <c r="O519" s="17">
        <f t="shared" si="115"/>
        <v>487</v>
      </c>
      <c r="P519" s="27">
        <f t="shared" ca="1" si="116"/>
        <v>3.2447062057781162</v>
      </c>
      <c r="Q519" s="34">
        <f t="shared" ca="1" si="111"/>
        <v>3.2633645374003102</v>
      </c>
      <c r="R519" s="17">
        <f t="shared" ca="1" si="117"/>
        <v>3.3671605244753877</v>
      </c>
    </row>
    <row r="520" spans="1:18" x14ac:dyDescent="0.25">
      <c r="A520" s="18">
        <f t="shared" ca="1" si="112"/>
        <v>43979</v>
      </c>
      <c r="B520" s="17">
        <f ca="1">+IFERROR(VLOOKUP(A520,BBG_CLP!$A$2:$B$30,2,FALSE),B519)</f>
        <v>5</v>
      </c>
      <c r="C520" s="17">
        <f ca="1">+VLOOKUP(B520,BBG_CLP!$B$2:$E$30,4,FALSE)</f>
        <v>6.1813291612560536E-4</v>
      </c>
      <c r="D520" s="17">
        <v>518</v>
      </c>
      <c r="E520" s="17">
        <f t="shared" si="105"/>
        <v>488</v>
      </c>
      <c r="F520" s="17">
        <f t="shared" ca="1" si="108"/>
        <v>3.2033652525681919</v>
      </c>
      <c r="G520" s="2">
        <f t="shared" ca="1" si="106"/>
        <v>3.2223817630363838</v>
      </c>
      <c r="H520" s="28">
        <f t="shared" si="113"/>
        <v>43998</v>
      </c>
      <c r="I520" s="30">
        <v>518</v>
      </c>
      <c r="J520" s="17">
        <f t="shared" si="107"/>
        <v>488</v>
      </c>
      <c r="K520" s="27">
        <f t="shared" ca="1" si="109"/>
        <v>3.2269294323584945</v>
      </c>
      <c r="L520" s="34">
        <f t="shared" ca="1" si="110"/>
        <v>3.2457404203560238</v>
      </c>
      <c r="M520" s="29">
        <f t="shared" si="114"/>
        <v>44013</v>
      </c>
      <c r="N520" s="27">
        <v>518</v>
      </c>
      <c r="O520" s="17">
        <f t="shared" si="115"/>
        <v>488</v>
      </c>
      <c r="P520" s="27">
        <f t="shared" ca="1" si="116"/>
        <v>3.2453064853321112</v>
      </c>
      <c r="Q520" s="34">
        <f t="shared" ca="1" si="111"/>
        <v>3.2639464182123965</v>
      </c>
      <c r="R520" s="17">
        <f t="shared" ca="1" si="117"/>
        <v>3.3680275200147491</v>
      </c>
    </row>
    <row r="521" spans="1:18" x14ac:dyDescent="0.25">
      <c r="A521" s="18">
        <f t="shared" ca="1" si="112"/>
        <v>43980</v>
      </c>
      <c r="B521" s="17">
        <f ca="1">+IFERROR(VLOOKUP(A521,BBG_CLP!$A$2:$B$30,2,FALSE),B520)</f>
        <v>5</v>
      </c>
      <c r="C521" s="17">
        <f ca="1">+VLOOKUP(B521,BBG_CLP!$B$2:$E$30,4,FALSE)</f>
        <v>6.1813291612560536E-4</v>
      </c>
      <c r="D521" s="17">
        <v>519</v>
      </c>
      <c r="E521" s="17">
        <f t="shared" si="105"/>
        <v>489</v>
      </c>
      <c r="F521" s="17">
        <f t="shared" ca="1" si="108"/>
        <v>3.2039833854843174</v>
      </c>
      <c r="G521" s="2">
        <f t="shared" ca="1" si="106"/>
        <v>3.2229823146494434</v>
      </c>
      <c r="H521" s="28">
        <f t="shared" si="113"/>
        <v>43999</v>
      </c>
      <c r="I521" s="30">
        <v>519</v>
      </c>
      <c r="J521" s="17">
        <f t="shared" si="107"/>
        <v>489</v>
      </c>
      <c r="K521" s="27">
        <f t="shared" ca="1" si="109"/>
        <v>3.2275374616277142</v>
      </c>
      <c r="L521" s="34">
        <f t="shared" ca="1" si="110"/>
        <v>3.2463304325652977</v>
      </c>
      <c r="M521" s="29">
        <f t="shared" si="114"/>
        <v>44014</v>
      </c>
      <c r="N521" s="27">
        <v>519</v>
      </c>
      <c r="O521" s="17">
        <f t="shared" si="115"/>
        <v>489</v>
      </c>
      <c r="P521" s="27">
        <f t="shared" ca="1" si="116"/>
        <v>3.2459068274565097</v>
      </c>
      <c r="Q521" s="34">
        <f t="shared" ca="1" si="111"/>
        <v>3.2645284347776649</v>
      </c>
      <c r="R521" s="17">
        <f t="shared" ca="1" si="117"/>
        <v>3.3688942428202751</v>
      </c>
    </row>
    <row r="522" spans="1:18" x14ac:dyDescent="0.25">
      <c r="A522" s="18">
        <f t="shared" ca="1" si="112"/>
        <v>43981</v>
      </c>
      <c r="B522" s="17">
        <f ca="1">+IFERROR(VLOOKUP(A522,BBG_CLP!$A$2:$B$30,2,FALSE),B521)</f>
        <v>5</v>
      </c>
      <c r="C522" s="17">
        <f ca="1">+VLOOKUP(B522,BBG_CLP!$B$2:$E$30,4,FALSE)</f>
        <v>6.1813291612560536E-4</v>
      </c>
      <c r="D522" s="17">
        <v>520</v>
      </c>
      <c r="E522" s="17">
        <f t="shared" si="105"/>
        <v>490</v>
      </c>
      <c r="F522" s="17">
        <f t="shared" ca="1" si="108"/>
        <v>3.2046015184004428</v>
      </c>
      <c r="G522" s="2">
        <f t="shared" ca="1" si="106"/>
        <v>3.2235829322063556</v>
      </c>
      <c r="H522" s="28">
        <f t="shared" si="113"/>
        <v>44000</v>
      </c>
      <c r="I522" s="30">
        <v>520</v>
      </c>
      <c r="J522" s="17">
        <f t="shared" si="107"/>
        <v>490</v>
      </c>
      <c r="K522" s="27">
        <f t="shared" ca="1" si="109"/>
        <v>3.22814552629338</v>
      </c>
      <c r="L522" s="34">
        <f t="shared" ca="1" si="110"/>
        <v>3.2469205500169576</v>
      </c>
      <c r="M522" s="29">
        <f t="shared" si="114"/>
        <v>44015</v>
      </c>
      <c r="N522" s="27">
        <v>520</v>
      </c>
      <c r="O522" s="17">
        <f t="shared" si="115"/>
        <v>490</v>
      </c>
      <c r="P522" s="27">
        <f t="shared" ca="1" si="116"/>
        <v>3.2461360504386279</v>
      </c>
      <c r="Q522" s="34">
        <f t="shared" ca="1" si="111"/>
        <v>3.2647176021987208</v>
      </c>
      <c r="R522" s="17">
        <f t="shared" ca="1" si="117"/>
        <v>3.3697606928519974</v>
      </c>
    </row>
    <row r="523" spans="1:18" x14ac:dyDescent="0.25">
      <c r="A523" s="18">
        <f t="shared" ca="1" si="112"/>
        <v>43982</v>
      </c>
      <c r="B523" s="17">
        <f ca="1">+IFERROR(VLOOKUP(A523,BBG_CLP!$A$2:$B$30,2,FALSE),B522)</f>
        <v>5</v>
      </c>
      <c r="C523" s="17">
        <f ca="1">+VLOOKUP(B523,BBG_CLP!$B$2:$E$30,4,FALSE)</f>
        <v>6.1813291612560536E-4</v>
      </c>
      <c r="D523" s="17">
        <v>521</v>
      </c>
      <c r="E523" s="17">
        <f t="shared" si="105"/>
        <v>491</v>
      </c>
      <c r="F523" s="17">
        <f t="shared" ca="1" si="108"/>
        <v>3.2052196513165683</v>
      </c>
      <c r="G523" s="2">
        <f t="shared" ca="1" si="106"/>
        <v>3.2241836153041707</v>
      </c>
      <c r="H523" s="28">
        <f t="shared" si="113"/>
        <v>44001</v>
      </c>
      <c r="I523" s="30">
        <v>521</v>
      </c>
      <c r="J523" s="17">
        <f t="shared" si="107"/>
        <v>491</v>
      </c>
      <c r="K523" s="27">
        <f t="shared" ca="1" si="109"/>
        <v>3.2287536261516894</v>
      </c>
      <c r="L523" s="34">
        <f t="shared" ca="1" si="110"/>
        <v>3.2475107720680061</v>
      </c>
      <c r="M523" s="29">
        <f t="shared" si="114"/>
        <v>44016</v>
      </c>
      <c r="N523" s="27">
        <v>521</v>
      </c>
      <c r="O523" s="17">
        <f t="shared" si="115"/>
        <v>491</v>
      </c>
      <c r="P523" s="27">
        <f t="shared" ca="1" si="116"/>
        <v>3.2463654227194945</v>
      </c>
      <c r="Q523" s="34">
        <f t="shared" ca="1" si="111"/>
        <v>3.2649070886415901</v>
      </c>
      <c r="R523" s="17">
        <f t="shared" ca="1" si="117"/>
        <v>3.3706268701179098</v>
      </c>
    </row>
    <row r="524" spans="1:18" x14ac:dyDescent="0.25">
      <c r="A524" s="18">
        <f t="shared" ca="1" si="112"/>
        <v>43983</v>
      </c>
      <c r="B524" s="17">
        <f ca="1">+IFERROR(VLOOKUP(A524,BBG_CLP!$A$2:$B$30,2,FALSE),B523)</f>
        <v>5</v>
      </c>
      <c r="C524" s="17">
        <f ca="1">+VLOOKUP(B524,BBG_CLP!$B$2:$E$30,4,FALSE)</f>
        <v>6.1813291612560536E-4</v>
      </c>
      <c r="D524" s="17">
        <v>522</v>
      </c>
      <c r="E524" s="17">
        <f t="shared" si="105"/>
        <v>492</v>
      </c>
      <c r="F524" s="17">
        <f t="shared" ca="1" si="108"/>
        <v>3.2058377842326937</v>
      </c>
      <c r="G524" s="2">
        <f t="shared" ca="1" si="106"/>
        <v>3.2247843635432996</v>
      </c>
      <c r="H524" s="28">
        <f t="shared" si="113"/>
        <v>44002</v>
      </c>
      <c r="I524" s="30">
        <v>522</v>
      </c>
      <c r="J524" s="17">
        <f t="shared" si="107"/>
        <v>492</v>
      </c>
      <c r="K524" s="27">
        <f t="shared" ca="1" si="109"/>
        <v>3.2293617610003542</v>
      </c>
      <c r="L524" s="34">
        <f t="shared" ca="1" si="110"/>
        <v>3.2481010980805944</v>
      </c>
      <c r="M524" s="29">
        <f t="shared" si="114"/>
        <v>44017</v>
      </c>
      <c r="N524" s="27">
        <v>522</v>
      </c>
      <c r="O524" s="17">
        <f t="shared" si="115"/>
        <v>492</v>
      </c>
      <c r="P524" s="27">
        <f t="shared" ca="1" si="116"/>
        <v>3.246594943441039</v>
      </c>
      <c r="Q524" s="34">
        <f t="shared" ca="1" si="111"/>
        <v>3.2650968921610186</v>
      </c>
      <c r="R524" s="17">
        <f t="shared" ca="1" si="117"/>
        <v>3.3714927746339995</v>
      </c>
    </row>
    <row r="525" spans="1:18" x14ac:dyDescent="0.25">
      <c r="A525" s="18">
        <f t="shared" ca="1" si="112"/>
        <v>43984</v>
      </c>
      <c r="B525" s="17">
        <f ca="1">+IFERROR(VLOOKUP(A525,BBG_CLP!$A$2:$B$30,2,FALSE),B524)</f>
        <v>5</v>
      </c>
      <c r="C525" s="17">
        <f ca="1">+VLOOKUP(B525,BBG_CLP!$B$2:$E$30,4,FALSE)</f>
        <v>6.1813291612560536E-4</v>
      </c>
      <c r="D525" s="17">
        <v>523</v>
      </c>
      <c r="E525" s="17">
        <f t="shared" si="105"/>
        <v>493</v>
      </c>
      <c r="F525" s="17">
        <f t="shared" ca="1" si="108"/>
        <v>3.2064559171488192</v>
      </c>
      <c r="G525" s="2">
        <f t="shared" ca="1" si="106"/>
        <v>3.2253851765273107</v>
      </c>
      <c r="H525" s="28">
        <f t="shared" si="113"/>
        <v>44003</v>
      </c>
      <c r="I525" s="30">
        <v>523</v>
      </c>
      <c r="J525" s="17">
        <f t="shared" si="107"/>
        <v>493</v>
      </c>
      <c r="K525" s="27">
        <f t="shared" ca="1" si="109"/>
        <v>3.2299699306386964</v>
      </c>
      <c r="L525" s="34">
        <f t="shared" ca="1" si="110"/>
        <v>3.2486915274221442</v>
      </c>
      <c r="M525" s="29">
        <f t="shared" si="114"/>
        <v>44018</v>
      </c>
      <c r="N525" s="27">
        <v>523</v>
      </c>
      <c r="O525" s="17">
        <f t="shared" si="115"/>
        <v>493</v>
      </c>
      <c r="P525" s="27">
        <f t="shared" ca="1" si="116"/>
        <v>3.2468246117518169</v>
      </c>
      <c r="Q525" s="34">
        <f t="shared" ca="1" si="111"/>
        <v>3.2652870108275494</v>
      </c>
      <c r="R525" s="17">
        <f t="shared" ca="1" si="117"/>
        <v>3.3723584063443113</v>
      </c>
    </row>
    <row r="526" spans="1:18" x14ac:dyDescent="0.25">
      <c r="A526" s="18">
        <f t="shared" ca="1" si="112"/>
        <v>43985</v>
      </c>
      <c r="B526" s="17">
        <f ca="1">+IFERROR(VLOOKUP(A526,BBG_CLP!$A$2:$B$30,2,FALSE),B525)</f>
        <v>5</v>
      </c>
      <c r="C526" s="17">
        <f ca="1">+VLOOKUP(B526,BBG_CLP!$B$2:$E$30,4,FALSE)</f>
        <v>6.1813291612560536E-4</v>
      </c>
      <c r="D526" s="17">
        <v>524</v>
      </c>
      <c r="E526" s="17">
        <f t="shared" si="105"/>
        <v>494</v>
      </c>
      <c r="F526" s="17">
        <f t="shared" ca="1" si="108"/>
        <v>3.2070740500649446</v>
      </c>
      <c r="G526" s="2">
        <f t="shared" ca="1" si="106"/>
        <v>3.2259860538630498</v>
      </c>
      <c r="H526" s="28">
        <f t="shared" si="113"/>
        <v>44004</v>
      </c>
      <c r="I526" s="30">
        <v>524</v>
      </c>
      <c r="J526" s="17">
        <f t="shared" si="107"/>
        <v>494</v>
      </c>
      <c r="K526" s="27">
        <f t="shared" ca="1" si="109"/>
        <v>3.2305781348675229</v>
      </c>
      <c r="L526" s="34">
        <f t="shared" ca="1" si="110"/>
        <v>3.2492820594651199</v>
      </c>
      <c r="M526" s="29">
        <f t="shared" si="114"/>
        <v>44019</v>
      </c>
      <c r="N526" s="27">
        <v>524</v>
      </c>
      <c r="O526" s="17">
        <f t="shared" si="115"/>
        <v>494</v>
      </c>
      <c r="P526" s="27">
        <f t="shared" ca="1" si="116"/>
        <v>3.2470544268068204</v>
      </c>
      <c r="Q526" s="34">
        <f t="shared" ca="1" si="111"/>
        <v>3.2654774427273185</v>
      </c>
      <c r="R526" s="17">
        <f t="shared" ca="1" si="117"/>
        <v>3.3732237652888131</v>
      </c>
    </row>
    <row r="527" spans="1:18" x14ac:dyDescent="0.25">
      <c r="A527" s="18">
        <f t="shared" ca="1" si="112"/>
        <v>43986</v>
      </c>
      <c r="B527" s="17">
        <f ca="1">+IFERROR(VLOOKUP(A527,BBG_CLP!$A$2:$B$30,2,FALSE),B526)</f>
        <v>5</v>
      </c>
      <c r="C527" s="17">
        <f ca="1">+VLOOKUP(B527,BBG_CLP!$B$2:$E$30,4,FALSE)</f>
        <v>6.1813291612560536E-4</v>
      </c>
      <c r="D527" s="17">
        <v>525</v>
      </c>
      <c r="E527" s="17">
        <f t="shared" si="105"/>
        <v>495</v>
      </c>
      <c r="F527" s="17">
        <f t="shared" ca="1" si="108"/>
        <v>3.2076921829810701</v>
      </c>
      <c r="G527" s="2">
        <f t="shared" ca="1" si="106"/>
        <v>3.2265869951604746</v>
      </c>
      <c r="H527" s="28">
        <f t="shared" si="113"/>
        <v>44005</v>
      </c>
      <c r="I527" s="30">
        <v>525</v>
      </c>
      <c r="J527" s="17">
        <f t="shared" si="107"/>
        <v>495</v>
      </c>
      <c r="K527" s="27">
        <f t="shared" ca="1" si="109"/>
        <v>3.2311863734891588</v>
      </c>
      <c r="L527" s="34">
        <f t="shared" ca="1" si="110"/>
        <v>3.249872693587073</v>
      </c>
      <c r="M527" s="29">
        <f t="shared" si="114"/>
        <v>44020</v>
      </c>
      <c r="N527" s="27">
        <v>525</v>
      </c>
      <c r="O527" s="17">
        <f t="shared" si="115"/>
        <v>495</v>
      </c>
      <c r="P527" s="27">
        <f t="shared" ca="1" si="116"/>
        <v>3.2472843877675266</v>
      </c>
      <c r="Q527" s="34">
        <f t="shared" ca="1" si="111"/>
        <v>3.2656681859619434</v>
      </c>
      <c r="R527" s="17">
        <f t="shared" ca="1" si="117"/>
        <v>3.3740888514115497</v>
      </c>
    </row>
    <row r="528" spans="1:18" x14ac:dyDescent="0.25">
      <c r="A528" s="18">
        <f t="shared" ca="1" si="112"/>
        <v>43987</v>
      </c>
      <c r="B528" s="17">
        <f ca="1">+IFERROR(VLOOKUP(A528,BBG_CLP!$A$2:$B$30,2,FALSE),B527)</f>
        <v>5</v>
      </c>
      <c r="C528" s="17">
        <f ca="1">+VLOOKUP(B528,BBG_CLP!$B$2:$E$30,4,FALSE)</f>
        <v>6.1813291612560536E-4</v>
      </c>
      <c r="D528" s="17">
        <v>526</v>
      </c>
      <c r="E528" s="17">
        <f t="shared" si="105"/>
        <v>496</v>
      </c>
      <c r="F528" s="17">
        <f t="shared" ca="1" si="108"/>
        <v>3.2083103158971955</v>
      </c>
      <c r="G528" s="2">
        <f t="shared" ca="1" si="106"/>
        <v>3.2271880000327182</v>
      </c>
      <c r="H528" s="28">
        <f t="shared" si="113"/>
        <v>44006</v>
      </c>
      <c r="I528" s="30">
        <v>526</v>
      </c>
      <c r="J528" s="17">
        <f t="shared" si="107"/>
        <v>496</v>
      </c>
      <c r="K528" s="27">
        <f t="shared" ca="1" si="109"/>
        <v>3.2317946463074922</v>
      </c>
      <c r="L528" s="34">
        <f t="shared" ca="1" si="110"/>
        <v>3.2504634291706531</v>
      </c>
      <c r="M528" s="29">
        <f t="shared" si="114"/>
        <v>44021</v>
      </c>
      <c r="N528" s="27">
        <v>526</v>
      </c>
      <c r="O528" s="17">
        <f t="shared" si="115"/>
        <v>496</v>
      </c>
      <c r="P528" s="27">
        <f t="shared" ca="1" si="116"/>
        <v>3.2475144938017588</v>
      </c>
      <c r="Q528" s="34">
        <f t="shared" ca="1" si="111"/>
        <v>3.2658592386483321</v>
      </c>
      <c r="R528" s="17">
        <f t="shared" ca="1" si="117"/>
        <v>3.3749536647444955</v>
      </c>
    </row>
    <row r="529" spans="1:18" x14ac:dyDescent="0.25">
      <c r="A529" s="18">
        <f t="shared" ca="1" si="112"/>
        <v>43988</v>
      </c>
      <c r="B529" s="17">
        <f ca="1">+IFERROR(VLOOKUP(A529,BBG_CLP!$A$2:$B$30,2,FALSE),B528)</f>
        <v>5</v>
      </c>
      <c r="C529" s="17">
        <f ca="1">+VLOOKUP(B529,BBG_CLP!$B$2:$E$30,4,FALSE)</f>
        <v>6.1813291612560536E-4</v>
      </c>
      <c r="D529" s="17">
        <v>527</v>
      </c>
      <c r="E529" s="17">
        <f t="shared" si="105"/>
        <v>497</v>
      </c>
      <c r="F529" s="17">
        <f t="shared" ca="1" si="108"/>
        <v>3.208928448813321</v>
      </c>
      <c r="G529" s="2">
        <f t="shared" ca="1" si="106"/>
        <v>3.2277890680960311</v>
      </c>
      <c r="H529" s="28">
        <f t="shared" si="113"/>
        <v>44007</v>
      </c>
      <c r="I529" s="30">
        <v>527</v>
      </c>
      <c r="J529" s="17">
        <f t="shared" si="107"/>
        <v>497</v>
      </c>
      <c r="K529" s="27">
        <f t="shared" ca="1" si="109"/>
        <v>3.232402953127826</v>
      </c>
      <c r="L529" s="34">
        <f t="shared" ca="1" si="110"/>
        <v>3.251054265603385</v>
      </c>
      <c r="M529" s="29">
        <f t="shared" si="114"/>
        <v>44022</v>
      </c>
      <c r="N529" s="27">
        <v>527</v>
      </c>
      <c r="O529" s="17">
        <f t="shared" si="115"/>
        <v>497</v>
      </c>
      <c r="P529" s="27">
        <f t="shared" ca="1" si="116"/>
        <v>3.2477447440836862</v>
      </c>
      <c r="Q529" s="34">
        <f t="shared" ca="1" si="111"/>
        <v>3.266050598918584</v>
      </c>
      <c r="R529" s="17">
        <f t="shared" ca="1" si="117"/>
        <v>3.3758182052476826</v>
      </c>
    </row>
    <row r="530" spans="1:18" x14ac:dyDescent="0.25">
      <c r="A530" s="18">
        <f t="shared" ca="1" si="112"/>
        <v>43989</v>
      </c>
      <c r="B530" s="17">
        <f ca="1">+IFERROR(VLOOKUP(A530,BBG_CLP!$A$2:$B$30,2,FALSE),B529)</f>
        <v>5</v>
      </c>
      <c r="C530" s="17">
        <f ca="1">+VLOOKUP(B530,BBG_CLP!$B$2:$E$30,4,FALSE)</f>
        <v>6.1813291612560536E-4</v>
      </c>
      <c r="D530" s="17">
        <v>528</v>
      </c>
      <c r="E530" s="17">
        <f t="shared" si="105"/>
        <v>498</v>
      </c>
      <c r="F530" s="17">
        <f t="shared" ca="1" si="108"/>
        <v>3.2095465817294464</v>
      </c>
      <c r="G530" s="2">
        <f t="shared" ca="1" si="106"/>
        <v>3.2283901989697759</v>
      </c>
      <c r="H530" s="28">
        <f t="shared" si="113"/>
        <v>44008</v>
      </c>
      <c r="I530" s="30">
        <v>528</v>
      </c>
      <c r="J530" s="17">
        <f t="shared" si="107"/>
        <v>498</v>
      </c>
      <c r="K530" s="27">
        <f t="shared" ca="1" si="109"/>
        <v>3.2330112937569511</v>
      </c>
      <c r="L530" s="34">
        <f t="shared" ca="1" si="110"/>
        <v>3.2516452022777118</v>
      </c>
      <c r="M530" s="29">
        <f t="shared" si="114"/>
        <v>44023</v>
      </c>
      <c r="N530" s="27">
        <v>528</v>
      </c>
      <c r="O530" s="17">
        <f t="shared" si="115"/>
        <v>498</v>
      </c>
      <c r="P530" s="27">
        <f t="shared" ca="1" si="116"/>
        <v>3.2479751377937349</v>
      </c>
      <c r="Q530" s="34">
        <f t="shared" ca="1" si="111"/>
        <v>3.2662422649198009</v>
      </c>
      <c r="R530" s="17">
        <f t="shared" ca="1" si="117"/>
        <v>3.3766824729450917</v>
      </c>
    </row>
    <row r="531" spans="1:18" x14ac:dyDescent="0.25">
      <c r="A531" s="18">
        <f t="shared" ca="1" si="112"/>
        <v>43990</v>
      </c>
      <c r="B531" s="17">
        <f ca="1">+IFERROR(VLOOKUP(A531,BBG_CLP!$A$2:$B$30,2,FALSE),B530)</f>
        <v>5</v>
      </c>
      <c r="C531" s="17">
        <f ca="1">+VLOOKUP(B531,BBG_CLP!$B$2:$E$30,4,FALSE)</f>
        <v>6.1813291612560536E-4</v>
      </c>
      <c r="D531" s="17">
        <v>529</v>
      </c>
      <c r="E531" s="17">
        <f t="shared" si="105"/>
        <v>499</v>
      </c>
      <c r="F531" s="17">
        <f t="shared" ca="1" si="108"/>
        <v>3.2101647146455718</v>
      </c>
      <c r="G531" s="2">
        <f t="shared" ca="1" si="106"/>
        <v>3.2289913922763023</v>
      </c>
      <c r="H531" s="28">
        <f t="shared" si="113"/>
        <v>44009</v>
      </c>
      <c r="I531" s="30">
        <v>529</v>
      </c>
      <c r="J531" s="17">
        <f t="shared" si="107"/>
        <v>499</v>
      </c>
      <c r="K531" s="27">
        <f t="shared" ca="1" si="109"/>
        <v>3.2336196680031648</v>
      </c>
      <c r="L531" s="34">
        <f t="shared" ca="1" si="110"/>
        <v>3.252236238591026</v>
      </c>
      <c r="M531" s="29">
        <f t="shared" si="114"/>
        <v>44024</v>
      </c>
      <c r="N531" s="27">
        <v>529</v>
      </c>
      <c r="O531" s="17">
        <f t="shared" si="115"/>
        <v>499</v>
      </c>
      <c r="P531" s="27">
        <f t="shared" ca="1" si="116"/>
        <v>3.2482056741184828</v>
      </c>
      <c r="Q531" s="34">
        <f t="shared" ca="1" si="111"/>
        <v>3.2664342348139033</v>
      </c>
      <c r="R531" s="17">
        <f t="shared" ca="1" si="117"/>
        <v>3.3775464677887612</v>
      </c>
    </row>
    <row r="532" spans="1:18" x14ac:dyDescent="0.25">
      <c r="A532" s="18">
        <f t="shared" ca="1" si="112"/>
        <v>43991</v>
      </c>
      <c r="B532" s="17">
        <f ca="1">+IFERROR(VLOOKUP(A532,BBG_CLP!$A$2:$B$30,2,FALSE),B531)</f>
        <v>5</v>
      </c>
      <c r="C532" s="17">
        <f ca="1">+VLOOKUP(B532,BBG_CLP!$B$2:$E$30,4,FALSE)</f>
        <v>6.1813291612560536E-4</v>
      </c>
      <c r="D532" s="17">
        <v>530</v>
      </c>
      <c r="E532" s="17">
        <f t="shared" si="105"/>
        <v>500</v>
      </c>
      <c r="F532" s="17">
        <f t="shared" ca="1" si="108"/>
        <v>3.2107828475616973</v>
      </c>
      <c r="G532" s="2">
        <f t="shared" ca="1" si="106"/>
        <v>3.229592647641029</v>
      </c>
      <c r="H532" s="28">
        <f t="shared" si="113"/>
        <v>44010</v>
      </c>
      <c r="I532" s="30">
        <v>530</v>
      </c>
      <c r="J532" s="17">
        <f t="shared" si="107"/>
        <v>500</v>
      </c>
      <c r="K532" s="27">
        <f t="shared" ca="1" si="109"/>
        <v>3.234228075676183</v>
      </c>
      <c r="L532" s="34">
        <f t="shared" ca="1" si="110"/>
        <v>3.2528273739454772</v>
      </c>
      <c r="M532" s="29">
        <f t="shared" si="114"/>
        <v>44025</v>
      </c>
      <c r="N532" s="27">
        <v>530</v>
      </c>
      <c r="O532" s="17">
        <f t="shared" si="115"/>
        <v>500</v>
      </c>
      <c r="P532" s="27">
        <f t="shared" ca="1" si="116"/>
        <v>3.2484363522506765</v>
      </c>
      <c r="Q532" s="34">
        <f t="shared" ca="1" si="111"/>
        <v>3.2666265067775182</v>
      </c>
      <c r="R532" s="17">
        <f t="shared" ca="1" si="117"/>
        <v>3.3784101898106655</v>
      </c>
    </row>
    <row r="533" spans="1:18" x14ac:dyDescent="0.25">
      <c r="A533" s="18">
        <f t="shared" ca="1" si="112"/>
        <v>43992</v>
      </c>
      <c r="B533" s="17">
        <f ca="1">+IFERROR(VLOOKUP(A533,BBG_CLP!$A$2:$B$30,2,FALSE),B532)</f>
        <v>5</v>
      </c>
      <c r="C533" s="17">
        <f ca="1">+VLOOKUP(B533,BBG_CLP!$B$2:$E$30,4,FALSE)</f>
        <v>6.1813291612560536E-4</v>
      </c>
      <c r="D533" s="17">
        <v>531</v>
      </c>
      <c r="E533" s="17">
        <f t="shared" si="105"/>
        <v>501</v>
      </c>
      <c r="F533" s="17">
        <f t="shared" ca="1" si="108"/>
        <v>3.2114009804778227</v>
      </c>
      <c r="G533" s="2">
        <f t="shared" ca="1" si="106"/>
        <v>3.2301939646923352</v>
      </c>
      <c r="H533" s="28">
        <f t="shared" si="113"/>
        <v>44011</v>
      </c>
      <c r="I533" s="30">
        <v>531</v>
      </c>
      <c r="J533" s="17">
        <f t="shared" si="107"/>
        <v>501</v>
      </c>
      <c r="K533" s="27">
        <f t="shared" ca="1" si="109"/>
        <v>3.2348365165871225</v>
      </c>
      <c r="L533" s="34">
        <f t="shared" ca="1" si="110"/>
        <v>3.2534186077479736</v>
      </c>
      <c r="M533" s="29">
        <f t="shared" si="114"/>
        <v>44026</v>
      </c>
      <c r="N533" s="27">
        <v>531</v>
      </c>
      <c r="O533" s="17">
        <f t="shared" si="115"/>
        <v>501</v>
      </c>
      <c r="P533" s="27">
        <f t="shared" ca="1" si="116"/>
        <v>3.2486671713891746</v>
      </c>
      <c r="Q533" s="34">
        <f t="shared" ca="1" si="111"/>
        <v>3.2668190790018947</v>
      </c>
      <c r="R533" s="17">
        <f t="shared" ca="1" si="117"/>
        <v>3.3792736389788303</v>
      </c>
    </row>
    <row r="534" spans="1:18" x14ac:dyDescent="0.25">
      <c r="A534" s="18">
        <f t="shared" ca="1" si="112"/>
        <v>43993</v>
      </c>
      <c r="B534" s="17">
        <f ca="1">+IFERROR(VLOOKUP(A534,BBG_CLP!$A$2:$B$30,2,FALSE),B533)</f>
        <v>5</v>
      </c>
      <c r="C534" s="17">
        <f ca="1">+VLOOKUP(B534,BBG_CLP!$B$2:$E$30,4,FALSE)</f>
        <v>6.1813291612560536E-4</v>
      </c>
      <c r="D534" s="17">
        <v>532</v>
      </c>
      <c r="E534" s="17">
        <f t="shared" si="105"/>
        <v>502</v>
      </c>
      <c r="F534" s="17">
        <f t="shared" ca="1" si="108"/>
        <v>3.2120191133939482</v>
      </c>
      <c r="G534" s="2">
        <f t="shared" ca="1" si="106"/>
        <v>3.2307953430615912</v>
      </c>
      <c r="H534" s="28">
        <f t="shared" si="113"/>
        <v>44012</v>
      </c>
      <c r="I534" s="30">
        <v>532</v>
      </c>
      <c r="J534" s="17">
        <f t="shared" si="107"/>
        <v>502</v>
      </c>
      <c r="K534" s="27">
        <f t="shared" ca="1" si="109"/>
        <v>3.2354449905485665</v>
      </c>
      <c r="L534" s="34">
        <f t="shared" ca="1" si="110"/>
        <v>3.2540099394102118</v>
      </c>
      <c r="M534" s="29">
        <f t="shared" si="114"/>
        <v>44027</v>
      </c>
      <c r="N534" s="27">
        <v>532</v>
      </c>
      <c r="O534" s="17">
        <f t="shared" si="115"/>
        <v>502</v>
      </c>
      <c r="P534" s="27">
        <f t="shared" ca="1" si="116"/>
        <v>3.2488981307388136</v>
      </c>
      <c r="Q534" s="34">
        <f t="shared" ca="1" si="111"/>
        <v>3.2670119496925976</v>
      </c>
      <c r="R534" s="17">
        <f t="shared" ca="1" si="117"/>
        <v>3.3801368152852618</v>
      </c>
    </row>
    <row r="535" spans="1:18" x14ac:dyDescent="0.25">
      <c r="A535" s="18">
        <f t="shared" ca="1" si="112"/>
        <v>43994</v>
      </c>
      <c r="B535" s="17">
        <f ca="1">+IFERROR(VLOOKUP(A535,BBG_CLP!$A$2:$B$30,2,FALSE),B534)</f>
        <v>5</v>
      </c>
      <c r="C535" s="17">
        <f ca="1">+VLOOKUP(B535,BBG_CLP!$B$2:$E$30,4,FALSE)</f>
        <v>6.1813291612560536E-4</v>
      </c>
      <c r="D535" s="17">
        <v>533</v>
      </c>
      <c r="E535" s="17">
        <f t="shared" si="105"/>
        <v>503</v>
      </c>
      <c r="F535" s="17">
        <f t="shared" ca="1" si="108"/>
        <v>3.2126372463100736</v>
      </c>
      <c r="G535" s="2">
        <f t="shared" ca="1" si="106"/>
        <v>3.2313967823830847</v>
      </c>
      <c r="H535" s="28">
        <f t="shared" si="113"/>
        <v>44013</v>
      </c>
      <c r="I535" s="30">
        <v>533</v>
      </c>
      <c r="J535" s="17">
        <f t="shared" si="107"/>
        <v>503</v>
      </c>
      <c r="K535" s="27">
        <f t="shared" ca="1" si="109"/>
        <v>3.2360534973745056</v>
      </c>
      <c r="L535" s="34">
        <f t="shared" ca="1" si="110"/>
        <v>3.2546013683485517</v>
      </c>
      <c r="M535" s="29">
        <f t="shared" si="114"/>
        <v>44028</v>
      </c>
      <c r="N535" s="27">
        <v>533</v>
      </c>
      <c r="O535" s="17">
        <f t="shared" si="115"/>
        <v>503</v>
      </c>
      <c r="P535" s="27">
        <f t="shared" ca="1" si="116"/>
        <v>3.2491292295103977</v>
      </c>
      <c r="Q535" s="34">
        <f t="shared" ca="1" si="111"/>
        <v>3.2672051170695262</v>
      </c>
      <c r="R535" s="17">
        <f t="shared" ca="1" si="117"/>
        <v>3.3809997187379537</v>
      </c>
    </row>
    <row r="536" spans="1:18" x14ac:dyDescent="0.25">
      <c r="A536" s="18">
        <f t="shared" ca="1" si="112"/>
        <v>43995</v>
      </c>
      <c r="B536" s="17">
        <f ca="1">+IFERROR(VLOOKUP(A536,BBG_CLP!$A$2:$B$30,2,FALSE),B535)</f>
        <v>5</v>
      </c>
      <c r="C536" s="17">
        <f ca="1">+VLOOKUP(B536,BBG_CLP!$B$2:$E$30,4,FALSE)</f>
        <v>6.1813291612560536E-4</v>
      </c>
      <c r="D536" s="17">
        <v>534</v>
      </c>
      <c r="E536" s="17">
        <f t="shared" si="105"/>
        <v>504</v>
      </c>
      <c r="F536" s="17">
        <f t="shared" ca="1" si="108"/>
        <v>3.2132553792261991</v>
      </c>
      <c r="G536" s="2">
        <f t="shared" ca="1" si="106"/>
        <v>3.2319982822939877</v>
      </c>
      <c r="H536" s="28">
        <f t="shared" si="113"/>
        <v>44014</v>
      </c>
      <c r="I536" s="30">
        <v>534</v>
      </c>
      <c r="J536" s="17">
        <f t="shared" si="107"/>
        <v>504</v>
      </c>
      <c r="K536" s="27">
        <f t="shared" ca="1" si="109"/>
        <v>3.2366620368802921</v>
      </c>
      <c r="L536" s="34">
        <f t="shared" ca="1" si="110"/>
        <v>3.2551928939839367</v>
      </c>
      <c r="M536" s="29">
        <f t="shared" si="114"/>
        <v>44029</v>
      </c>
      <c r="N536" s="27">
        <v>534</v>
      </c>
      <c r="O536" s="17">
        <f t="shared" si="115"/>
        <v>504</v>
      </c>
      <c r="P536" s="27">
        <f t="shared" ca="1" si="116"/>
        <v>3.2493604669206571</v>
      </c>
      <c r="Q536" s="34">
        <f t="shared" ca="1" si="111"/>
        <v>3.2673985793666902</v>
      </c>
      <c r="R536" s="17">
        <f t="shared" ca="1" si="117"/>
        <v>3.381862349296938</v>
      </c>
    </row>
    <row r="537" spans="1:18" x14ac:dyDescent="0.25">
      <c r="A537" s="18">
        <f t="shared" ca="1" si="112"/>
        <v>43996</v>
      </c>
      <c r="B537" s="17">
        <f ca="1">+IFERROR(VLOOKUP(A537,BBG_CLP!$A$2:$B$30,2,FALSE),B536)</f>
        <v>5</v>
      </c>
      <c r="C537" s="17">
        <f ca="1">+VLOOKUP(B537,BBG_CLP!$B$2:$E$30,4,FALSE)</f>
        <v>6.1813291612560536E-4</v>
      </c>
      <c r="D537" s="17">
        <v>535</v>
      </c>
      <c r="E537" s="17">
        <f t="shared" si="105"/>
        <v>505</v>
      </c>
      <c r="F537" s="17">
        <f t="shared" ca="1" si="108"/>
        <v>3.2138735121423245</v>
      </c>
      <c r="G537" s="2">
        <f t="shared" ca="1" si="106"/>
        <v>3.2325998424343796</v>
      </c>
      <c r="H537" s="28">
        <f t="shared" si="113"/>
        <v>44015</v>
      </c>
      <c r="I537" s="30">
        <v>535</v>
      </c>
      <c r="J537" s="17">
        <f t="shared" si="107"/>
        <v>505</v>
      </c>
      <c r="K537" s="27">
        <f t="shared" ca="1" si="109"/>
        <v>3.236909415625405</v>
      </c>
      <c r="L537" s="34">
        <f t="shared" ca="1" si="110"/>
        <v>3.2554027555456417</v>
      </c>
      <c r="M537" s="29">
        <f t="shared" si="114"/>
        <v>44030</v>
      </c>
      <c r="N537" s="27">
        <v>535</v>
      </c>
      <c r="O537" s="17">
        <f t="shared" si="115"/>
        <v>505</v>
      </c>
      <c r="P537" s="27">
        <f t="shared" ca="1" si="116"/>
        <v>3.2495918421921939</v>
      </c>
      <c r="Q537" s="34">
        <f t="shared" ca="1" si="111"/>
        <v>3.2675923348320732</v>
      </c>
      <c r="R537" s="17">
        <f t="shared" ca="1" si="117"/>
        <v>3.382724706994189</v>
      </c>
    </row>
    <row r="538" spans="1:18" x14ac:dyDescent="0.25">
      <c r="A538" s="18">
        <f t="shared" ca="1" si="112"/>
        <v>43997</v>
      </c>
      <c r="B538" s="17">
        <f ca="1">+IFERROR(VLOOKUP(A538,BBG_CLP!$A$2:$B$30,2,FALSE),B537)</f>
        <v>5</v>
      </c>
      <c r="C538" s="17">
        <f ca="1">+VLOOKUP(B538,BBG_CLP!$B$2:$E$30,4,FALSE)</f>
        <v>6.1813291612560536E-4</v>
      </c>
      <c r="D538" s="17">
        <v>536</v>
      </c>
      <c r="E538" s="17">
        <f t="shared" si="105"/>
        <v>506</v>
      </c>
      <c r="F538" s="17">
        <f t="shared" ca="1" si="108"/>
        <v>3.21449164505845</v>
      </c>
      <c r="G538" s="2">
        <f t="shared" ca="1" si="106"/>
        <v>3.2332014624471515</v>
      </c>
      <c r="H538" s="28">
        <f t="shared" si="113"/>
        <v>44016</v>
      </c>
      <c r="I538" s="30">
        <v>536</v>
      </c>
      <c r="J538" s="17">
        <f t="shared" si="107"/>
        <v>506</v>
      </c>
      <c r="K538" s="27">
        <f t="shared" ca="1" si="109"/>
        <v>3.2371568729072338</v>
      </c>
      <c r="L538" s="34">
        <f t="shared" ca="1" si="110"/>
        <v>3.2556128461217289</v>
      </c>
      <c r="M538" s="29">
        <f t="shared" si="114"/>
        <v>44031</v>
      </c>
      <c r="N538" s="27">
        <v>536</v>
      </c>
      <c r="O538" s="17">
        <f t="shared" si="115"/>
        <v>506</v>
      </c>
      <c r="P538" s="27">
        <f t="shared" ca="1" si="116"/>
        <v>3.2498233545534116</v>
      </c>
      <c r="Q538" s="34">
        <f t="shared" ca="1" si="111"/>
        <v>3.2677863817275692</v>
      </c>
      <c r="R538" s="17">
        <f t="shared" ca="1" si="117"/>
        <v>3.3835867917977325</v>
      </c>
    </row>
    <row r="539" spans="1:18" x14ac:dyDescent="0.25">
      <c r="A539" s="18">
        <f t="shared" ca="1" si="112"/>
        <v>43998</v>
      </c>
      <c r="B539" s="17">
        <f ca="1">+IFERROR(VLOOKUP(A539,BBG_CLP!$A$2:$B$30,2,FALSE),B538)</f>
        <v>5</v>
      </c>
      <c r="C539" s="17">
        <f ca="1">+VLOOKUP(B539,BBG_CLP!$B$2:$E$30,4,FALSE)</f>
        <v>6.1813291612560536E-4</v>
      </c>
      <c r="D539" s="17">
        <v>537</v>
      </c>
      <c r="E539" s="17">
        <f t="shared" si="105"/>
        <v>507</v>
      </c>
      <c r="F539" s="17">
        <f t="shared" ca="1" si="108"/>
        <v>3.2151097779745754</v>
      </c>
      <c r="G539" s="2">
        <f t="shared" ca="1" si="106"/>
        <v>3.2338031419780466</v>
      </c>
      <c r="H539" s="28">
        <f t="shared" si="113"/>
        <v>44017</v>
      </c>
      <c r="I539" s="30">
        <v>537</v>
      </c>
      <c r="J539" s="17">
        <f t="shared" si="107"/>
        <v>507</v>
      </c>
      <c r="K539" s="27">
        <f t="shared" ca="1" si="109"/>
        <v>3.237404408287011</v>
      </c>
      <c r="L539" s="34">
        <f t="shared" ca="1" si="110"/>
        <v>3.2558231643570368</v>
      </c>
      <c r="M539" s="29">
        <f t="shared" si="114"/>
        <v>44032</v>
      </c>
      <c r="N539" s="27">
        <v>537</v>
      </c>
      <c r="O539" s="17">
        <f t="shared" si="115"/>
        <v>507</v>
      </c>
      <c r="P539" s="27">
        <f t="shared" ca="1" si="116"/>
        <v>3.2500550032384159</v>
      </c>
      <c r="Q539" s="34">
        <f t="shared" ca="1" si="111"/>
        <v>3.2679807183286949</v>
      </c>
      <c r="R539" s="17">
        <f t="shared" ca="1" si="117"/>
        <v>3.3844486037075683</v>
      </c>
    </row>
    <row r="540" spans="1:18" x14ac:dyDescent="0.25">
      <c r="A540" s="18">
        <f t="shared" ca="1" si="112"/>
        <v>43999</v>
      </c>
      <c r="B540" s="17">
        <f ca="1">+IFERROR(VLOOKUP(A540,BBG_CLP!$A$2:$B$30,2,FALSE),B539)</f>
        <v>5</v>
      </c>
      <c r="C540" s="17">
        <f ca="1">+VLOOKUP(B540,BBG_CLP!$B$2:$E$30,4,FALSE)</f>
        <v>6.1813291612560536E-4</v>
      </c>
      <c r="D540" s="17">
        <v>538</v>
      </c>
      <c r="E540" s="17">
        <f t="shared" si="105"/>
        <v>508</v>
      </c>
      <c r="F540" s="17">
        <f t="shared" ca="1" si="108"/>
        <v>3.2157279108907009</v>
      </c>
      <c r="G540" s="2">
        <f t="shared" ca="1" si="106"/>
        <v>3.2344048806755787</v>
      </c>
      <c r="H540" s="28">
        <f t="shared" si="113"/>
        <v>44018</v>
      </c>
      <c r="I540" s="30">
        <v>538</v>
      </c>
      <c r="J540" s="17">
        <f t="shared" si="107"/>
        <v>508</v>
      </c>
      <c r="K540" s="27">
        <f t="shared" ca="1" si="109"/>
        <v>3.2376520213292608</v>
      </c>
      <c r="L540" s="34">
        <f t="shared" ca="1" si="110"/>
        <v>3.256033708907152</v>
      </c>
      <c r="M540" s="29">
        <f t="shared" si="114"/>
        <v>44033</v>
      </c>
      <c r="N540" s="27">
        <v>538</v>
      </c>
      <c r="O540" s="17">
        <f t="shared" si="115"/>
        <v>508</v>
      </c>
      <c r="P540" s="27">
        <f t="shared" ca="1" si="116"/>
        <v>3.250286787487052</v>
      </c>
      <c r="Q540" s="34">
        <f t="shared" ca="1" si="111"/>
        <v>3.268175342924605</v>
      </c>
      <c r="R540" s="17">
        <f t="shared" ca="1" si="117"/>
        <v>3.3853101427077092</v>
      </c>
    </row>
    <row r="541" spans="1:18" x14ac:dyDescent="0.25">
      <c r="A541" s="18">
        <f t="shared" ca="1" si="112"/>
        <v>44000</v>
      </c>
      <c r="B541" s="17">
        <f ca="1">+IFERROR(VLOOKUP(A541,BBG_CLP!$A$2:$B$30,2,FALSE),B540)</f>
        <v>5</v>
      </c>
      <c r="C541" s="17">
        <f ca="1">+VLOOKUP(B541,BBG_CLP!$B$2:$E$30,4,FALSE)</f>
        <v>6.1813291612560536E-4</v>
      </c>
      <c r="D541" s="17">
        <v>539</v>
      </c>
      <c r="E541" s="17">
        <f t="shared" si="105"/>
        <v>509</v>
      </c>
      <c r="F541" s="17">
        <f t="shared" ca="1" si="108"/>
        <v>3.2163460438068263</v>
      </c>
      <c r="G541" s="2">
        <f t="shared" ca="1" si="106"/>
        <v>3.2350066781910098</v>
      </c>
      <c r="H541" s="28">
        <f t="shared" si="113"/>
        <v>44019</v>
      </c>
      <c r="I541" s="30">
        <v>539</v>
      </c>
      <c r="J541" s="17">
        <f t="shared" si="107"/>
        <v>509</v>
      </c>
      <c r="K541" s="27">
        <f t="shared" ca="1" si="109"/>
        <v>3.2378997116017096</v>
      </c>
      <c r="L541" s="34">
        <f t="shared" ca="1" si="110"/>
        <v>3.2562444784381799</v>
      </c>
      <c r="M541" s="29">
        <f t="shared" si="114"/>
        <v>44034</v>
      </c>
      <c r="N541" s="27">
        <v>539</v>
      </c>
      <c r="O541" s="17">
        <f t="shared" si="115"/>
        <v>509</v>
      </c>
      <c r="P541" s="27">
        <f t="shared" ca="1" si="116"/>
        <v>3.2505187065447911</v>
      </c>
      <c r="Q541" s="34">
        <f t="shared" ca="1" si="111"/>
        <v>3.2683702538178991</v>
      </c>
      <c r="R541" s="17">
        <f t="shared" ca="1" si="117"/>
        <v>3.3861714087981554</v>
      </c>
    </row>
    <row r="542" spans="1:18" x14ac:dyDescent="0.25">
      <c r="A542" s="18">
        <f t="shared" ca="1" si="112"/>
        <v>44001</v>
      </c>
      <c r="B542" s="17">
        <f ca="1">+IFERROR(VLOOKUP(A542,BBG_CLP!$A$2:$B$30,2,FALSE),B541)</f>
        <v>5</v>
      </c>
      <c r="C542" s="17">
        <f ca="1">+VLOOKUP(B542,BBG_CLP!$B$2:$E$30,4,FALSE)</f>
        <v>6.1813291612560536E-4</v>
      </c>
      <c r="D542" s="17">
        <v>540</v>
      </c>
      <c r="E542" s="17">
        <f t="shared" si="105"/>
        <v>510</v>
      </c>
      <c r="F542" s="17">
        <f t="shared" ca="1" si="108"/>
        <v>3.2169641767229518</v>
      </c>
      <c r="G542" s="2">
        <f t="shared" ca="1" si="106"/>
        <v>3.2356085341783838</v>
      </c>
      <c r="H542" s="28">
        <f t="shared" si="113"/>
        <v>44020</v>
      </c>
      <c r="I542" s="30">
        <v>540</v>
      </c>
      <c r="J542" s="17">
        <f t="shared" si="107"/>
        <v>510</v>
      </c>
      <c r="K542" s="27">
        <f t="shared" ca="1" si="109"/>
        <v>3.2381474786753017</v>
      </c>
      <c r="L542" s="34">
        <f t="shared" ca="1" si="110"/>
        <v>3.2564554716267038</v>
      </c>
      <c r="M542" s="29">
        <f t="shared" si="114"/>
        <v>44035</v>
      </c>
      <c r="N542" s="27">
        <v>540</v>
      </c>
      <c r="O542" s="17">
        <f t="shared" si="115"/>
        <v>510</v>
      </c>
      <c r="P542" s="27">
        <f t="shared" ca="1" si="116"/>
        <v>3.2507507596626946</v>
      </c>
      <c r="Q542" s="34">
        <f t="shared" ca="1" si="111"/>
        <v>3.2685654493244449</v>
      </c>
      <c r="R542" s="17">
        <f t="shared" ca="1" si="117"/>
        <v>3.3870324019789066</v>
      </c>
    </row>
    <row r="543" spans="1:18" x14ac:dyDescent="0.25">
      <c r="A543" s="18">
        <f t="shared" ca="1" si="112"/>
        <v>44002</v>
      </c>
      <c r="B543" s="17">
        <f ca="1">+IFERROR(VLOOKUP(A543,BBG_CLP!$A$2:$B$30,2,FALSE),B542)</f>
        <v>5</v>
      </c>
      <c r="C543" s="17">
        <f ca="1">+VLOOKUP(B543,BBG_CLP!$B$2:$E$30,4,FALSE)</f>
        <v>6.1813291612560536E-4</v>
      </c>
      <c r="D543" s="17">
        <v>541</v>
      </c>
      <c r="E543" s="17">
        <f t="shared" si="105"/>
        <v>511</v>
      </c>
      <c r="F543" s="17">
        <f t="shared" ca="1" si="108"/>
        <v>3.2175823096390772</v>
      </c>
      <c r="G543" s="2">
        <f t="shared" ca="1" si="106"/>
        <v>3.2362104482943734</v>
      </c>
      <c r="H543" s="28">
        <f t="shared" si="113"/>
        <v>44021</v>
      </c>
      <c r="I543" s="30">
        <v>541</v>
      </c>
      <c r="J543" s="17">
        <f t="shared" si="107"/>
        <v>511</v>
      </c>
      <c r="K543" s="27">
        <f t="shared" ca="1" si="109"/>
        <v>3.238395322124167</v>
      </c>
      <c r="L543" s="34">
        <f t="shared" ca="1" si="110"/>
        <v>3.2566666871596652</v>
      </c>
      <c r="M543" s="29">
        <f t="shared" si="114"/>
        <v>44036</v>
      </c>
      <c r="N543" s="27">
        <v>541</v>
      </c>
      <c r="O543" s="17">
        <f t="shared" si="115"/>
        <v>511</v>
      </c>
      <c r="P543" s="27">
        <f t="shared" ca="1" si="116"/>
        <v>3.2509829460973445</v>
      </c>
      <c r="Q543" s="34">
        <f t="shared" ca="1" si="111"/>
        <v>3.2687609277733536</v>
      </c>
      <c r="R543" s="17">
        <f t="shared" ca="1" si="117"/>
        <v>3.3878931222179887</v>
      </c>
    </row>
    <row r="544" spans="1:18" x14ac:dyDescent="0.25">
      <c r="A544" s="18">
        <f t="shared" ca="1" si="112"/>
        <v>44003</v>
      </c>
      <c r="B544" s="17">
        <f ca="1">+IFERROR(VLOOKUP(A544,BBG_CLP!$A$2:$B$30,2,FALSE),B543)</f>
        <v>5</v>
      </c>
      <c r="C544" s="17">
        <f ca="1">+VLOOKUP(B544,BBG_CLP!$B$2:$E$30,4,FALSE)</f>
        <v>6.1813291612560536E-4</v>
      </c>
      <c r="D544" s="17">
        <v>542</v>
      </c>
      <c r="E544" s="17">
        <f t="shared" si="105"/>
        <v>512</v>
      </c>
      <c r="F544" s="17">
        <f t="shared" ca="1" si="108"/>
        <v>3.2182004425552027</v>
      </c>
      <c r="G544" s="2">
        <f t="shared" ca="1" si="106"/>
        <v>3.236812420198413</v>
      </c>
      <c r="H544" s="28">
        <f t="shared" si="113"/>
        <v>44022</v>
      </c>
      <c r="I544" s="30">
        <v>542</v>
      </c>
      <c r="J544" s="17">
        <f t="shared" si="107"/>
        <v>512</v>
      </c>
      <c r="K544" s="27">
        <f t="shared" ca="1" si="109"/>
        <v>3.2386432415255628</v>
      </c>
      <c r="L544" s="34">
        <f t="shared" ca="1" si="110"/>
        <v>3.256878123734281</v>
      </c>
      <c r="M544" s="29">
        <f t="shared" si="114"/>
        <v>44037</v>
      </c>
      <c r="N544" s="27">
        <v>542</v>
      </c>
      <c r="O544" s="17">
        <f t="shared" si="115"/>
        <v>512</v>
      </c>
      <c r="P544" s="27">
        <f t="shared" ca="1" si="116"/>
        <v>3.2512152651108406</v>
      </c>
      <c r="Q544" s="34">
        <f t="shared" ca="1" si="111"/>
        <v>3.2689566875067286</v>
      </c>
      <c r="R544" s="17">
        <f t="shared" ca="1" si="117"/>
        <v>3.388753569523395</v>
      </c>
    </row>
    <row r="545" spans="1:18" x14ac:dyDescent="0.25">
      <c r="A545" s="18">
        <f t="shared" ca="1" si="112"/>
        <v>44004</v>
      </c>
      <c r="B545" s="17">
        <f ca="1">+IFERROR(VLOOKUP(A545,BBG_CLP!$A$2:$B$30,2,FALSE),B544)</f>
        <v>5</v>
      </c>
      <c r="C545" s="17">
        <f ca="1">+VLOOKUP(B545,BBG_CLP!$B$2:$E$30,4,FALSE)</f>
        <v>6.1813291612560536E-4</v>
      </c>
      <c r="D545" s="17">
        <v>543</v>
      </c>
      <c r="E545" s="17">
        <f t="shared" si="105"/>
        <v>513</v>
      </c>
      <c r="F545" s="17">
        <f t="shared" ca="1" si="108"/>
        <v>3.2188185754713281</v>
      </c>
      <c r="G545" s="2">
        <f t="shared" ca="1" si="106"/>
        <v>3.2374144495525607</v>
      </c>
      <c r="H545" s="28">
        <f t="shared" si="113"/>
        <v>44023</v>
      </c>
      <c r="I545" s="30">
        <v>543</v>
      </c>
      <c r="J545" s="17">
        <f t="shared" si="107"/>
        <v>513</v>
      </c>
      <c r="K545" s="27">
        <f t="shared" ca="1" si="109"/>
        <v>3.2388912364598643</v>
      </c>
      <c r="L545" s="34">
        <f t="shared" ca="1" si="110"/>
        <v>3.2570897800579099</v>
      </c>
      <c r="M545" s="29">
        <f t="shared" si="114"/>
        <v>44038</v>
      </c>
      <c r="N545" s="27">
        <v>543</v>
      </c>
      <c r="O545" s="17">
        <f t="shared" si="115"/>
        <v>513</v>
      </c>
      <c r="P545" s="27">
        <f t="shared" ca="1" si="116"/>
        <v>3.2514477159707029</v>
      </c>
      <c r="Q545" s="34">
        <f t="shared" ca="1" si="111"/>
        <v>3.2691527268796632</v>
      </c>
      <c r="R545" s="17">
        <f t="shared" ca="1" si="117"/>
        <v>3.3896137438951257</v>
      </c>
    </row>
    <row r="546" spans="1:18" x14ac:dyDescent="0.25">
      <c r="A546" s="18">
        <f t="shared" ca="1" si="112"/>
        <v>44005</v>
      </c>
      <c r="B546" s="17">
        <f ca="1">+IFERROR(VLOOKUP(A546,BBG_CLP!$A$2:$B$30,2,FALSE),B545)</f>
        <v>5</v>
      </c>
      <c r="C546" s="17">
        <f ca="1">+VLOOKUP(B546,BBG_CLP!$B$2:$E$30,4,FALSE)</f>
        <v>6.1813291612560536E-4</v>
      </c>
      <c r="D546" s="17">
        <v>544</v>
      </c>
      <c r="E546" s="17">
        <f t="shared" si="105"/>
        <v>514</v>
      </c>
      <c r="F546" s="17">
        <f t="shared" ca="1" si="108"/>
        <v>3.2194367083874535</v>
      </c>
      <c r="G546" s="2">
        <f t="shared" ca="1" si="106"/>
        <v>3.2380165360214894</v>
      </c>
      <c r="H546" s="28">
        <f t="shared" si="113"/>
        <v>44024</v>
      </c>
      <c r="I546" s="30">
        <v>544</v>
      </c>
      <c r="J546" s="17">
        <f t="shared" si="107"/>
        <v>514</v>
      </c>
      <c r="K546" s="27">
        <f t="shared" ca="1" si="109"/>
        <v>3.2391393065105132</v>
      </c>
      <c r="L546" s="34">
        <f t="shared" ca="1" si="110"/>
        <v>3.2573016548479541</v>
      </c>
      <c r="M546" s="29">
        <f t="shared" si="114"/>
        <v>44039</v>
      </c>
      <c r="N546" s="27">
        <v>544</v>
      </c>
      <c r="O546" s="17">
        <f t="shared" si="115"/>
        <v>514</v>
      </c>
      <c r="P546" s="27">
        <f t="shared" ca="1" si="116"/>
        <v>3.2516802979498234</v>
      </c>
      <c r="Q546" s="34">
        <f t="shared" ca="1" si="111"/>
        <v>3.2693490442599731</v>
      </c>
      <c r="R546" s="17">
        <f t="shared" ca="1" si="117"/>
        <v>3.3904736453091999</v>
      </c>
    </row>
    <row r="547" spans="1:18" x14ac:dyDescent="0.25">
      <c r="A547" s="18">
        <f t="shared" ca="1" si="112"/>
        <v>44006</v>
      </c>
      <c r="B547" s="17">
        <f ca="1">+IFERROR(VLOOKUP(A547,BBG_CLP!$A$2:$B$30,2,FALSE),B546)</f>
        <v>5</v>
      </c>
      <c r="C547" s="17">
        <f ca="1">+VLOOKUP(B547,BBG_CLP!$B$2:$E$30,4,FALSE)</f>
        <v>6.1813291612560536E-4</v>
      </c>
      <c r="D547" s="17">
        <v>545</v>
      </c>
      <c r="E547" s="17">
        <f t="shared" si="105"/>
        <v>515</v>
      </c>
      <c r="F547" s="17">
        <f t="shared" ca="1" si="108"/>
        <v>3.220054841303579</v>
      </c>
      <c r="G547" s="2">
        <f t="shared" ca="1" si="106"/>
        <v>3.238618679272522</v>
      </c>
      <c r="H547" s="28">
        <f t="shared" si="113"/>
        <v>44025</v>
      </c>
      <c r="I547" s="30">
        <v>545</v>
      </c>
      <c r="J547" s="17">
        <f t="shared" si="107"/>
        <v>515</v>
      </c>
      <c r="K547" s="27">
        <f t="shared" ca="1" si="109"/>
        <v>3.2393874512640264</v>
      </c>
      <c r="L547" s="34">
        <f t="shared" ca="1" si="110"/>
        <v>3.2575137468317781</v>
      </c>
      <c r="M547" s="29">
        <f t="shared" si="114"/>
        <v>44040</v>
      </c>
      <c r="N547" s="27">
        <v>545</v>
      </c>
      <c r="O547" s="17">
        <f t="shared" si="115"/>
        <v>515</v>
      </c>
      <c r="P547" s="27">
        <f t="shared" ca="1" si="116"/>
        <v>3.2519130103264589</v>
      </c>
      <c r="Q547" s="34">
        <f t="shared" ca="1" si="111"/>
        <v>3.2695456380282586</v>
      </c>
      <c r="R547" s="17">
        <f t="shared" ca="1" si="117"/>
        <v>3.3913332737736113</v>
      </c>
    </row>
    <row r="548" spans="1:18" x14ac:dyDescent="0.25">
      <c r="A548" s="18">
        <f t="shared" ca="1" si="112"/>
        <v>44007</v>
      </c>
      <c r="B548" s="17">
        <f ca="1">+IFERROR(VLOOKUP(A548,BBG_CLP!$A$2:$B$30,2,FALSE),B547)</f>
        <v>5</v>
      </c>
      <c r="C548" s="17">
        <f ca="1">+VLOOKUP(B548,BBG_CLP!$B$2:$E$30,4,FALSE)</f>
        <v>6.1813291612560536E-4</v>
      </c>
      <c r="D548" s="17">
        <v>546</v>
      </c>
      <c r="E548" s="17">
        <f t="shared" si="105"/>
        <v>516</v>
      </c>
      <c r="F548" s="17">
        <f t="shared" ca="1" si="108"/>
        <v>3.2206729742197044</v>
      </c>
      <c r="G548" s="2">
        <f t="shared" ca="1" si="106"/>
        <v>3.2392208789754839</v>
      </c>
      <c r="H548" s="28">
        <f t="shared" si="113"/>
        <v>44026</v>
      </c>
      <c r="I548" s="30">
        <v>546</v>
      </c>
      <c r="J548" s="17">
        <f t="shared" si="107"/>
        <v>516</v>
      </c>
      <c r="K548" s="27">
        <f t="shared" ca="1" si="109"/>
        <v>3.2396356703099762</v>
      </c>
      <c r="L548" s="34">
        <f t="shared" ca="1" si="110"/>
        <v>3.2577260547466897</v>
      </c>
      <c r="M548" s="29">
        <f t="shared" si="114"/>
        <v>44041</v>
      </c>
      <c r="N548" s="27">
        <v>546</v>
      </c>
      <c r="O548" s="17">
        <f t="shared" si="115"/>
        <v>516</v>
      </c>
      <c r="P548" s="27">
        <f t="shared" ca="1" si="116"/>
        <v>3.252145852384154</v>
      </c>
      <c r="Q548" s="34">
        <f t="shared" ca="1" si="111"/>
        <v>3.2697425065775838</v>
      </c>
      <c r="R548" s="17">
        <f t="shared" ca="1" si="117"/>
        <v>3.3921926292643789</v>
      </c>
    </row>
    <row r="549" spans="1:18" x14ac:dyDescent="0.25">
      <c r="A549" s="18">
        <f t="shared" ca="1" si="112"/>
        <v>44008</v>
      </c>
      <c r="B549" s="17">
        <f ca="1">+IFERROR(VLOOKUP(A549,BBG_CLP!$A$2:$B$30,2,FALSE),B548)</f>
        <v>5</v>
      </c>
      <c r="C549" s="17">
        <f ca="1">+VLOOKUP(B549,BBG_CLP!$B$2:$E$30,4,FALSE)</f>
        <v>6.1813291612560536E-4</v>
      </c>
      <c r="D549" s="17">
        <v>547</v>
      </c>
      <c r="E549" s="17">
        <f t="shared" si="105"/>
        <v>517</v>
      </c>
      <c r="F549" s="17">
        <f t="shared" ca="1" si="108"/>
        <v>3.2212911071358299</v>
      </c>
      <c r="G549" s="2">
        <f t="shared" ca="1" si="106"/>
        <v>3.2398231348028323</v>
      </c>
      <c r="H549" s="28">
        <f t="shared" si="113"/>
        <v>44027</v>
      </c>
      <c r="I549" s="30">
        <v>547</v>
      </c>
      <c r="J549" s="17">
        <f t="shared" si="107"/>
        <v>517</v>
      </c>
      <c r="K549" s="27">
        <f t="shared" ca="1" si="109"/>
        <v>3.2398839632408807</v>
      </c>
      <c r="L549" s="34">
        <f t="shared" ca="1" si="110"/>
        <v>3.2579385773396425</v>
      </c>
      <c r="M549" s="29">
        <f t="shared" si="114"/>
        <v>44042</v>
      </c>
      <c r="N549" s="27">
        <v>547</v>
      </c>
      <c r="O549" s="17">
        <f t="shared" si="115"/>
        <v>517</v>
      </c>
      <c r="P549" s="27">
        <f t="shared" ca="1" si="116"/>
        <v>3.2523788234116346</v>
      </c>
      <c r="Q549" s="34">
        <f t="shared" ca="1" si="111"/>
        <v>3.2699396483134588</v>
      </c>
      <c r="R549" s="17">
        <f t="shared" ca="1" si="117"/>
        <v>3.3930517117894965</v>
      </c>
    </row>
    <row r="550" spans="1:18" x14ac:dyDescent="0.25">
      <c r="A550" s="18">
        <f t="shared" ca="1" si="112"/>
        <v>44009</v>
      </c>
      <c r="B550" s="17">
        <f ca="1">+IFERROR(VLOOKUP(A550,BBG_CLP!$A$2:$B$30,2,FALSE),B549)</f>
        <v>5</v>
      </c>
      <c r="C550" s="17">
        <f ca="1">+VLOOKUP(B550,BBG_CLP!$B$2:$E$30,4,FALSE)</f>
        <v>6.1813291612560536E-4</v>
      </c>
      <c r="D550" s="17">
        <v>548</v>
      </c>
      <c r="E550" s="17">
        <f t="shared" si="105"/>
        <v>518</v>
      </c>
      <c r="F550" s="17">
        <f t="shared" ca="1" si="108"/>
        <v>3.2219092400519553</v>
      </c>
      <c r="G550" s="2">
        <f t="shared" ca="1" si="106"/>
        <v>3.2404254464295219</v>
      </c>
      <c r="H550" s="28">
        <f t="shared" si="113"/>
        <v>44028</v>
      </c>
      <c r="I550" s="30">
        <v>548</v>
      </c>
      <c r="J550" s="17">
        <f t="shared" si="107"/>
        <v>518</v>
      </c>
      <c r="K550" s="27">
        <f t="shared" ca="1" si="109"/>
        <v>3.2401323296522602</v>
      </c>
      <c r="L550" s="34">
        <f t="shared" ca="1" si="110"/>
        <v>3.2581513133673266</v>
      </c>
      <c r="M550" s="29">
        <f t="shared" si="114"/>
        <v>44043</v>
      </c>
      <c r="N550" s="27">
        <v>548</v>
      </c>
      <c r="O550" s="17">
        <f t="shared" si="115"/>
        <v>518</v>
      </c>
      <c r="P550" s="27">
        <f t="shared" ca="1" si="116"/>
        <v>3.2526119227029051</v>
      </c>
      <c r="Q550" s="34">
        <f t="shared" ca="1" si="111"/>
        <v>3.270137061653752</v>
      </c>
      <c r="R550" s="17">
        <f t="shared" ca="1" si="117"/>
        <v>3.3939105213409704</v>
      </c>
    </row>
    <row r="551" spans="1:18" x14ac:dyDescent="0.25">
      <c r="A551" s="18">
        <f t="shared" ca="1" si="112"/>
        <v>44010</v>
      </c>
      <c r="B551" s="17">
        <f ca="1">+IFERROR(VLOOKUP(A551,BBG_CLP!$A$2:$B$30,2,FALSE),B550)</f>
        <v>5</v>
      </c>
      <c r="C551" s="17">
        <f ca="1">+VLOOKUP(B551,BBG_CLP!$B$2:$E$30,4,FALSE)</f>
        <v>6.1813291612560536E-4</v>
      </c>
      <c r="D551" s="17">
        <v>549</v>
      </c>
      <c r="E551" s="17">
        <f t="shared" si="105"/>
        <v>519</v>
      </c>
      <c r="F551" s="17">
        <f t="shared" ca="1" si="108"/>
        <v>3.2225273729680808</v>
      </c>
      <c r="G551" s="2">
        <f t="shared" ca="1" si="106"/>
        <v>3.2410278135330137</v>
      </c>
      <c r="H551" s="28">
        <f t="shared" si="113"/>
        <v>44029</v>
      </c>
      <c r="I551" s="30">
        <v>549</v>
      </c>
      <c r="J551" s="17">
        <f t="shared" si="107"/>
        <v>519</v>
      </c>
      <c r="K551" s="27">
        <f t="shared" ca="1" si="109"/>
        <v>3.2403807691425812</v>
      </c>
      <c r="L551" s="34">
        <f t="shared" ca="1" si="110"/>
        <v>3.258364261596046</v>
      </c>
      <c r="M551" s="29">
        <f t="shared" si="114"/>
        <v>44044</v>
      </c>
      <c r="N551" s="27">
        <v>549</v>
      </c>
      <c r="O551" s="17">
        <f t="shared" si="115"/>
        <v>519</v>
      </c>
      <c r="P551" s="27">
        <f t="shared" ca="1" si="116"/>
        <v>3.2528451495570412</v>
      </c>
      <c r="Q551" s="34">
        <f t="shared" ca="1" si="111"/>
        <v>3.2703347450284652</v>
      </c>
      <c r="R551" s="17">
        <f t="shared" ca="1" si="117"/>
        <v>3.3947690578948198</v>
      </c>
    </row>
    <row r="552" spans="1:18" x14ac:dyDescent="0.25">
      <c r="A552" s="18">
        <f t="shared" ca="1" si="112"/>
        <v>44011</v>
      </c>
      <c r="B552" s="17">
        <f ca="1">+IFERROR(VLOOKUP(A552,BBG_CLP!$A$2:$B$30,2,FALSE),B551)</f>
        <v>5</v>
      </c>
      <c r="C552" s="17">
        <f ca="1">+VLOOKUP(B552,BBG_CLP!$B$2:$E$30,4,FALSE)</f>
        <v>6.1813291612560536E-4</v>
      </c>
      <c r="D552" s="17">
        <v>550</v>
      </c>
      <c r="E552" s="17">
        <f t="shared" si="105"/>
        <v>520</v>
      </c>
      <c r="F552" s="17">
        <f t="shared" ca="1" si="108"/>
        <v>3.2231455058842062</v>
      </c>
      <c r="G552" s="2">
        <f t="shared" ca="1" si="106"/>
        <v>3.2416302357932176</v>
      </c>
      <c r="H552" s="28">
        <f t="shared" si="113"/>
        <v>44030</v>
      </c>
      <c r="I552" s="30">
        <v>550</v>
      </c>
      <c r="J552" s="17">
        <f t="shared" si="107"/>
        <v>520</v>
      </c>
      <c r="K552" s="27">
        <f t="shared" ca="1" si="109"/>
        <v>3.2406292813132462</v>
      </c>
      <c r="L552" s="34">
        <f t="shared" ca="1" si="110"/>
        <v>3.258577420801549</v>
      </c>
      <c r="M552" s="29">
        <f t="shared" si="114"/>
        <v>44045</v>
      </c>
      <c r="N552" s="27">
        <v>550</v>
      </c>
      <c r="O552" s="17">
        <f t="shared" si="115"/>
        <v>520</v>
      </c>
      <c r="P552" s="27">
        <f t="shared" ca="1" si="116"/>
        <v>3.2530785032782608</v>
      </c>
      <c r="Q552" s="34">
        <f t="shared" ca="1" si="111"/>
        <v>3.2705326968797386</v>
      </c>
      <c r="R552" s="17">
        <f t="shared" ca="1" si="117"/>
        <v>3.3956273214590382</v>
      </c>
    </row>
    <row r="553" spans="1:18" x14ac:dyDescent="0.25">
      <c r="A553" s="18">
        <f t="shared" ca="1" si="112"/>
        <v>44012</v>
      </c>
      <c r="B553" s="17">
        <f ca="1">+IFERROR(VLOOKUP(A553,BBG_CLP!$A$2:$B$30,2,FALSE),B552)</f>
        <v>5</v>
      </c>
      <c r="C553" s="17">
        <f ca="1">+VLOOKUP(B553,BBG_CLP!$B$2:$E$30,4,FALSE)</f>
        <v>6.1813291612560536E-4</v>
      </c>
      <c r="D553" s="17">
        <v>551</v>
      </c>
      <c r="E553" s="17">
        <f t="shared" si="105"/>
        <v>521</v>
      </c>
      <c r="F553" s="17">
        <f t="shared" ca="1" si="108"/>
        <v>3.2237636388003317</v>
      </c>
      <c r="G553" s="2">
        <f t="shared" ca="1" si="106"/>
        <v>3.2422327128925801</v>
      </c>
      <c r="H553" s="28">
        <f t="shared" si="113"/>
        <v>44031</v>
      </c>
      <c r="I553" s="30">
        <v>551</v>
      </c>
      <c r="J553" s="17">
        <f t="shared" si="107"/>
        <v>521</v>
      </c>
      <c r="K553" s="27">
        <f t="shared" ca="1" si="109"/>
        <v>3.2408778657685513</v>
      </c>
      <c r="L553" s="34">
        <f t="shared" ca="1" si="110"/>
        <v>3.2587907897690447</v>
      </c>
      <c r="M553" s="29">
        <f t="shared" si="114"/>
        <v>44046</v>
      </c>
      <c r="N553" s="27">
        <v>551</v>
      </c>
      <c r="O553" s="17">
        <f t="shared" si="115"/>
        <v>521</v>
      </c>
      <c r="P553" s="27">
        <f t="shared" ca="1" si="116"/>
        <v>3.253311983175831</v>
      </c>
      <c r="Q553" s="34">
        <f t="shared" ca="1" si="111"/>
        <v>3.2707309156616424</v>
      </c>
      <c r="R553" s="17">
        <f t="shared" ca="1" si="117"/>
        <v>3.3964853120256322</v>
      </c>
    </row>
    <row r="554" spans="1:18" x14ac:dyDescent="0.25">
      <c r="A554" s="18">
        <f t="shared" ca="1" si="112"/>
        <v>44013</v>
      </c>
      <c r="B554" s="17">
        <f ca="1">+IFERROR(VLOOKUP(A554,BBG_CLP!$A$2:$B$30,2,FALSE),B553)</f>
        <v>5</v>
      </c>
      <c r="C554" s="17">
        <f ca="1">+VLOOKUP(B554,BBG_CLP!$B$2:$E$30,4,FALSE)</f>
        <v>6.1813291612560536E-4</v>
      </c>
      <c r="D554" s="17">
        <v>552</v>
      </c>
      <c r="E554" s="17">
        <f t="shared" si="105"/>
        <v>522</v>
      </c>
      <c r="F554" s="17">
        <f t="shared" ca="1" si="108"/>
        <v>3.2243817717164571</v>
      </c>
      <c r="G554" s="2">
        <f t="shared" ca="1" si="106"/>
        <v>3.2428352445159168</v>
      </c>
      <c r="H554" s="28">
        <f t="shared" si="113"/>
        <v>44032</v>
      </c>
      <c r="I554" s="30">
        <v>552</v>
      </c>
      <c r="J554" s="17">
        <f t="shared" si="107"/>
        <v>522</v>
      </c>
      <c r="K554" s="27">
        <f t="shared" ca="1" si="109"/>
        <v>3.2411265221156018</v>
      </c>
      <c r="L554" s="34">
        <f t="shared" ca="1" si="110"/>
        <v>3.2590043672929263</v>
      </c>
      <c r="M554" s="29">
        <f t="shared" si="114"/>
        <v>44047</v>
      </c>
      <c r="N554" s="27">
        <v>552</v>
      </c>
      <c r="O554" s="17">
        <f t="shared" si="115"/>
        <v>522</v>
      </c>
      <c r="P554" s="27">
        <f t="shared" ca="1" si="116"/>
        <v>3.2535455885639681</v>
      </c>
      <c r="Q554" s="34">
        <f t="shared" ca="1" si="111"/>
        <v>3.2709293998400453</v>
      </c>
      <c r="R554" s="17">
        <f t="shared" ca="1" si="117"/>
        <v>3.3973430295946017</v>
      </c>
    </row>
    <row r="555" spans="1:18" x14ac:dyDescent="0.25">
      <c r="A555" s="18">
        <f t="shared" ca="1" si="112"/>
        <v>44014</v>
      </c>
      <c r="B555" s="17">
        <f ca="1">+IFERROR(VLOOKUP(A555,BBG_CLP!$A$2:$B$30,2,FALSE),B554)</f>
        <v>6</v>
      </c>
      <c r="C555" s="17">
        <f ca="1">+VLOOKUP(B555,BBG_CLP!$B$2:$E$30,4,FALSE)</f>
        <v>2.6881822975731039E-4</v>
      </c>
      <c r="D555" s="17">
        <v>553</v>
      </c>
      <c r="E555" s="17">
        <f t="shared" si="105"/>
        <v>523</v>
      </c>
      <c r="F555" s="17">
        <f t="shared" ca="1" si="108"/>
        <v>3.2249999046325826</v>
      </c>
      <c r="G555" s="2">
        <f t="shared" ca="1" si="106"/>
        <v>3.2434378303504556</v>
      </c>
      <c r="H555" s="28">
        <f t="shared" si="113"/>
        <v>44033</v>
      </c>
      <c r="I555" s="30">
        <v>553</v>
      </c>
      <c r="J555" s="17">
        <f t="shared" si="107"/>
        <v>523</v>
      </c>
      <c r="K555" s="27">
        <f t="shared" ca="1" si="109"/>
        <v>3.2413752499644168</v>
      </c>
      <c r="L555" s="34">
        <f t="shared" ca="1" si="110"/>
        <v>3.259218152176917</v>
      </c>
      <c r="M555" s="29">
        <f t="shared" si="114"/>
        <v>44048</v>
      </c>
      <c r="N555" s="27">
        <v>553</v>
      </c>
      <c r="O555" s="17">
        <f t="shared" si="115"/>
        <v>523</v>
      </c>
      <c r="P555" s="27">
        <f t="shared" ca="1" si="116"/>
        <v>3.2537793187619348</v>
      </c>
      <c r="Q555" s="34">
        <f t="shared" ca="1" si="111"/>
        <v>3.2711281478926431</v>
      </c>
      <c r="R555" s="17">
        <f t="shared" ca="1" si="117"/>
        <v>3.3982004741339722</v>
      </c>
    </row>
    <row r="556" spans="1:18" x14ac:dyDescent="0.25">
      <c r="A556" s="18">
        <f t="shared" ca="1" si="112"/>
        <v>44015</v>
      </c>
      <c r="B556" s="17">
        <f ca="1">+IFERROR(VLOOKUP(A556,BBG_CLP!$A$2:$B$30,2,FALSE),B555)</f>
        <v>6</v>
      </c>
      <c r="C556" s="17">
        <f ca="1">+VLOOKUP(B556,BBG_CLP!$B$2:$E$30,4,FALSE)</f>
        <v>2.6881822975731039E-4</v>
      </c>
      <c r="D556" s="17">
        <v>554</v>
      </c>
      <c r="E556" s="17">
        <f t="shared" si="105"/>
        <v>524</v>
      </c>
      <c r="F556" s="17">
        <f t="shared" ca="1" si="108"/>
        <v>3.22526872286234</v>
      </c>
      <c r="G556" s="2">
        <f t="shared" ca="1" si="106"/>
        <v>3.2436720078929646</v>
      </c>
      <c r="H556" s="28">
        <f t="shared" si="113"/>
        <v>44034</v>
      </c>
      <c r="I556" s="30">
        <v>554</v>
      </c>
      <c r="J556" s="17">
        <f t="shared" si="107"/>
        <v>524</v>
      </c>
      <c r="K556" s="27">
        <f t="shared" ca="1" si="109"/>
        <v>3.2416240489277883</v>
      </c>
      <c r="L556" s="34">
        <f t="shared" ca="1" si="110"/>
        <v>3.2594321432338567</v>
      </c>
      <c r="M556" s="29">
        <f t="shared" si="114"/>
        <v>44049</v>
      </c>
      <c r="N556" s="27">
        <v>554</v>
      </c>
      <c r="O556" s="17">
        <f t="shared" si="115"/>
        <v>524</v>
      </c>
      <c r="P556" s="27">
        <f t="shared" ca="1" si="116"/>
        <v>3.2540131730938362</v>
      </c>
      <c r="Q556" s="34">
        <f t="shared" ca="1" si="111"/>
        <v>3.2713271583086905</v>
      </c>
      <c r="R556" s="17">
        <f t="shared" ca="1" si="117"/>
        <v>3.2146717114827084</v>
      </c>
    </row>
    <row r="557" spans="1:18" x14ac:dyDescent="0.25">
      <c r="A557" s="18">
        <f t="shared" ca="1" si="112"/>
        <v>44016</v>
      </c>
      <c r="B557" s="17">
        <f ca="1">+IFERROR(VLOOKUP(A557,BBG_CLP!$A$2:$B$30,2,FALSE),B556)</f>
        <v>6</v>
      </c>
      <c r="C557" s="17">
        <f ca="1">+VLOOKUP(B557,BBG_CLP!$B$2:$E$30,4,FALSE)</f>
        <v>2.6881822975731039E-4</v>
      </c>
      <c r="D557" s="17">
        <v>555</v>
      </c>
      <c r="E557" s="17">
        <f t="shared" si="105"/>
        <v>525</v>
      </c>
      <c r="F557" s="17">
        <f t="shared" ca="1" si="108"/>
        <v>3.2255375410920974</v>
      </c>
      <c r="G557" s="2">
        <f t="shared" ca="1" si="106"/>
        <v>3.2439063150390726</v>
      </c>
      <c r="H557" s="28">
        <f t="shared" si="113"/>
        <v>44035</v>
      </c>
      <c r="I557" s="30">
        <v>555</v>
      </c>
      <c r="J557" s="17">
        <f t="shared" si="107"/>
        <v>525</v>
      </c>
      <c r="K557" s="27">
        <f t="shared" ca="1" si="109"/>
        <v>3.241872918621342</v>
      </c>
      <c r="L557" s="34">
        <f t="shared" ca="1" si="110"/>
        <v>3.2596463392856125</v>
      </c>
      <c r="M557" s="29">
        <f t="shared" si="114"/>
        <v>44050</v>
      </c>
      <c r="N557" s="27">
        <v>555</v>
      </c>
      <c r="O557" s="17">
        <f t="shared" si="115"/>
        <v>525</v>
      </c>
      <c r="P557" s="27">
        <f t="shared" ca="1" si="116"/>
        <v>3.254247150888693</v>
      </c>
      <c r="Q557" s="34">
        <f t="shared" ca="1" si="111"/>
        <v>3.2715264295889668</v>
      </c>
      <c r="R557" s="17">
        <f t="shared" ca="1" si="117"/>
        <v>3.2148968919969434</v>
      </c>
    </row>
    <row r="558" spans="1:18" x14ac:dyDescent="0.25">
      <c r="A558" s="18">
        <f t="shared" ca="1" si="112"/>
        <v>44017</v>
      </c>
      <c r="B558" s="17">
        <f ca="1">+IFERROR(VLOOKUP(A558,BBG_CLP!$A$2:$B$30,2,FALSE),B557)</f>
        <v>6</v>
      </c>
      <c r="C558" s="17">
        <f ca="1">+VLOOKUP(B558,BBG_CLP!$B$2:$E$30,4,FALSE)</f>
        <v>2.6881822975731039E-4</v>
      </c>
      <c r="D558" s="17">
        <v>556</v>
      </c>
      <c r="E558" s="17">
        <f t="shared" si="105"/>
        <v>526</v>
      </c>
      <c r="F558" s="17">
        <f t="shared" ca="1" si="108"/>
        <v>3.2258063593218549</v>
      </c>
      <c r="G558" s="2">
        <f t="shared" ca="1" si="106"/>
        <v>3.2441407510495965</v>
      </c>
      <c r="H558" s="28">
        <f t="shared" si="113"/>
        <v>44036</v>
      </c>
      <c r="I558" s="30">
        <v>556</v>
      </c>
      <c r="J558" s="17">
        <f t="shared" si="107"/>
        <v>526</v>
      </c>
      <c r="K558" s="27">
        <f t="shared" ca="1" si="109"/>
        <v>3.2421218586633973</v>
      </c>
      <c r="L558" s="34">
        <f t="shared" ca="1" si="110"/>
        <v>3.2598607391629835</v>
      </c>
      <c r="M558" s="29">
        <f t="shared" si="114"/>
        <v>44051</v>
      </c>
      <c r="N558" s="27">
        <v>556</v>
      </c>
      <c r="O558" s="17">
        <f t="shared" si="115"/>
        <v>526</v>
      </c>
      <c r="P558" s="27">
        <f t="shared" ca="1" si="116"/>
        <v>3.2544812514803239</v>
      </c>
      <c r="Q558" s="34">
        <f t="shared" ca="1" si="111"/>
        <v>3.2717259602456394</v>
      </c>
      <c r="R558" s="17">
        <f t="shared" ca="1" si="117"/>
        <v>3.2151219865559355</v>
      </c>
    </row>
    <row r="559" spans="1:18" x14ac:dyDescent="0.25">
      <c r="A559" s="18">
        <f t="shared" ca="1" si="112"/>
        <v>44018</v>
      </c>
      <c r="B559" s="17">
        <f ca="1">+IFERROR(VLOOKUP(A559,BBG_CLP!$A$2:$B$30,2,FALSE),B558)</f>
        <v>6</v>
      </c>
      <c r="C559" s="17">
        <f ca="1">+VLOOKUP(B559,BBG_CLP!$B$2:$E$30,4,FALSE)</f>
        <v>2.6881822975731039E-4</v>
      </c>
      <c r="D559" s="17">
        <v>557</v>
      </c>
      <c r="E559" s="17">
        <f t="shared" si="105"/>
        <v>527</v>
      </c>
      <c r="F559" s="17">
        <f t="shared" ca="1" si="108"/>
        <v>3.2260751775516123</v>
      </c>
      <c r="G559" s="2">
        <f t="shared" ca="1" si="106"/>
        <v>3.2443753151909775</v>
      </c>
      <c r="H559" s="28">
        <f t="shared" si="113"/>
        <v>44037</v>
      </c>
      <c r="I559" s="30">
        <v>557</v>
      </c>
      <c r="J559" s="17">
        <f t="shared" si="107"/>
        <v>527</v>
      </c>
      <c r="K559" s="27">
        <f t="shared" ca="1" si="109"/>
        <v>3.2423708686751</v>
      </c>
      <c r="L559" s="34">
        <f t="shared" ca="1" si="110"/>
        <v>3.2600753417057171</v>
      </c>
      <c r="M559" s="29">
        <f t="shared" si="114"/>
        <v>44052</v>
      </c>
      <c r="N559" s="27">
        <v>557</v>
      </c>
      <c r="O559" s="17">
        <f t="shared" si="115"/>
        <v>527</v>
      </c>
      <c r="P559" s="27">
        <f t="shared" ca="1" si="116"/>
        <v>3.254715474207388</v>
      </c>
      <c r="Q559" s="34">
        <f t="shared" ca="1" si="111"/>
        <v>3.2719257488022269</v>
      </c>
      <c r="R559" s="17">
        <f t="shared" ca="1" si="117"/>
        <v>3.2153469951836655</v>
      </c>
    </row>
    <row r="560" spans="1:18" x14ac:dyDescent="0.25">
      <c r="A560" s="18">
        <f t="shared" ca="1" si="112"/>
        <v>44019</v>
      </c>
      <c r="B560" s="17">
        <f ca="1">+IFERROR(VLOOKUP(A560,BBG_CLP!$A$2:$B$30,2,FALSE),B559)</f>
        <v>6</v>
      </c>
      <c r="C560" s="17">
        <f ca="1">+VLOOKUP(B560,BBG_CLP!$B$2:$E$30,4,FALSE)</f>
        <v>2.6881822975731039E-4</v>
      </c>
      <c r="D560" s="17">
        <v>558</v>
      </c>
      <c r="E560" s="17">
        <f t="shared" si="105"/>
        <v>528</v>
      </c>
      <c r="F560" s="17">
        <f t="shared" ca="1" si="108"/>
        <v>3.2263439957813698</v>
      </c>
      <c r="G560" s="2">
        <f t="shared" ca="1" si="106"/>
        <v>3.2446100067351846</v>
      </c>
      <c r="H560" s="28">
        <f t="shared" si="113"/>
        <v>44038</v>
      </c>
      <c r="I560" s="30">
        <v>558</v>
      </c>
      <c r="J560" s="17">
        <f t="shared" si="107"/>
        <v>528</v>
      </c>
      <c r="K560" s="27">
        <f t="shared" ca="1" si="109"/>
        <v>3.2426199482802271</v>
      </c>
      <c r="L560" s="34">
        <f t="shared" ca="1" si="110"/>
        <v>3.26029014576226</v>
      </c>
      <c r="M560" s="29">
        <f t="shared" si="114"/>
        <v>44053</v>
      </c>
      <c r="N560" s="27">
        <v>558</v>
      </c>
      <c r="O560" s="17">
        <f t="shared" si="115"/>
        <v>528</v>
      </c>
      <c r="P560" s="27">
        <f t="shared" ca="1" si="116"/>
        <v>3.2549498184131864</v>
      </c>
      <c r="Q560" s="34">
        <f t="shared" ca="1" si="111"/>
        <v>3.2721257937933439</v>
      </c>
      <c r="R560" s="17">
        <f t="shared" ca="1" si="117"/>
        <v>3.2155719178801334</v>
      </c>
    </row>
    <row r="561" spans="1:18" x14ac:dyDescent="0.25">
      <c r="A561" s="18">
        <f t="shared" ca="1" si="112"/>
        <v>44020</v>
      </c>
      <c r="B561" s="17">
        <f ca="1">+IFERROR(VLOOKUP(A561,BBG_CLP!$A$2:$B$30,2,FALSE),B560)</f>
        <v>6</v>
      </c>
      <c r="C561" s="17">
        <f ca="1">+VLOOKUP(B561,BBG_CLP!$B$2:$E$30,4,FALSE)</f>
        <v>2.6881822975731039E-4</v>
      </c>
      <c r="D561" s="17">
        <v>559</v>
      </c>
      <c r="E561" s="17">
        <f t="shared" si="105"/>
        <v>529</v>
      </c>
      <c r="F561" s="17">
        <f t="shared" ca="1" si="108"/>
        <v>3.2266128140111272</v>
      </c>
      <c r="G561" s="2">
        <f t="shared" ca="1" si="106"/>
        <v>3.2448448249597215</v>
      </c>
      <c r="H561" s="28">
        <f t="shared" si="113"/>
        <v>44039</v>
      </c>
      <c r="I561" s="30">
        <v>559</v>
      </c>
      <c r="J561" s="17">
        <f t="shared" si="107"/>
        <v>529</v>
      </c>
      <c r="K561" s="27">
        <f t="shared" ca="1" si="109"/>
        <v>3.242869097105332</v>
      </c>
      <c r="L561" s="34">
        <f t="shared" ca="1" si="110"/>
        <v>3.2605051501898421</v>
      </c>
      <c r="M561" s="29">
        <f t="shared" si="114"/>
        <v>44054</v>
      </c>
      <c r="N561" s="27">
        <v>559</v>
      </c>
      <c r="O561" s="17">
        <f t="shared" si="115"/>
        <v>529</v>
      </c>
      <c r="P561" s="27">
        <f t="shared" ca="1" si="116"/>
        <v>3.2551842834458049</v>
      </c>
      <c r="Q561" s="34">
        <f t="shared" ca="1" si="111"/>
        <v>3.2723260937647449</v>
      </c>
      <c r="R561" s="17">
        <f t="shared" ca="1" si="117"/>
        <v>3.2157967546773136</v>
      </c>
    </row>
    <row r="562" spans="1:18" x14ac:dyDescent="0.25">
      <c r="A562" s="18">
        <f t="shared" ca="1" si="112"/>
        <v>44021</v>
      </c>
      <c r="B562" s="17">
        <f ca="1">+IFERROR(VLOOKUP(A562,BBG_CLP!$A$2:$B$30,2,FALSE),B561)</f>
        <v>6</v>
      </c>
      <c r="C562" s="17">
        <f ca="1">+VLOOKUP(B562,BBG_CLP!$B$2:$E$30,4,FALSE)</f>
        <v>2.6881822975731039E-4</v>
      </c>
      <c r="D562" s="17">
        <v>560</v>
      </c>
      <c r="E562" s="17">
        <f t="shared" si="105"/>
        <v>530</v>
      </c>
      <c r="F562" s="17">
        <f t="shared" ca="1" si="108"/>
        <v>3.2268816322408846</v>
      </c>
      <c r="G562" s="2">
        <f t="shared" ca="1" si="106"/>
        <v>3.2450797691474991</v>
      </c>
      <c r="H562" s="28">
        <f t="shared" si="113"/>
        <v>44040</v>
      </c>
      <c r="I562" s="30">
        <v>560</v>
      </c>
      <c r="J562" s="17">
        <f t="shared" si="107"/>
        <v>530</v>
      </c>
      <c r="K562" s="27">
        <f t="shared" ca="1" si="109"/>
        <v>3.2431183147795504</v>
      </c>
      <c r="L562" s="34">
        <f t="shared" ca="1" si="110"/>
        <v>3.2607203538542575</v>
      </c>
      <c r="M562" s="29">
        <f t="shared" si="114"/>
        <v>44055</v>
      </c>
      <c r="N562" s="27">
        <v>560</v>
      </c>
      <c r="O562" s="17">
        <f t="shared" si="115"/>
        <v>530</v>
      </c>
      <c r="P562" s="27">
        <f t="shared" ca="1" si="116"/>
        <v>3.2554188686579573</v>
      </c>
      <c r="Q562" s="34">
        <f t="shared" ca="1" si="111"/>
        <v>3.2725266472731462</v>
      </c>
      <c r="R562" s="17">
        <f t="shared" ca="1" si="117"/>
        <v>3.2160215055672126</v>
      </c>
    </row>
    <row r="563" spans="1:18" x14ac:dyDescent="0.25">
      <c r="A563" s="18">
        <f t="shared" ca="1" si="112"/>
        <v>44022</v>
      </c>
      <c r="B563" s="17">
        <f ca="1">+IFERROR(VLOOKUP(A563,BBG_CLP!$A$2:$B$30,2,FALSE),B562)</f>
        <v>6</v>
      </c>
      <c r="C563" s="17">
        <f ca="1">+VLOOKUP(B563,BBG_CLP!$B$2:$E$30,4,FALSE)</f>
        <v>2.6881822975731039E-4</v>
      </c>
      <c r="D563" s="17">
        <v>561</v>
      </c>
      <c r="E563" s="17">
        <f t="shared" si="105"/>
        <v>531</v>
      </c>
      <c r="F563" s="17">
        <f t="shared" ca="1" si="108"/>
        <v>3.2271504504706421</v>
      </c>
      <c r="G563" s="2">
        <f t="shared" ca="1" si="106"/>
        <v>3.2453148385869066</v>
      </c>
      <c r="H563" s="28">
        <f t="shared" si="113"/>
        <v>44041</v>
      </c>
      <c r="I563" s="30">
        <v>561</v>
      </c>
      <c r="J563" s="17">
        <f t="shared" si="107"/>
        <v>531</v>
      </c>
      <c r="K563" s="27">
        <f t="shared" ca="1" si="109"/>
        <v>3.2433676009347487</v>
      </c>
      <c r="L563" s="34">
        <f t="shared" ca="1" si="110"/>
        <v>3.2609357556299199</v>
      </c>
      <c r="M563" s="29">
        <f t="shared" si="114"/>
        <v>44056</v>
      </c>
      <c r="N563" s="27">
        <v>561</v>
      </c>
      <c r="O563" s="17">
        <f t="shared" si="115"/>
        <v>531</v>
      </c>
      <c r="P563" s="27">
        <f t="shared" ca="1" si="116"/>
        <v>3.2556535734069567</v>
      </c>
      <c r="Q563" s="34">
        <f t="shared" ca="1" si="111"/>
        <v>3.2727274528861345</v>
      </c>
      <c r="R563" s="17">
        <f t="shared" ca="1" si="117"/>
        <v>3.2162461705818046</v>
      </c>
    </row>
    <row r="564" spans="1:18" x14ac:dyDescent="0.25">
      <c r="A564" s="18">
        <f t="shared" ca="1" si="112"/>
        <v>44023</v>
      </c>
      <c r="B564" s="17">
        <f ca="1">+IFERROR(VLOOKUP(A564,BBG_CLP!$A$2:$B$30,2,FALSE),B563)</f>
        <v>6</v>
      </c>
      <c r="C564" s="17">
        <f ca="1">+VLOOKUP(B564,BBG_CLP!$B$2:$E$30,4,FALSE)</f>
        <v>2.6881822975731039E-4</v>
      </c>
      <c r="D564" s="17">
        <v>562</v>
      </c>
      <c r="E564" s="17">
        <f t="shared" si="105"/>
        <v>532</v>
      </c>
      <c r="F564" s="17">
        <f t="shared" ca="1" si="108"/>
        <v>3.2274192687003995</v>
      </c>
      <c r="G564" s="2">
        <f t="shared" ca="1" si="106"/>
        <v>3.2455500325716065</v>
      </c>
      <c r="H564" s="28">
        <f t="shared" si="113"/>
        <v>44042</v>
      </c>
      <c r="I564" s="30">
        <v>562</v>
      </c>
      <c r="J564" s="17">
        <f t="shared" si="107"/>
        <v>532</v>
      </c>
      <c r="K564" s="27">
        <f t="shared" ca="1" si="109"/>
        <v>3.2436169552053267</v>
      </c>
      <c r="L564" s="34">
        <f t="shared" ca="1" si="110"/>
        <v>3.2611513543996149</v>
      </c>
      <c r="M564" s="29">
        <f t="shared" si="114"/>
        <v>44057</v>
      </c>
      <c r="N564" s="27">
        <v>562</v>
      </c>
      <c r="O564" s="17">
        <f t="shared" si="115"/>
        <v>532</v>
      </c>
      <c r="P564" s="27">
        <f t="shared" ca="1" si="116"/>
        <v>3.2558883970547359</v>
      </c>
      <c r="Q564" s="34">
        <f t="shared" ca="1" si="111"/>
        <v>3.2729285091820821</v>
      </c>
      <c r="R564" s="17">
        <f t="shared" ca="1" si="117"/>
        <v>3.2164707497290834</v>
      </c>
    </row>
    <row r="565" spans="1:18" x14ac:dyDescent="0.25">
      <c r="A565" s="18">
        <f t="shared" ca="1" si="112"/>
        <v>44024</v>
      </c>
      <c r="B565" s="17">
        <f ca="1">+IFERROR(VLOOKUP(A565,BBG_CLP!$A$2:$B$30,2,FALSE),B564)</f>
        <v>6</v>
      </c>
      <c r="C565" s="17">
        <f ca="1">+VLOOKUP(B565,BBG_CLP!$B$2:$E$30,4,FALSE)</f>
        <v>2.6881822975731039E-4</v>
      </c>
      <c r="D565" s="17">
        <v>563</v>
      </c>
      <c r="E565" s="17">
        <f t="shared" si="105"/>
        <v>533</v>
      </c>
      <c r="F565" s="17">
        <f t="shared" ca="1" si="108"/>
        <v>3.227688086930157</v>
      </c>
      <c r="G565" s="2">
        <f t="shared" ca="1" si="106"/>
        <v>3.2457853504005949</v>
      </c>
      <c r="H565" s="28">
        <f t="shared" si="113"/>
        <v>44043</v>
      </c>
      <c r="I565" s="30">
        <v>563</v>
      </c>
      <c r="J565" s="17">
        <f t="shared" si="107"/>
        <v>533</v>
      </c>
      <c r="K565" s="27">
        <f t="shared" ca="1" si="109"/>
        <v>3.2438663772283678</v>
      </c>
      <c r="L565" s="34">
        <f t="shared" ca="1" si="110"/>
        <v>3.2613671490545886</v>
      </c>
      <c r="M565" s="29">
        <f t="shared" si="114"/>
        <v>44058</v>
      </c>
      <c r="N565" s="27">
        <v>563</v>
      </c>
      <c r="O565" s="17">
        <f t="shared" si="115"/>
        <v>533</v>
      </c>
      <c r="P565" s="27">
        <f t="shared" ca="1" si="116"/>
        <v>3.256123338967702</v>
      </c>
      <c r="Q565" s="34">
        <f t="shared" ca="1" si="111"/>
        <v>3.2731298147499865</v>
      </c>
      <c r="R565" s="17">
        <f t="shared" ca="1" si="117"/>
        <v>3.2166952430170426</v>
      </c>
    </row>
    <row r="566" spans="1:18" x14ac:dyDescent="0.25">
      <c r="A566" s="18">
        <f t="shared" ca="1" si="112"/>
        <v>44025</v>
      </c>
      <c r="B566" s="17">
        <f ca="1">+IFERROR(VLOOKUP(A566,BBG_CLP!$A$2:$B$30,2,FALSE),B565)</f>
        <v>6</v>
      </c>
      <c r="C566" s="17">
        <f ca="1">+VLOOKUP(B566,BBG_CLP!$B$2:$E$30,4,FALSE)</f>
        <v>2.6881822975731039E-4</v>
      </c>
      <c r="D566" s="17">
        <v>564</v>
      </c>
      <c r="E566" s="17">
        <f t="shared" si="105"/>
        <v>534</v>
      </c>
      <c r="F566" s="17">
        <f t="shared" ca="1" si="108"/>
        <v>3.2279569051599144</v>
      </c>
      <c r="G566" s="2">
        <f t="shared" ca="1" si="106"/>
        <v>3.2460207913781023</v>
      </c>
      <c r="H566" s="28">
        <f t="shared" si="113"/>
        <v>44044</v>
      </c>
      <c r="I566" s="30">
        <v>564</v>
      </c>
      <c r="J566" s="17">
        <f t="shared" si="107"/>
        <v>534</v>
      </c>
      <c r="K566" s="27">
        <f t="shared" ca="1" si="109"/>
        <v>3.244115866643444</v>
      </c>
      <c r="L566" s="34">
        <f t="shared" ca="1" si="110"/>
        <v>3.261583138494347</v>
      </c>
      <c r="M566" s="29">
        <f t="shared" si="114"/>
        <v>44059</v>
      </c>
      <c r="N566" s="27">
        <v>564</v>
      </c>
      <c r="O566" s="17">
        <f t="shared" si="115"/>
        <v>534</v>
      </c>
      <c r="P566" s="27">
        <f t="shared" ca="1" si="116"/>
        <v>3.2563583985167992</v>
      </c>
      <c r="Q566" s="34">
        <f t="shared" ca="1" si="111"/>
        <v>3.2733313681894591</v>
      </c>
      <c r="R566" s="17">
        <f t="shared" ca="1" si="117"/>
        <v>3.2169196504616693</v>
      </c>
    </row>
    <row r="567" spans="1:18" x14ac:dyDescent="0.25">
      <c r="A567" s="18">
        <f t="shared" ca="1" si="112"/>
        <v>44026</v>
      </c>
      <c r="B567" s="17">
        <f ca="1">+IFERROR(VLOOKUP(A567,BBG_CLP!$A$2:$B$30,2,FALSE),B566)</f>
        <v>6</v>
      </c>
      <c r="C567" s="17">
        <f ca="1">+VLOOKUP(B567,BBG_CLP!$B$2:$E$30,4,FALSE)</f>
        <v>2.6881822975731039E-4</v>
      </c>
      <c r="D567" s="17">
        <v>565</v>
      </c>
      <c r="E567" s="17">
        <f t="shared" si="105"/>
        <v>535</v>
      </c>
      <c r="F567" s="17">
        <f t="shared" ca="1" si="108"/>
        <v>3.2282257233896718</v>
      </c>
      <c r="G567" s="2">
        <f t="shared" ca="1" si="106"/>
        <v>3.2462563548136196</v>
      </c>
      <c r="H567" s="28">
        <f t="shared" si="113"/>
        <v>44045</v>
      </c>
      <c r="I567" s="30">
        <v>565</v>
      </c>
      <c r="J567" s="17">
        <f t="shared" si="107"/>
        <v>535</v>
      </c>
      <c r="K567" s="27">
        <f t="shared" ca="1" si="109"/>
        <v>3.2443654230927641</v>
      </c>
      <c r="L567" s="34">
        <f t="shared" ca="1" si="110"/>
        <v>3.2617993216266532</v>
      </c>
      <c r="M567" s="29">
        <f t="shared" si="114"/>
        <v>44060</v>
      </c>
      <c r="N567" s="27">
        <v>565</v>
      </c>
      <c r="O567" s="17">
        <f t="shared" si="115"/>
        <v>535</v>
      </c>
      <c r="P567" s="27">
        <f t="shared" ca="1" si="116"/>
        <v>3.2565935750774115</v>
      </c>
      <c r="Q567" s="34">
        <f t="shared" ca="1" si="111"/>
        <v>3.2735331681105784</v>
      </c>
      <c r="R567" s="17">
        <f t="shared" ca="1" si="117"/>
        <v>3.2171439720789508</v>
      </c>
    </row>
    <row r="568" spans="1:18" x14ac:dyDescent="0.25">
      <c r="A568" s="18">
        <f t="shared" ca="1" si="112"/>
        <v>44027</v>
      </c>
      <c r="B568" s="17">
        <f ca="1">+IFERROR(VLOOKUP(A568,BBG_CLP!$A$2:$B$30,2,FALSE),B567)</f>
        <v>6</v>
      </c>
      <c r="C568" s="17">
        <f ca="1">+VLOOKUP(B568,BBG_CLP!$B$2:$E$30,4,FALSE)</f>
        <v>2.6881822975731039E-4</v>
      </c>
      <c r="D568" s="17">
        <v>566</v>
      </c>
      <c r="E568" s="17">
        <f t="shared" si="105"/>
        <v>536</v>
      </c>
      <c r="F568" s="17">
        <f t="shared" ca="1" si="108"/>
        <v>3.2284945416194293</v>
      </c>
      <c r="G568" s="2">
        <f t="shared" ca="1" si="106"/>
        <v>3.2464920400217192</v>
      </c>
      <c r="H568" s="28">
        <f t="shared" si="113"/>
        <v>44046</v>
      </c>
      <c r="I568" s="30">
        <v>566</v>
      </c>
      <c r="J568" s="17">
        <f t="shared" si="107"/>
        <v>536</v>
      </c>
      <c r="K568" s="27">
        <f t="shared" ca="1" si="109"/>
        <v>3.2446150462210088</v>
      </c>
      <c r="L568" s="34">
        <f t="shared" ca="1" si="110"/>
        <v>3.2620156973674082</v>
      </c>
      <c r="M568" s="29">
        <f t="shared" si="114"/>
        <v>44061</v>
      </c>
      <c r="N568" s="27">
        <v>566</v>
      </c>
      <c r="O568" s="17">
        <f t="shared" si="115"/>
        <v>536</v>
      </c>
      <c r="P568" s="27">
        <f t="shared" ca="1" si="116"/>
        <v>3.2568288680293356</v>
      </c>
      <c r="Q568" s="34">
        <f t="shared" ca="1" si="111"/>
        <v>3.27373521313377</v>
      </c>
      <c r="R568" s="17">
        <f t="shared" ca="1" si="117"/>
        <v>3.2173682078848742</v>
      </c>
    </row>
    <row r="569" spans="1:18" x14ac:dyDescent="0.25">
      <c r="A569" s="18">
        <f t="shared" ca="1" si="112"/>
        <v>44028</v>
      </c>
      <c r="B569" s="17">
        <f ca="1">+IFERROR(VLOOKUP(A569,BBG_CLP!$A$2:$B$30,2,FALSE),B568)</f>
        <v>6</v>
      </c>
      <c r="C569" s="17">
        <f ca="1">+VLOOKUP(B569,BBG_CLP!$B$2:$E$30,4,FALSE)</f>
        <v>2.6881822975731039E-4</v>
      </c>
      <c r="D569" s="17">
        <v>567</v>
      </c>
      <c r="E569" s="17">
        <f t="shared" si="105"/>
        <v>537</v>
      </c>
      <c r="F569" s="17">
        <f t="shared" ca="1" si="108"/>
        <v>3.2287633598491867</v>
      </c>
      <c r="G569" s="2">
        <f t="shared" ca="1" si="106"/>
        <v>3.246727846322107</v>
      </c>
      <c r="H569" s="28">
        <f t="shared" si="113"/>
        <v>44047</v>
      </c>
      <c r="I569" s="30">
        <v>567</v>
      </c>
      <c r="J569" s="17">
        <f t="shared" si="107"/>
        <v>537</v>
      </c>
      <c r="K569" s="27">
        <f t="shared" ca="1" si="109"/>
        <v>3.2448647356753368</v>
      </c>
      <c r="L569" s="34">
        <f t="shared" ca="1" si="110"/>
        <v>3.2622322646405264</v>
      </c>
      <c r="M569" s="29">
        <f t="shared" si="114"/>
        <v>44062</v>
      </c>
      <c r="N569" s="27">
        <v>567</v>
      </c>
      <c r="O569" s="17">
        <f t="shared" si="115"/>
        <v>537</v>
      </c>
      <c r="P569" s="27">
        <f t="shared" ca="1" si="116"/>
        <v>3.2570642767567302</v>
      </c>
      <c r="Q569" s="34">
        <f t="shared" ca="1" si="111"/>
        <v>3.273937501889733</v>
      </c>
      <c r="R569" s="17">
        <f t="shared" ca="1" si="117"/>
        <v>3.2175923578794396</v>
      </c>
    </row>
    <row r="570" spans="1:18" x14ac:dyDescent="0.25">
      <c r="A570" s="18">
        <f t="shared" ca="1" si="112"/>
        <v>44029</v>
      </c>
      <c r="B570" s="17">
        <f ca="1">+IFERROR(VLOOKUP(A570,BBG_CLP!$A$2:$B$30,2,FALSE),B569)</f>
        <v>6</v>
      </c>
      <c r="C570" s="17">
        <f ca="1">+VLOOKUP(B570,BBG_CLP!$B$2:$E$30,4,FALSE)</f>
        <v>2.6881822975731039E-4</v>
      </c>
      <c r="D570" s="17">
        <v>568</v>
      </c>
      <c r="E570" s="17">
        <f t="shared" si="105"/>
        <v>538</v>
      </c>
      <c r="F570" s="17">
        <f t="shared" ca="1" si="108"/>
        <v>3.2290321780789442</v>
      </c>
      <c r="G570" s="2">
        <f t="shared" ca="1" si="106"/>
        <v>3.2469637730395462</v>
      </c>
      <c r="H570" s="28">
        <f t="shared" si="113"/>
        <v>44048</v>
      </c>
      <c r="I570" s="30">
        <v>568</v>
      </c>
      <c r="J570" s="17">
        <f t="shared" si="107"/>
        <v>538</v>
      </c>
      <c r="K570" s="27">
        <f t="shared" ca="1" si="109"/>
        <v>3.2451144911055056</v>
      </c>
      <c r="L570" s="34">
        <f t="shared" ca="1" si="110"/>
        <v>3.262449022378088</v>
      </c>
      <c r="M570" s="29">
        <f t="shared" si="114"/>
        <v>44063</v>
      </c>
      <c r="N570" s="27">
        <v>568</v>
      </c>
      <c r="O570" s="17">
        <f t="shared" si="115"/>
        <v>538</v>
      </c>
      <c r="P570" s="27">
        <f t="shared" ca="1" si="116"/>
        <v>3.2572998006481204</v>
      </c>
      <c r="Q570" s="34">
        <f t="shared" ca="1" si="111"/>
        <v>3.2741400330193771</v>
      </c>
      <c r="R570" s="17">
        <f t="shared" ca="1" si="117"/>
        <v>3.2178164220866279</v>
      </c>
    </row>
    <row r="571" spans="1:18" x14ac:dyDescent="0.25">
      <c r="A571" s="18">
        <f t="shared" ca="1" si="112"/>
        <v>44030</v>
      </c>
      <c r="B571" s="17">
        <f ca="1">+IFERROR(VLOOKUP(A571,BBG_CLP!$A$2:$B$30,2,FALSE),B570)</f>
        <v>6</v>
      </c>
      <c r="C571" s="17">
        <f ca="1">+VLOOKUP(B571,BBG_CLP!$B$2:$E$30,4,FALSE)</f>
        <v>2.6881822975731039E-4</v>
      </c>
      <c r="D571" s="17">
        <v>569</v>
      </c>
      <c r="E571" s="17">
        <f t="shared" si="105"/>
        <v>539</v>
      </c>
      <c r="F571" s="17">
        <f t="shared" ca="1" si="108"/>
        <v>3.2293009963087016</v>
      </c>
      <c r="G571" s="2">
        <f t="shared" ca="1" si="106"/>
        <v>3.2471998195038285</v>
      </c>
      <c r="H571" s="28">
        <f t="shared" si="113"/>
        <v>44049</v>
      </c>
      <c r="I571" s="30">
        <v>569</v>
      </c>
      <c r="J571" s="17">
        <f t="shared" si="107"/>
        <v>539</v>
      </c>
      <c r="K571" s="27">
        <f t="shared" ca="1" si="109"/>
        <v>3.2453643121636206</v>
      </c>
      <c r="L571" s="34">
        <f t="shared" ca="1" si="110"/>
        <v>3.2626659695199205</v>
      </c>
      <c r="M571" s="29">
        <f t="shared" si="114"/>
        <v>44064</v>
      </c>
      <c r="N571" s="27">
        <v>569</v>
      </c>
      <c r="O571" s="17">
        <f t="shared" si="115"/>
        <v>539</v>
      </c>
      <c r="P571" s="27">
        <f t="shared" ca="1" si="116"/>
        <v>3.2575354390963143</v>
      </c>
      <c r="Q571" s="34">
        <f t="shared" ca="1" si="111"/>
        <v>3.2743428051737</v>
      </c>
      <c r="R571" s="17">
        <f t="shared" ca="1" si="117"/>
        <v>3.2180404005304197</v>
      </c>
    </row>
    <row r="572" spans="1:18" x14ac:dyDescent="0.25">
      <c r="A572" s="18">
        <f t="shared" ca="1" si="112"/>
        <v>44031</v>
      </c>
      <c r="B572" s="17">
        <f ca="1">+IFERROR(VLOOKUP(A572,BBG_CLP!$A$2:$B$30,2,FALSE),B571)</f>
        <v>6</v>
      </c>
      <c r="C572" s="17">
        <f ca="1">+VLOOKUP(B572,BBG_CLP!$B$2:$E$30,4,FALSE)</f>
        <v>2.6881822975731039E-4</v>
      </c>
      <c r="D572" s="17">
        <v>570</v>
      </c>
      <c r="E572" s="17">
        <f t="shared" si="105"/>
        <v>540</v>
      </c>
      <c r="F572" s="17">
        <f t="shared" ca="1" si="108"/>
        <v>3.229569814538459</v>
      </c>
      <c r="G572" s="2">
        <f t="shared" ca="1" si="106"/>
        <v>3.2474359850496777</v>
      </c>
      <c r="H572" s="28">
        <f t="shared" si="113"/>
        <v>44050</v>
      </c>
      <c r="I572" s="30">
        <v>570</v>
      </c>
      <c r="J572" s="17">
        <f t="shared" si="107"/>
        <v>540</v>
      </c>
      <c r="K572" s="27">
        <f t="shared" ca="1" si="109"/>
        <v>3.2456141985042719</v>
      </c>
      <c r="L572" s="34">
        <f t="shared" ca="1" si="110"/>
        <v>3.2628831050137923</v>
      </c>
      <c r="M572" s="29">
        <f t="shared" si="114"/>
        <v>44065</v>
      </c>
      <c r="N572" s="27">
        <v>570</v>
      </c>
      <c r="O572" s="17">
        <f t="shared" si="115"/>
        <v>540</v>
      </c>
      <c r="P572" s="27">
        <f t="shared" ca="1" si="116"/>
        <v>3.257771191498366</v>
      </c>
      <c r="Q572" s="34">
        <f t="shared" ca="1" si="111"/>
        <v>3.274545817013645</v>
      </c>
      <c r="R572" s="17">
        <f t="shared" ca="1" si="117"/>
        <v>3.2182642932108152</v>
      </c>
    </row>
    <row r="573" spans="1:18" x14ac:dyDescent="0.25">
      <c r="A573" s="18">
        <f t="shared" ca="1" si="112"/>
        <v>44032</v>
      </c>
      <c r="B573" s="17">
        <f ca="1">+IFERROR(VLOOKUP(A573,BBG_CLP!$A$2:$B$30,2,FALSE),B572)</f>
        <v>6</v>
      </c>
      <c r="C573" s="17">
        <f ca="1">+VLOOKUP(B573,BBG_CLP!$B$2:$E$30,4,FALSE)</f>
        <v>2.6881822975731039E-4</v>
      </c>
      <c r="D573" s="17">
        <v>571</v>
      </c>
      <c r="E573" s="17">
        <f t="shared" si="105"/>
        <v>541</v>
      </c>
      <c r="F573" s="17">
        <f t="shared" ca="1" si="108"/>
        <v>3.2298386327682165</v>
      </c>
      <c r="G573" s="2">
        <f t="shared" ca="1" si="106"/>
        <v>3.2476722690167668</v>
      </c>
      <c r="H573" s="28">
        <f t="shared" si="113"/>
        <v>44051</v>
      </c>
      <c r="I573" s="30">
        <v>571</v>
      </c>
      <c r="J573" s="17">
        <f t="shared" si="107"/>
        <v>541</v>
      </c>
      <c r="K573" s="27">
        <f t="shared" ca="1" si="109"/>
        <v>3.2458641497844831</v>
      </c>
      <c r="L573" s="34">
        <f t="shared" ca="1" si="110"/>
        <v>3.2631004278152509</v>
      </c>
      <c r="M573" s="29">
        <f t="shared" si="114"/>
        <v>44066</v>
      </c>
      <c r="N573" s="27">
        <v>571</v>
      </c>
      <c r="O573" s="17">
        <f t="shared" si="115"/>
        <v>541</v>
      </c>
      <c r="P573" s="27">
        <f t="shared" ca="1" si="116"/>
        <v>3.2580070572555986</v>
      </c>
      <c r="Q573" s="34">
        <f t="shared" ca="1" si="111"/>
        <v>3.2747490672101156</v>
      </c>
      <c r="R573" s="17">
        <f t="shared" ca="1" si="117"/>
        <v>3.2184881001358079</v>
      </c>
    </row>
    <row r="574" spans="1:18" x14ac:dyDescent="0.25">
      <c r="A574" s="18">
        <f t="shared" ca="1" si="112"/>
        <v>44033</v>
      </c>
      <c r="B574" s="17">
        <f ca="1">+IFERROR(VLOOKUP(A574,BBG_CLP!$A$2:$B$30,2,FALSE),B573)</f>
        <v>6</v>
      </c>
      <c r="C574" s="17">
        <f ca="1">+VLOOKUP(B574,BBG_CLP!$B$2:$E$30,4,FALSE)</f>
        <v>2.6881822975731039E-4</v>
      </c>
      <c r="D574" s="17">
        <v>572</v>
      </c>
      <c r="E574" s="17">
        <f t="shared" si="105"/>
        <v>542</v>
      </c>
      <c r="F574" s="17">
        <f t="shared" ca="1" si="108"/>
        <v>3.2301074509979739</v>
      </c>
      <c r="G574" s="2">
        <f t="shared" ca="1" si="106"/>
        <v>3.2479086707496143</v>
      </c>
      <c r="H574" s="28">
        <f t="shared" si="113"/>
        <v>44052</v>
      </c>
      <c r="I574" s="30">
        <v>572</v>
      </c>
      <c r="J574" s="17">
        <f t="shared" si="107"/>
        <v>542</v>
      </c>
      <c r="K574" s="27">
        <f t="shared" ca="1" si="109"/>
        <v>3.2461141656636481</v>
      </c>
      <c r="L574" s="34">
        <f t="shared" ca="1" si="110"/>
        <v>3.2633179368875118</v>
      </c>
      <c r="M574" s="29">
        <f t="shared" si="114"/>
        <v>44067</v>
      </c>
      <c r="N574" s="27">
        <v>572</v>
      </c>
      <c r="O574" s="17">
        <f t="shared" si="115"/>
        <v>542</v>
      </c>
      <c r="P574" s="27">
        <f t="shared" ca="1" si="116"/>
        <v>3.2582430357734631</v>
      </c>
      <c r="Q574" s="34">
        <f t="shared" ca="1" si="111"/>
        <v>3.2749525544437823</v>
      </c>
      <c r="R574" s="17">
        <f t="shared" ca="1" si="117"/>
        <v>3.2187118213293786</v>
      </c>
    </row>
    <row r="575" spans="1:18" x14ac:dyDescent="0.25">
      <c r="A575" s="18">
        <f t="shared" ca="1" si="112"/>
        <v>44034</v>
      </c>
      <c r="B575" s="17">
        <f ca="1">+IFERROR(VLOOKUP(A575,BBG_CLP!$A$2:$B$30,2,FALSE),B574)</f>
        <v>6</v>
      </c>
      <c r="C575" s="17">
        <f ca="1">+VLOOKUP(B575,BBG_CLP!$B$2:$E$30,4,FALSE)</f>
        <v>2.6881822975731039E-4</v>
      </c>
      <c r="D575" s="17">
        <v>573</v>
      </c>
      <c r="E575" s="17">
        <f t="shared" si="105"/>
        <v>543</v>
      </c>
      <c r="F575" s="17">
        <f t="shared" ca="1" si="108"/>
        <v>3.2303762692277314</v>
      </c>
      <c r="G575" s="2">
        <f t="shared" ca="1" si="106"/>
        <v>3.2481451895975799</v>
      </c>
      <c r="H575" s="28">
        <f t="shared" si="113"/>
        <v>44053</v>
      </c>
      <c r="I575" s="30">
        <v>573</v>
      </c>
      <c r="J575" s="17">
        <f t="shared" si="107"/>
        <v>543</v>
      </c>
      <c r="K575" s="27">
        <f t="shared" ca="1" si="109"/>
        <v>3.2463642458035662</v>
      </c>
      <c r="L575" s="34">
        <f t="shared" ca="1" si="110"/>
        <v>3.2635356312014814</v>
      </c>
      <c r="M575" s="29">
        <f t="shared" si="114"/>
        <v>44068</v>
      </c>
      <c r="N575" s="27">
        <v>573</v>
      </c>
      <c r="O575" s="17">
        <f t="shared" si="115"/>
        <v>543</v>
      </c>
      <c r="P575" s="27">
        <f t="shared" ca="1" si="116"/>
        <v>3.2584791264616033</v>
      </c>
      <c r="Q575" s="34">
        <f t="shared" ca="1" si="111"/>
        <v>3.2751562774050456</v>
      </c>
      <c r="R575" s="17">
        <f t="shared" ca="1" si="117"/>
        <v>3.218935456799521</v>
      </c>
    </row>
    <row r="576" spans="1:18" x14ac:dyDescent="0.25">
      <c r="A576" s="18">
        <f t="shared" ca="1" si="112"/>
        <v>44035</v>
      </c>
      <c r="B576" s="17">
        <f ca="1">+IFERROR(VLOOKUP(A576,BBG_CLP!$A$2:$B$30,2,FALSE),B575)</f>
        <v>6</v>
      </c>
      <c r="C576" s="17">
        <f ca="1">+VLOOKUP(B576,BBG_CLP!$B$2:$E$30,4,FALSE)</f>
        <v>2.6881822975731039E-4</v>
      </c>
      <c r="D576" s="17">
        <v>574</v>
      </c>
      <c r="E576" s="17">
        <f t="shared" si="105"/>
        <v>544</v>
      </c>
      <c r="F576" s="17">
        <f t="shared" ca="1" si="108"/>
        <v>3.2306450874574888</v>
      </c>
      <c r="G576" s="2">
        <f t="shared" ca="1" si="106"/>
        <v>3.2483818249148073</v>
      </c>
      <c r="H576" s="28">
        <f t="shared" si="113"/>
        <v>44054</v>
      </c>
      <c r="I576" s="30">
        <v>574</v>
      </c>
      <c r="J576" s="17">
        <f t="shared" si="107"/>
        <v>544</v>
      </c>
      <c r="K576" s="27">
        <f t="shared" ca="1" si="109"/>
        <v>3.2466143898683799</v>
      </c>
      <c r="L576" s="34">
        <f t="shared" ca="1" si="110"/>
        <v>3.2637535097356212</v>
      </c>
      <c r="M576" s="29">
        <f t="shared" si="114"/>
        <v>44069</v>
      </c>
      <c r="N576" s="27">
        <v>574</v>
      </c>
      <c r="O576" s="17">
        <f t="shared" si="115"/>
        <v>544</v>
      </c>
      <c r="P576" s="27">
        <f t="shared" ca="1" si="116"/>
        <v>3.2587153287337638</v>
      </c>
      <c r="Q576" s="34">
        <f t="shared" ca="1" si="111"/>
        <v>3.2753602347939372</v>
      </c>
      <c r="R576" s="17">
        <f t="shared" ca="1" si="117"/>
        <v>3.2191590065622222</v>
      </c>
    </row>
    <row r="577" spans="1:18" x14ac:dyDescent="0.25">
      <c r="A577" s="18">
        <f t="shared" ca="1" si="112"/>
        <v>44036</v>
      </c>
      <c r="B577" s="17">
        <f ca="1">+IFERROR(VLOOKUP(A577,BBG_CLP!$A$2:$B$30,2,FALSE),B576)</f>
        <v>6</v>
      </c>
      <c r="C577" s="17">
        <f ca="1">+VLOOKUP(B577,BBG_CLP!$B$2:$E$30,4,FALSE)</f>
        <v>2.6881822975731039E-4</v>
      </c>
      <c r="D577" s="17">
        <v>575</v>
      </c>
      <c r="E577" s="17">
        <f t="shared" si="105"/>
        <v>545</v>
      </c>
      <c r="F577" s="17">
        <f t="shared" ca="1" si="108"/>
        <v>3.2309139056872462</v>
      </c>
      <c r="G577" s="2">
        <f t="shared" ca="1" si="106"/>
        <v>3.2486185760601973</v>
      </c>
      <c r="H577" s="28">
        <f t="shared" si="113"/>
        <v>44055</v>
      </c>
      <c r="I577" s="30">
        <v>575</v>
      </c>
      <c r="J577" s="17">
        <f t="shared" si="107"/>
        <v>545</v>
      </c>
      <c r="K577" s="27">
        <f t="shared" ca="1" si="109"/>
        <v>3.2468645975245547</v>
      </c>
      <c r="L577" s="34">
        <f t="shared" ca="1" si="110"/>
        <v>3.2639715714758175</v>
      </c>
      <c r="M577" s="29">
        <f t="shared" si="114"/>
        <v>44070</v>
      </c>
      <c r="N577" s="27">
        <v>575</v>
      </c>
      <c r="O577" s="17">
        <f t="shared" si="115"/>
        <v>545</v>
      </c>
      <c r="P577" s="27">
        <f t="shared" ca="1" si="116"/>
        <v>3.2589516420077533</v>
      </c>
      <c r="Q577" s="34">
        <f t="shared" ca="1" si="111"/>
        <v>3.2755644253200167</v>
      </c>
      <c r="R577" s="17">
        <f t="shared" ca="1" si="117"/>
        <v>3.2193824706254759</v>
      </c>
    </row>
    <row r="578" spans="1:18" x14ac:dyDescent="0.25">
      <c r="A578" s="18">
        <f t="shared" ca="1" si="112"/>
        <v>44037</v>
      </c>
      <c r="B578" s="17">
        <f ca="1">+IFERROR(VLOOKUP(A578,BBG_CLP!$A$2:$B$30,2,FALSE),B577)</f>
        <v>6</v>
      </c>
      <c r="C578" s="17">
        <f ca="1">+VLOOKUP(B578,BBG_CLP!$B$2:$E$30,4,FALSE)</f>
        <v>2.6881822975731039E-4</v>
      </c>
      <c r="D578" s="17">
        <v>576</v>
      </c>
      <c r="E578" s="17">
        <f t="shared" ref="E578:E641" si="118">+IF(D578-$W$5&lt;0,NA(),D578-$W$5)</f>
        <v>546</v>
      </c>
      <c r="F578" s="17">
        <f t="shared" ca="1" si="108"/>
        <v>3.2311827239170037</v>
      </c>
      <c r="G578" s="2">
        <f t="shared" ref="G578:G641" ca="1" si="119">++IF(E578&gt;0,((1+F578*D578/36000)/(1+$X$2*$W$5/36000)-1)*(36000/(D578-$W$5)),NA())</f>
        <v>3.2488554423973168</v>
      </c>
      <c r="H578" s="28">
        <f t="shared" si="113"/>
        <v>44056</v>
      </c>
      <c r="I578" s="30">
        <v>576</v>
      </c>
      <c r="J578" s="17">
        <f t="shared" ref="J578:J641" si="120">+IF(I578-$W$5&lt;0,NA(),I578-$W$5)</f>
        <v>546</v>
      </c>
      <c r="K578" s="27">
        <f t="shared" ca="1" si="109"/>
        <v>3.2471148684408839</v>
      </c>
      <c r="L578" s="34">
        <f t="shared" ca="1" si="110"/>
        <v>3.2641898154154871</v>
      </c>
      <c r="M578" s="29">
        <f t="shared" si="114"/>
        <v>44071</v>
      </c>
      <c r="N578" s="27">
        <v>576</v>
      </c>
      <c r="O578" s="17">
        <f t="shared" si="115"/>
        <v>546</v>
      </c>
      <c r="P578" s="27">
        <f t="shared" ca="1" si="116"/>
        <v>3.259188065705465</v>
      </c>
      <c r="Q578" s="34">
        <f t="shared" ca="1" si="111"/>
        <v>3.275768847702353</v>
      </c>
      <c r="R578" s="17">
        <f t="shared" ca="1" si="117"/>
        <v>3.2196058490212565</v>
      </c>
    </row>
    <row r="579" spans="1:18" x14ac:dyDescent="0.25">
      <c r="A579" s="18">
        <f t="shared" ca="1" si="112"/>
        <v>44038</v>
      </c>
      <c r="B579" s="17">
        <f ca="1">+IFERROR(VLOOKUP(A579,BBG_CLP!$A$2:$B$30,2,FALSE),B578)</f>
        <v>6</v>
      </c>
      <c r="C579" s="17">
        <f ca="1">+VLOOKUP(B579,BBG_CLP!$B$2:$E$30,4,FALSE)</f>
        <v>2.6881822975731039E-4</v>
      </c>
      <c r="D579" s="17">
        <v>577</v>
      </c>
      <c r="E579" s="17">
        <f t="shared" si="118"/>
        <v>547</v>
      </c>
      <c r="F579" s="17">
        <f t="shared" ref="F579:F642" ca="1" si="121">+F578+C578*1</f>
        <v>3.2314515421467611</v>
      </c>
      <c r="G579" s="2">
        <f t="shared" ca="1" si="119"/>
        <v>3.249092423294401</v>
      </c>
      <c r="H579" s="28">
        <f t="shared" si="113"/>
        <v>44057</v>
      </c>
      <c r="I579" s="30">
        <v>577</v>
      </c>
      <c r="J579" s="17">
        <f t="shared" si="120"/>
        <v>547</v>
      </c>
      <c r="K579" s="27">
        <f t="shared" ref="K579:K642" ca="1" si="122">+((1+VLOOKUP(H579,$A$2:$F$930,6,FALSE)*($Y$3+I579)/36000)/(1+$Z$3*$Y$3/36000)-1)*36000/I579</f>
        <v>3.2473652022884743</v>
      </c>
      <c r="L579" s="34">
        <f t="shared" ref="L579:L642" ca="1" si="123">++IF(J579&gt;0,((1+K579*I579/36000)/(1+$X$3*$W$5/36000)-1)*(36000/(I579-$W$5)),NA())</f>
        <v>3.2644082405553649</v>
      </c>
      <c r="M579" s="29">
        <f t="shared" si="114"/>
        <v>44072</v>
      </c>
      <c r="N579" s="27">
        <v>577</v>
      </c>
      <c r="O579" s="17">
        <f t="shared" si="115"/>
        <v>547</v>
      </c>
      <c r="P579" s="27">
        <f t="shared" ca="1" si="116"/>
        <v>3.259424599252744</v>
      </c>
      <c r="Q579" s="34">
        <f t="shared" ref="Q579:Q642" ca="1" si="124">++IF(O579&gt;0,((1+P579*N579/36000)/(1+$X$4*$W$5/36000)-1)*(36000/(N579-$W$5)),NA())</f>
        <v>3.2759735006692972</v>
      </c>
      <c r="R579" s="17">
        <f t="shared" ca="1" si="117"/>
        <v>3.2198291417335767</v>
      </c>
    </row>
    <row r="580" spans="1:18" x14ac:dyDescent="0.25">
      <c r="A580" s="18">
        <f t="shared" ref="A580:A643" ca="1" si="125">+A579+1</f>
        <v>44039</v>
      </c>
      <c r="B580" s="17">
        <f ca="1">+IFERROR(VLOOKUP(A580,BBG_CLP!$A$2:$B$30,2,FALSE),B579)</f>
        <v>6</v>
      </c>
      <c r="C580" s="17">
        <f ca="1">+VLOOKUP(B580,BBG_CLP!$B$2:$E$30,4,FALSE)</f>
        <v>2.6881822975731039E-4</v>
      </c>
      <c r="D580" s="17">
        <v>578</v>
      </c>
      <c r="E580" s="17">
        <f t="shared" si="118"/>
        <v>548</v>
      </c>
      <c r="F580" s="17">
        <f t="shared" ca="1" si="121"/>
        <v>3.2317203603765186</v>
      </c>
      <c r="G580" s="2">
        <f t="shared" ca="1" si="119"/>
        <v>3.2493295181243109</v>
      </c>
      <c r="H580" s="28">
        <f t="shared" ref="H580:H643" si="126">+H579+1</f>
        <v>44058</v>
      </c>
      <c r="I580" s="30">
        <v>578</v>
      </c>
      <c r="J580" s="17">
        <f t="shared" si="120"/>
        <v>548</v>
      </c>
      <c r="K580" s="27">
        <f t="shared" ca="1" si="122"/>
        <v>3.2476155987406918</v>
      </c>
      <c r="L580" s="34">
        <f t="shared" ca="1" si="123"/>
        <v>3.2646268459034635</v>
      </c>
      <c r="M580" s="29">
        <f t="shared" ref="M580:M643" si="127">+M579+1</f>
        <v>44073</v>
      </c>
      <c r="N580" s="27">
        <v>578</v>
      </c>
      <c r="O580" s="17">
        <f t="shared" ref="O580:O643" si="128">+IF(N580-$W$5&lt;0,NA(),N580-$W$5)</f>
        <v>548</v>
      </c>
      <c r="P580" s="27">
        <f t="shared" ref="P580:P643" ca="1" si="129">+((1+VLOOKUP(M580,$A$2:$F$930,6,FALSE)*($Y$4+N580)/36000)/(1+$Z$4*$Y$4/36000)-1)*36000/N580</f>
        <v>3.2596612420794377</v>
      </c>
      <c r="Q580" s="34">
        <f t="shared" ca="1" si="124"/>
        <v>3.2761783829585229</v>
      </c>
      <c r="R580" s="17">
        <f t="shared" ref="R580:R643" ca="1" si="130">+((1+F580/100*D580/360)/(1+F579/100*D579/360)-1)*36000</f>
        <v>3.2200523488103983</v>
      </c>
    </row>
    <row r="581" spans="1:18" x14ac:dyDescent="0.25">
      <c r="A581" s="18">
        <f t="shared" ca="1" si="125"/>
        <v>44040</v>
      </c>
      <c r="B581" s="17">
        <f ca="1">+IFERROR(VLOOKUP(A581,BBG_CLP!$A$2:$B$30,2,FALSE),B580)</f>
        <v>6</v>
      </c>
      <c r="C581" s="17">
        <f ca="1">+VLOOKUP(B581,BBG_CLP!$B$2:$E$30,4,FALSE)</f>
        <v>2.6881822975731039E-4</v>
      </c>
      <c r="D581" s="17">
        <v>579</v>
      </c>
      <c r="E581" s="17">
        <f t="shared" si="118"/>
        <v>549</v>
      </c>
      <c r="F581" s="17">
        <f t="shared" ca="1" si="121"/>
        <v>3.231989178606276</v>
      </c>
      <c r="G581" s="2">
        <f t="shared" ca="1" si="119"/>
        <v>3.2495667262644479</v>
      </c>
      <c r="H581" s="28">
        <f t="shared" si="126"/>
        <v>44059</v>
      </c>
      <c r="I581" s="30">
        <v>579</v>
      </c>
      <c r="J581" s="17">
        <f t="shared" si="120"/>
        <v>549</v>
      </c>
      <c r="K581" s="27">
        <f t="shared" ca="1" si="122"/>
        <v>3.2478660574731468</v>
      </c>
      <c r="L581" s="34">
        <f t="shared" ca="1" si="123"/>
        <v>3.2648456304750377</v>
      </c>
      <c r="M581" s="29">
        <f t="shared" si="127"/>
        <v>44074</v>
      </c>
      <c r="N581" s="27">
        <v>579</v>
      </c>
      <c r="O581" s="17">
        <f t="shared" si="128"/>
        <v>549</v>
      </c>
      <c r="P581" s="27">
        <f t="shared" ca="1" si="129"/>
        <v>3.2598979936193579</v>
      </c>
      <c r="Q581" s="34">
        <f t="shared" ca="1" si="124"/>
        <v>3.2763834933169327</v>
      </c>
      <c r="R581" s="17">
        <f t="shared" ca="1" si="130"/>
        <v>3.2202754702277403</v>
      </c>
    </row>
    <row r="582" spans="1:18" x14ac:dyDescent="0.25">
      <c r="A582" s="18">
        <f t="shared" ca="1" si="125"/>
        <v>44041</v>
      </c>
      <c r="B582" s="17">
        <f ca="1">+IFERROR(VLOOKUP(A582,BBG_CLP!$A$2:$B$30,2,FALSE),B581)</f>
        <v>6</v>
      </c>
      <c r="C582" s="17">
        <f ca="1">+VLOOKUP(B582,BBG_CLP!$B$2:$E$30,4,FALSE)</f>
        <v>2.6881822975731039E-4</v>
      </c>
      <c r="D582" s="17">
        <v>580</v>
      </c>
      <c r="E582" s="17">
        <f t="shared" si="118"/>
        <v>550</v>
      </c>
      <c r="F582" s="17">
        <f t="shared" ca="1" si="121"/>
        <v>3.2322579968360334</v>
      </c>
      <c r="G582" s="2">
        <f t="shared" ca="1" si="119"/>
        <v>3.2498040470967573</v>
      </c>
      <c r="H582" s="28">
        <f t="shared" si="126"/>
        <v>44060</v>
      </c>
      <c r="I582" s="30">
        <v>580</v>
      </c>
      <c r="J582" s="17">
        <f t="shared" si="120"/>
        <v>550</v>
      </c>
      <c r="K582" s="27">
        <f t="shared" ca="1" si="122"/>
        <v>3.2481165781637142</v>
      </c>
      <c r="L582" s="34">
        <f t="shared" ca="1" si="123"/>
        <v>3.2650645932925069</v>
      </c>
      <c r="M582" s="29">
        <f t="shared" si="127"/>
        <v>44075</v>
      </c>
      <c r="N582" s="27">
        <v>580</v>
      </c>
      <c r="O582" s="17">
        <f t="shared" si="128"/>
        <v>550</v>
      </c>
      <c r="P582" s="27">
        <f t="shared" ca="1" si="129"/>
        <v>3.2601348533101824</v>
      </c>
      <c r="Q582" s="34">
        <f t="shared" ca="1" si="124"/>
        <v>3.276588830500514</v>
      </c>
      <c r="R582" s="17">
        <f t="shared" ca="1" si="130"/>
        <v>3.2204985060335645</v>
      </c>
    </row>
    <row r="583" spans="1:18" x14ac:dyDescent="0.25">
      <c r="A583" s="18">
        <f t="shared" ca="1" si="125"/>
        <v>44042</v>
      </c>
      <c r="B583" s="17">
        <f ca="1">+IFERROR(VLOOKUP(A583,BBG_CLP!$A$2:$B$30,2,FALSE),B582)</f>
        <v>6</v>
      </c>
      <c r="C583" s="17">
        <f ca="1">+VLOOKUP(B583,BBG_CLP!$B$2:$E$30,4,FALSE)</f>
        <v>2.6881822975731039E-4</v>
      </c>
      <c r="D583" s="17">
        <v>581</v>
      </c>
      <c r="E583" s="17">
        <f t="shared" si="118"/>
        <v>551</v>
      </c>
      <c r="F583" s="17">
        <f t="shared" ca="1" si="121"/>
        <v>3.2325268150657909</v>
      </c>
      <c r="G583" s="2">
        <f t="shared" ca="1" si="119"/>
        <v>3.2500414800076842</v>
      </c>
      <c r="H583" s="28">
        <f t="shared" si="126"/>
        <v>44061</v>
      </c>
      <c r="I583" s="30">
        <v>581</v>
      </c>
      <c r="J583" s="17">
        <f t="shared" si="120"/>
        <v>551</v>
      </c>
      <c r="K583" s="27">
        <f t="shared" ca="1" si="122"/>
        <v>3.2483671604924584</v>
      </c>
      <c r="L583" s="34">
        <f t="shared" ca="1" si="123"/>
        <v>3.2652837333853983</v>
      </c>
      <c r="M583" s="29">
        <f t="shared" si="127"/>
        <v>44076</v>
      </c>
      <c r="N583" s="27">
        <v>581</v>
      </c>
      <c r="O583" s="17">
        <f t="shared" si="128"/>
        <v>551</v>
      </c>
      <c r="P583" s="27">
        <f t="shared" ca="1" si="129"/>
        <v>3.2603718205934578</v>
      </c>
      <c r="Q583" s="34">
        <f t="shared" ca="1" si="124"/>
        <v>3.2767943932742534</v>
      </c>
      <c r="R583" s="17">
        <f t="shared" ca="1" si="130"/>
        <v>3.2207214562198772</v>
      </c>
    </row>
    <row r="584" spans="1:18" x14ac:dyDescent="0.25">
      <c r="A584" s="18">
        <f t="shared" ca="1" si="125"/>
        <v>44043</v>
      </c>
      <c r="B584" s="17">
        <f ca="1">+IFERROR(VLOOKUP(A584,BBG_CLP!$A$2:$B$30,2,FALSE),B583)</f>
        <v>6</v>
      </c>
      <c r="C584" s="17">
        <f ca="1">+VLOOKUP(B584,BBG_CLP!$B$2:$E$30,4,FALSE)</f>
        <v>2.6881822975731039E-4</v>
      </c>
      <c r="D584" s="17">
        <v>582</v>
      </c>
      <c r="E584" s="17">
        <f t="shared" si="118"/>
        <v>552</v>
      </c>
      <c r="F584" s="17">
        <f t="shared" ca="1" si="121"/>
        <v>3.2327956332955483</v>
      </c>
      <c r="G584" s="2">
        <f t="shared" ca="1" si="119"/>
        <v>3.2502790243880915</v>
      </c>
      <c r="H584" s="28">
        <f t="shared" si="126"/>
        <v>44062</v>
      </c>
      <c r="I584" s="30">
        <v>582</v>
      </c>
      <c r="J584" s="17">
        <f t="shared" si="120"/>
        <v>552</v>
      </c>
      <c r="K584" s="27">
        <f t="shared" ca="1" si="122"/>
        <v>3.2486178041416847</v>
      </c>
      <c r="L584" s="34">
        <f t="shared" ca="1" si="123"/>
        <v>3.2655030497902593</v>
      </c>
      <c r="M584" s="29">
        <f t="shared" si="127"/>
        <v>44077</v>
      </c>
      <c r="N584" s="27">
        <v>582</v>
      </c>
      <c r="O584" s="17">
        <f t="shared" si="128"/>
        <v>552</v>
      </c>
      <c r="P584" s="27">
        <f t="shared" ca="1" si="129"/>
        <v>3.2606088949145846</v>
      </c>
      <c r="Q584" s="34">
        <f t="shared" ca="1" si="124"/>
        <v>3.2770001804121187</v>
      </c>
      <c r="R584" s="17">
        <f t="shared" ca="1" si="130"/>
        <v>3.2209443208026656</v>
      </c>
    </row>
    <row r="585" spans="1:18" x14ac:dyDescent="0.25">
      <c r="A585" s="18">
        <f t="shared" ca="1" si="125"/>
        <v>44044</v>
      </c>
      <c r="B585" s="17">
        <f ca="1">+IFERROR(VLOOKUP(A585,BBG_CLP!$A$2:$B$30,2,FALSE),B584)</f>
        <v>6</v>
      </c>
      <c r="C585" s="17">
        <f ca="1">+VLOOKUP(B585,BBG_CLP!$B$2:$E$30,4,FALSE)</f>
        <v>2.6881822975731039E-4</v>
      </c>
      <c r="D585" s="17">
        <v>583</v>
      </c>
      <c r="E585" s="17">
        <f t="shared" si="118"/>
        <v>553</v>
      </c>
      <c r="F585" s="17">
        <f t="shared" ca="1" si="121"/>
        <v>3.2330644515253057</v>
      </c>
      <c r="G585" s="2">
        <f t="shared" ca="1" si="119"/>
        <v>3.2505166796332619</v>
      </c>
      <c r="H585" s="28">
        <f t="shared" si="126"/>
        <v>44063</v>
      </c>
      <c r="I585" s="30">
        <v>583</v>
      </c>
      <c r="J585" s="17">
        <f t="shared" si="120"/>
        <v>553</v>
      </c>
      <c r="K585" s="27">
        <f t="shared" ca="1" si="122"/>
        <v>3.2488685087958085</v>
      </c>
      <c r="L585" s="34">
        <f t="shared" ca="1" si="123"/>
        <v>3.2657225415505762</v>
      </c>
      <c r="M585" s="29">
        <f t="shared" si="127"/>
        <v>44078</v>
      </c>
      <c r="N585" s="27">
        <v>583</v>
      </c>
      <c r="O585" s="17">
        <f t="shared" si="128"/>
        <v>553</v>
      </c>
      <c r="P585" s="27">
        <f t="shared" ca="1" si="129"/>
        <v>3.2608460757227946</v>
      </c>
      <c r="Q585" s="34">
        <f t="shared" ca="1" si="124"/>
        <v>3.2772061906969872</v>
      </c>
      <c r="R585" s="17">
        <f t="shared" ca="1" si="130"/>
        <v>3.2211670998059105</v>
      </c>
    </row>
    <row r="586" spans="1:18" x14ac:dyDescent="0.25">
      <c r="A586" s="18">
        <f t="shared" ca="1" si="125"/>
        <v>44045</v>
      </c>
      <c r="B586" s="17">
        <f ca="1">+IFERROR(VLOOKUP(A586,BBG_CLP!$A$2:$B$30,2,FALSE),B585)</f>
        <v>6</v>
      </c>
      <c r="C586" s="17">
        <f ca="1">+VLOOKUP(B586,BBG_CLP!$B$2:$E$30,4,FALSE)</f>
        <v>2.6881822975731039E-4</v>
      </c>
      <c r="D586" s="17">
        <v>584</v>
      </c>
      <c r="E586" s="17">
        <f t="shared" si="118"/>
        <v>554</v>
      </c>
      <c r="F586" s="17">
        <f t="shared" ca="1" si="121"/>
        <v>3.2333332697550632</v>
      </c>
      <c r="G586" s="2">
        <f t="shared" ca="1" si="119"/>
        <v>3.2507544451428583</v>
      </c>
      <c r="H586" s="28">
        <f t="shared" si="126"/>
        <v>44064</v>
      </c>
      <c r="I586" s="30">
        <v>584</v>
      </c>
      <c r="J586" s="17">
        <f t="shared" si="120"/>
        <v>554</v>
      </c>
      <c r="K586" s="27">
        <f t="shared" ca="1" si="122"/>
        <v>3.2491192741414765</v>
      </c>
      <c r="L586" s="34">
        <f t="shared" ca="1" si="123"/>
        <v>3.2659422077167997</v>
      </c>
      <c r="M586" s="29">
        <f t="shared" si="127"/>
        <v>44079</v>
      </c>
      <c r="N586" s="27">
        <v>584</v>
      </c>
      <c r="O586" s="17">
        <f t="shared" si="128"/>
        <v>554</v>
      </c>
      <c r="P586" s="27">
        <f t="shared" ca="1" si="129"/>
        <v>3.261083362471052</v>
      </c>
      <c r="Q586" s="34">
        <f t="shared" ca="1" si="124"/>
        <v>3.2774124229204529</v>
      </c>
      <c r="R586" s="17">
        <f t="shared" ca="1" si="130"/>
        <v>3.2213897932296121</v>
      </c>
    </row>
    <row r="587" spans="1:18" x14ac:dyDescent="0.25">
      <c r="A587" s="18">
        <f t="shared" ca="1" si="125"/>
        <v>44046</v>
      </c>
      <c r="B587" s="17">
        <f ca="1">+IFERROR(VLOOKUP(A587,BBG_CLP!$A$2:$B$30,2,FALSE),B586)</f>
        <v>6</v>
      </c>
      <c r="C587" s="17">
        <f ca="1">+VLOOKUP(B587,BBG_CLP!$B$2:$E$30,4,FALSE)</f>
        <v>2.6881822975731039E-4</v>
      </c>
      <c r="D587" s="17">
        <v>585</v>
      </c>
      <c r="E587" s="17">
        <f t="shared" si="118"/>
        <v>555</v>
      </c>
      <c r="F587" s="17">
        <f t="shared" ca="1" si="121"/>
        <v>3.2336020879848206</v>
      </c>
      <c r="G587" s="2">
        <f t="shared" ca="1" si="119"/>
        <v>3.2509923203208442</v>
      </c>
      <c r="H587" s="28">
        <f t="shared" si="126"/>
        <v>44065</v>
      </c>
      <c r="I587" s="30">
        <v>585</v>
      </c>
      <c r="J587" s="17">
        <f t="shared" si="120"/>
        <v>555</v>
      </c>
      <c r="K587" s="27">
        <f t="shared" ca="1" si="122"/>
        <v>3.249370099867436</v>
      </c>
      <c r="L587" s="34">
        <f t="shared" ca="1" si="123"/>
        <v>3.2661620473461803</v>
      </c>
      <c r="M587" s="29">
        <f t="shared" si="127"/>
        <v>44080</v>
      </c>
      <c r="N587" s="27">
        <v>585</v>
      </c>
      <c r="O587" s="17">
        <f t="shared" si="128"/>
        <v>555</v>
      </c>
      <c r="P587" s="27">
        <f t="shared" ca="1" si="129"/>
        <v>3.2613207546160603</v>
      </c>
      <c r="Q587" s="34">
        <f t="shared" ca="1" si="124"/>
        <v>3.2776188758828337</v>
      </c>
      <c r="R587" s="17">
        <f t="shared" ca="1" si="130"/>
        <v>3.2216124011057445</v>
      </c>
    </row>
    <row r="588" spans="1:18" x14ac:dyDescent="0.25">
      <c r="A588" s="18">
        <f t="shared" ca="1" si="125"/>
        <v>44047</v>
      </c>
      <c r="B588" s="17">
        <f ca="1">+IFERROR(VLOOKUP(A588,BBG_CLP!$A$2:$B$30,2,FALSE),B587)</f>
        <v>6</v>
      </c>
      <c r="C588" s="17">
        <f ca="1">+VLOOKUP(B588,BBG_CLP!$B$2:$E$30,4,FALSE)</f>
        <v>2.6881822975731039E-4</v>
      </c>
      <c r="D588" s="17">
        <v>586</v>
      </c>
      <c r="E588" s="17">
        <f t="shared" si="118"/>
        <v>556</v>
      </c>
      <c r="F588" s="17">
        <f t="shared" ca="1" si="121"/>
        <v>3.2338709062145781</v>
      </c>
      <c r="G588" s="2">
        <f t="shared" ca="1" si="119"/>
        <v>3.251230304575468</v>
      </c>
      <c r="H588" s="28">
        <f t="shared" si="126"/>
        <v>44066</v>
      </c>
      <c r="I588" s="30">
        <v>586</v>
      </c>
      <c r="J588" s="17">
        <f t="shared" si="120"/>
        <v>556</v>
      </c>
      <c r="K588" s="27">
        <f t="shared" ca="1" si="122"/>
        <v>3.2496209856645866</v>
      </c>
      <c r="L588" s="34">
        <f t="shared" ca="1" si="123"/>
        <v>3.2663820595027664</v>
      </c>
      <c r="M588" s="29">
        <f t="shared" si="127"/>
        <v>44081</v>
      </c>
      <c r="N588" s="27">
        <v>586</v>
      </c>
      <c r="O588" s="17">
        <f t="shared" si="128"/>
        <v>556</v>
      </c>
      <c r="P588" s="27">
        <f t="shared" ca="1" si="129"/>
        <v>3.2615582516182595</v>
      </c>
      <c r="Q588" s="34">
        <f t="shared" ca="1" si="124"/>
        <v>3.277825548393106</v>
      </c>
      <c r="R588" s="17">
        <f t="shared" ca="1" si="130"/>
        <v>3.2218349234103272</v>
      </c>
    </row>
    <row r="589" spans="1:18" x14ac:dyDescent="0.25">
      <c r="A589" s="18">
        <f t="shared" ca="1" si="125"/>
        <v>44048</v>
      </c>
      <c r="B589" s="17">
        <f ca="1">+IFERROR(VLOOKUP(A589,BBG_CLP!$A$2:$B$30,2,FALSE),B588)</f>
        <v>6</v>
      </c>
      <c r="C589" s="17">
        <f ca="1">+VLOOKUP(B589,BBG_CLP!$B$2:$E$30,4,FALSE)</f>
        <v>2.6881822975731039E-4</v>
      </c>
      <c r="D589" s="17">
        <v>587</v>
      </c>
      <c r="E589" s="17">
        <f t="shared" si="118"/>
        <v>557</v>
      </c>
      <c r="F589" s="17">
        <f t="shared" ca="1" si="121"/>
        <v>3.2341397244443355</v>
      </c>
      <c r="G589" s="2">
        <f t="shared" ca="1" si="119"/>
        <v>3.251468397319301</v>
      </c>
      <c r="H589" s="28">
        <f t="shared" si="126"/>
        <v>44067</v>
      </c>
      <c r="I589" s="30">
        <v>587</v>
      </c>
      <c r="J589" s="17">
        <f t="shared" si="120"/>
        <v>557</v>
      </c>
      <c r="K589" s="27">
        <f t="shared" ca="1" si="122"/>
        <v>3.2498719312259206</v>
      </c>
      <c r="L589" s="34">
        <f t="shared" ca="1" si="123"/>
        <v>3.2666022432573554</v>
      </c>
      <c r="M589" s="29">
        <f t="shared" si="127"/>
        <v>44082</v>
      </c>
      <c r="N589" s="27">
        <v>587</v>
      </c>
      <c r="O589" s="17">
        <f t="shared" si="128"/>
        <v>557</v>
      </c>
      <c r="P589" s="27">
        <f t="shared" ca="1" si="129"/>
        <v>3.261795852941753</v>
      </c>
      <c r="Q589" s="34">
        <f t="shared" ca="1" si="124"/>
        <v>3.2780324392688005</v>
      </c>
      <c r="R589" s="17">
        <f t="shared" ca="1" si="130"/>
        <v>3.2220573602153024</v>
      </c>
    </row>
    <row r="590" spans="1:18" x14ac:dyDescent="0.25">
      <c r="A590" s="18">
        <f t="shared" ca="1" si="125"/>
        <v>44049</v>
      </c>
      <c r="B590" s="17">
        <f ca="1">+IFERROR(VLOOKUP(A590,BBG_CLP!$A$2:$B$30,2,FALSE),B589)</f>
        <v>6</v>
      </c>
      <c r="C590" s="17">
        <f ca="1">+VLOOKUP(B590,BBG_CLP!$B$2:$E$30,4,FALSE)</f>
        <v>2.6881822975731039E-4</v>
      </c>
      <c r="D590" s="17">
        <v>588</v>
      </c>
      <c r="E590" s="17">
        <f t="shared" si="118"/>
        <v>558</v>
      </c>
      <c r="F590" s="17">
        <f t="shared" ca="1" si="121"/>
        <v>3.2344085426740929</v>
      </c>
      <c r="G590" s="2">
        <f t="shared" ca="1" si="119"/>
        <v>3.2517065979690107</v>
      </c>
      <c r="H590" s="28">
        <f t="shared" si="126"/>
        <v>44068</v>
      </c>
      <c r="I590" s="30">
        <v>588</v>
      </c>
      <c r="J590" s="17">
        <f t="shared" si="120"/>
        <v>558</v>
      </c>
      <c r="K590" s="27">
        <f t="shared" ca="1" si="122"/>
        <v>3.2501229362465049</v>
      </c>
      <c r="L590" s="34">
        <f t="shared" ca="1" si="123"/>
        <v>3.2668225976873342</v>
      </c>
      <c r="M590" s="29">
        <f t="shared" si="127"/>
        <v>44083</v>
      </c>
      <c r="N590" s="27">
        <v>588</v>
      </c>
      <c r="O590" s="17">
        <f t="shared" si="128"/>
        <v>558</v>
      </c>
      <c r="P590" s="27">
        <f t="shared" ca="1" si="129"/>
        <v>3.2620335580542745</v>
      </c>
      <c r="Q590" s="34">
        <f t="shared" ca="1" si="124"/>
        <v>3.2782395473358807</v>
      </c>
      <c r="R590" s="17">
        <f t="shared" ca="1" si="130"/>
        <v>3.2222797114807022</v>
      </c>
    </row>
    <row r="591" spans="1:18" x14ac:dyDescent="0.25">
      <c r="A591" s="18">
        <f t="shared" ca="1" si="125"/>
        <v>44050</v>
      </c>
      <c r="B591" s="17">
        <f ca="1">+IFERROR(VLOOKUP(A591,BBG_CLP!$A$2:$B$30,2,FALSE),B590)</f>
        <v>6</v>
      </c>
      <c r="C591" s="17">
        <f ca="1">+VLOOKUP(B591,BBG_CLP!$B$2:$E$30,4,FALSE)</f>
        <v>2.6881822975731039E-4</v>
      </c>
      <c r="D591" s="17">
        <v>589</v>
      </c>
      <c r="E591" s="17">
        <f t="shared" si="118"/>
        <v>559</v>
      </c>
      <c r="F591" s="17">
        <f t="shared" ca="1" si="121"/>
        <v>3.2346773609038504</v>
      </c>
      <c r="G591" s="2">
        <f t="shared" ca="1" si="119"/>
        <v>3.2519449059454959</v>
      </c>
      <c r="H591" s="28">
        <f t="shared" si="126"/>
        <v>44069</v>
      </c>
      <c r="I591" s="30">
        <v>589</v>
      </c>
      <c r="J591" s="17">
        <f t="shared" si="120"/>
        <v>559</v>
      </c>
      <c r="K591" s="27">
        <f t="shared" ca="1" si="122"/>
        <v>3.2503740004235047</v>
      </c>
      <c r="L591" s="34">
        <f t="shared" ca="1" si="123"/>
        <v>3.2670431218767497</v>
      </c>
      <c r="M591" s="29">
        <f t="shared" si="127"/>
        <v>44084</v>
      </c>
      <c r="N591" s="27">
        <v>589</v>
      </c>
      <c r="O591" s="17">
        <f t="shared" si="128"/>
        <v>559</v>
      </c>
      <c r="P591" s="27">
        <f t="shared" ca="1" si="129"/>
        <v>3.2622713664272158</v>
      </c>
      <c r="Q591" s="34">
        <f t="shared" ca="1" si="124"/>
        <v>3.2784468714287693</v>
      </c>
      <c r="R591" s="17">
        <f t="shared" ca="1" si="130"/>
        <v>3.2225019772385011</v>
      </c>
    </row>
    <row r="592" spans="1:18" x14ac:dyDescent="0.25">
      <c r="A592" s="18">
        <f t="shared" ca="1" si="125"/>
        <v>44051</v>
      </c>
      <c r="B592" s="17">
        <f ca="1">+IFERROR(VLOOKUP(A592,BBG_CLP!$A$2:$B$30,2,FALSE),B591)</f>
        <v>6</v>
      </c>
      <c r="C592" s="17">
        <f ca="1">+VLOOKUP(B592,BBG_CLP!$B$2:$E$30,4,FALSE)</f>
        <v>2.6881822975731039E-4</v>
      </c>
      <c r="D592" s="17">
        <v>590</v>
      </c>
      <c r="E592" s="17">
        <f t="shared" si="118"/>
        <v>560</v>
      </c>
      <c r="F592" s="17">
        <f t="shared" ca="1" si="121"/>
        <v>3.2349461791336078</v>
      </c>
      <c r="G592" s="2">
        <f t="shared" ca="1" si="119"/>
        <v>3.2521833206738342</v>
      </c>
      <c r="H592" s="28">
        <f t="shared" si="126"/>
        <v>44070</v>
      </c>
      <c r="I592" s="30">
        <v>590</v>
      </c>
      <c r="J592" s="17">
        <f t="shared" si="120"/>
        <v>560</v>
      </c>
      <c r="K592" s="27">
        <f t="shared" ca="1" si="122"/>
        <v>3.2506251234561114</v>
      </c>
      <c r="L592" s="34">
        <f t="shared" ca="1" si="123"/>
        <v>3.2672638149161899</v>
      </c>
      <c r="M592" s="29">
        <f t="shared" si="127"/>
        <v>44085</v>
      </c>
      <c r="N592" s="27">
        <v>590</v>
      </c>
      <c r="O592" s="17">
        <f t="shared" si="128"/>
        <v>560</v>
      </c>
      <c r="P592" s="27">
        <f t="shared" ca="1" si="129"/>
        <v>3.2625092775354965</v>
      </c>
      <c r="Q592" s="34">
        <f t="shared" ca="1" si="124"/>
        <v>3.2786544103901556</v>
      </c>
      <c r="R592" s="17">
        <f t="shared" ca="1" si="130"/>
        <v>3.2227241575126797</v>
      </c>
    </row>
    <row r="593" spans="1:18" x14ac:dyDescent="0.25">
      <c r="A593" s="18">
        <f t="shared" ca="1" si="125"/>
        <v>44052</v>
      </c>
      <c r="B593" s="17">
        <f ca="1">+IFERROR(VLOOKUP(A593,BBG_CLP!$A$2:$B$30,2,FALSE),B592)</f>
        <v>6</v>
      </c>
      <c r="C593" s="17">
        <f ca="1">+VLOOKUP(B593,BBG_CLP!$B$2:$E$30,4,FALSE)</f>
        <v>2.6881822975731039E-4</v>
      </c>
      <c r="D593" s="17">
        <v>591</v>
      </c>
      <c r="E593" s="17">
        <f t="shared" si="118"/>
        <v>561</v>
      </c>
      <c r="F593" s="17">
        <f t="shared" ca="1" si="121"/>
        <v>3.2352149973633653</v>
      </c>
      <c r="G593" s="2">
        <f t="shared" ca="1" si="119"/>
        <v>3.2524218415831316</v>
      </c>
      <c r="H593" s="28">
        <f t="shared" si="126"/>
        <v>44071</v>
      </c>
      <c r="I593" s="30">
        <v>591</v>
      </c>
      <c r="J593" s="17">
        <f t="shared" si="120"/>
        <v>561</v>
      </c>
      <c r="K593" s="27">
        <f t="shared" ca="1" si="122"/>
        <v>3.2508763050455789</v>
      </c>
      <c r="L593" s="34">
        <f t="shared" ca="1" si="123"/>
        <v>3.2674846759026996</v>
      </c>
      <c r="M593" s="29">
        <f t="shared" si="127"/>
        <v>44086</v>
      </c>
      <c r="N593" s="27">
        <v>591</v>
      </c>
      <c r="O593" s="17">
        <f t="shared" si="128"/>
        <v>561</v>
      </c>
      <c r="P593" s="27">
        <f t="shared" ca="1" si="129"/>
        <v>3.26274729085763</v>
      </c>
      <c r="Q593" s="34">
        <f t="shared" ca="1" si="124"/>
        <v>3.2788621630710382</v>
      </c>
      <c r="R593" s="17">
        <f t="shared" ca="1" si="130"/>
        <v>3.2229462523112318</v>
      </c>
    </row>
    <row r="594" spans="1:18" x14ac:dyDescent="0.25">
      <c r="A594" s="18">
        <f t="shared" ca="1" si="125"/>
        <v>44053</v>
      </c>
      <c r="B594" s="17">
        <f ca="1">+IFERROR(VLOOKUP(A594,BBG_CLP!$A$2:$B$30,2,FALSE),B593)</f>
        <v>6</v>
      </c>
      <c r="C594" s="17">
        <f ca="1">+VLOOKUP(B594,BBG_CLP!$B$2:$E$30,4,FALSE)</f>
        <v>2.6881822975731039E-4</v>
      </c>
      <c r="D594" s="17">
        <v>592</v>
      </c>
      <c r="E594" s="17">
        <f t="shared" si="118"/>
        <v>562</v>
      </c>
      <c r="F594" s="17">
        <f t="shared" ca="1" si="121"/>
        <v>3.2354838155931227</v>
      </c>
      <c r="G594" s="2">
        <f t="shared" ca="1" si="119"/>
        <v>3.252660468106586</v>
      </c>
      <c r="H594" s="28">
        <f t="shared" si="126"/>
        <v>44072</v>
      </c>
      <c r="I594" s="30">
        <v>592</v>
      </c>
      <c r="J594" s="17">
        <f t="shared" si="120"/>
        <v>562</v>
      </c>
      <c r="K594" s="27">
        <f t="shared" ca="1" si="122"/>
        <v>3.2511275448951658</v>
      </c>
      <c r="L594" s="34">
        <f t="shared" ca="1" si="123"/>
        <v>3.2677057039397779</v>
      </c>
      <c r="M594" s="29">
        <f t="shared" si="127"/>
        <v>44087</v>
      </c>
      <c r="N594" s="27">
        <v>592</v>
      </c>
      <c r="O594" s="17">
        <f t="shared" si="128"/>
        <v>562</v>
      </c>
      <c r="P594" s="27">
        <f t="shared" ca="1" si="129"/>
        <v>3.2629854058756278</v>
      </c>
      <c r="Q594" s="34">
        <f t="shared" ca="1" si="124"/>
        <v>3.2790701283305386</v>
      </c>
      <c r="R594" s="17">
        <f t="shared" ca="1" si="130"/>
        <v>3.2231682616341573</v>
      </c>
    </row>
    <row r="595" spans="1:18" x14ac:dyDescent="0.25">
      <c r="A595" s="18">
        <f t="shared" ca="1" si="125"/>
        <v>44054</v>
      </c>
      <c r="B595" s="17">
        <f ca="1">+IFERROR(VLOOKUP(A595,BBG_CLP!$A$2:$B$30,2,FALSE),B594)</f>
        <v>6</v>
      </c>
      <c r="C595" s="17">
        <f ca="1">+VLOOKUP(B595,BBG_CLP!$B$2:$E$30,4,FALSE)</f>
        <v>2.6881822975731039E-4</v>
      </c>
      <c r="D595" s="17">
        <v>593</v>
      </c>
      <c r="E595" s="17">
        <f t="shared" si="118"/>
        <v>563</v>
      </c>
      <c r="F595" s="17">
        <f t="shared" ca="1" si="121"/>
        <v>3.2357526338228801</v>
      </c>
      <c r="G595" s="2">
        <f t="shared" ca="1" si="119"/>
        <v>3.2528991996814374</v>
      </c>
      <c r="H595" s="28">
        <f t="shared" si="126"/>
        <v>44073</v>
      </c>
      <c r="I595" s="30">
        <v>593</v>
      </c>
      <c r="J595" s="17">
        <f t="shared" si="120"/>
        <v>563</v>
      </c>
      <c r="K595" s="27">
        <f t="shared" ca="1" si="122"/>
        <v>3.2513788427101069</v>
      </c>
      <c r="L595" s="34">
        <f t="shared" ca="1" si="123"/>
        <v>3.2679268981372527</v>
      </c>
      <c r="M595" s="29">
        <f t="shared" si="127"/>
        <v>44088</v>
      </c>
      <c r="N595" s="27">
        <v>593</v>
      </c>
      <c r="O595" s="17">
        <f t="shared" si="128"/>
        <v>563</v>
      </c>
      <c r="P595" s="27">
        <f t="shared" ca="1" si="129"/>
        <v>3.2632236220750221</v>
      </c>
      <c r="Q595" s="34">
        <f t="shared" ca="1" si="124"/>
        <v>3.2792783050359251</v>
      </c>
      <c r="R595" s="17">
        <f t="shared" ca="1" si="130"/>
        <v>3.2233901855134306</v>
      </c>
    </row>
    <row r="596" spans="1:18" x14ac:dyDescent="0.25">
      <c r="A596" s="18">
        <f t="shared" ca="1" si="125"/>
        <v>44055</v>
      </c>
      <c r="B596" s="17">
        <f ca="1">+IFERROR(VLOOKUP(A596,BBG_CLP!$A$2:$B$30,2,FALSE),B595)</f>
        <v>6</v>
      </c>
      <c r="C596" s="17">
        <f ca="1">+VLOOKUP(B596,BBG_CLP!$B$2:$E$30,4,FALSE)</f>
        <v>2.6881822975731039E-4</v>
      </c>
      <c r="D596" s="17">
        <v>594</v>
      </c>
      <c r="E596" s="17">
        <f t="shared" si="118"/>
        <v>564</v>
      </c>
      <c r="F596" s="17">
        <f t="shared" ca="1" si="121"/>
        <v>3.2360214520526376</v>
      </c>
      <c r="G596" s="2">
        <f t="shared" ca="1" si="119"/>
        <v>3.2531380357488855</v>
      </c>
      <c r="H596" s="28">
        <f t="shared" si="126"/>
        <v>44074</v>
      </c>
      <c r="I596" s="30">
        <v>594</v>
      </c>
      <c r="J596" s="17">
        <f t="shared" si="120"/>
        <v>564</v>
      </c>
      <c r="K596" s="27">
        <f t="shared" ca="1" si="122"/>
        <v>3.2516301981976743</v>
      </c>
      <c r="L596" s="34">
        <f t="shared" ca="1" si="123"/>
        <v>3.268148257611319</v>
      </c>
      <c r="M596" s="29">
        <f t="shared" si="127"/>
        <v>44089</v>
      </c>
      <c r="N596" s="27">
        <v>594</v>
      </c>
      <c r="O596" s="17">
        <f t="shared" si="128"/>
        <v>564</v>
      </c>
      <c r="P596" s="27">
        <f t="shared" ca="1" si="129"/>
        <v>3.2634619389448085</v>
      </c>
      <c r="Q596" s="34">
        <f t="shared" ca="1" si="124"/>
        <v>3.279486692062513</v>
      </c>
      <c r="R596" s="17">
        <f t="shared" ca="1" si="130"/>
        <v>3.2236120239490518</v>
      </c>
    </row>
    <row r="597" spans="1:18" x14ac:dyDescent="0.25">
      <c r="A597" s="18">
        <f t="shared" ca="1" si="125"/>
        <v>44056</v>
      </c>
      <c r="B597" s="17">
        <f ca="1">+IFERROR(VLOOKUP(A597,BBG_CLP!$A$2:$B$30,2,FALSE),B596)</f>
        <v>6</v>
      </c>
      <c r="C597" s="17">
        <f ca="1">+VLOOKUP(B597,BBG_CLP!$B$2:$E$30,4,FALSE)</f>
        <v>2.6881822975731039E-4</v>
      </c>
      <c r="D597" s="17">
        <v>595</v>
      </c>
      <c r="E597" s="17">
        <f t="shared" si="118"/>
        <v>565</v>
      </c>
      <c r="F597" s="17">
        <f t="shared" ca="1" si="121"/>
        <v>3.236290270282395</v>
      </c>
      <c r="G597" s="2">
        <f t="shared" ca="1" si="119"/>
        <v>3.2533769757541036</v>
      </c>
      <c r="H597" s="28">
        <f t="shared" si="126"/>
        <v>44075</v>
      </c>
      <c r="I597" s="30">
        <v>595</v>
      </c>
      <c r="J597" s="17">
        <f t="shared" si="120"/>
        <v>565</v>
      </c>
      <c r="K597" s="27">
        <f t="shared" ca="1" si="122"/>
        <v>3.2518816110670947</v>
      </c>
      <c r="L597" s="34">
        <f t="shared" ca="1" si="123"/>
        <v>3.2683697814844028</v>
      </c>
      <c r="M597" s="29">
        <f t="shared" si="127"/>
        <v>44090</v>
      </c>
      <c r="N597" s="27">
        <v>595</v>
      </c>
      <c r="O597" s="17">
        <f t="shared" si="128"/>
        <v>565</v>
      </c>
      <c r="P597" s="27">
        <f t="shared" ca="1" si="129"/>
        <v>3.2637003559773792</v>
      </c>
      <c r="Q597" s="34">
        <f t="shared" ca="1" si="124"/>
        <v>3.2796952882935106</v>
      </c>
      <c r="R597" s="17">
        <f t="shared" ca="1" si="130"/>
        <v>3.2238337769650016</v>
      </c>
    </row>
    <row r="598" spans="1:18" x14ac:dyDescent="0.25">
      <c r="A598" s="18">
        <f t="shared" ca="1" si="125"/>
        <v>44057</v>
      </c>
      <c r="B598" s="17">
        <f ca="1">+IFERROR(VLOOKUP(A598,BBG_CLP!$A$2:$B$30,2,FALSE),B597)</f>
        <v>6</v>
      </c>
      <c r="C598" s="17">
        <f ca="1">+VLOOKUP(B598,BBG_CLP!$B$2:$E$30,4,FALSE)</f>
        <v>2.6881822975731039E-4</v>
      </c>
      <c r="D598" s="17">
        <v>596</v>
      </c>
      <c r="E598" s="17">
        <f t="shared" si="118"/>
        <v>566</v>
      </c>
      <c r="F598" s="17">
        <f t="shared" ca="1" si="121"/>
        <v>3.2365590885121525</v>
      </c>
      <c r="G598" s="2">
        <f t="shared" ca="1" si="119"/>
        <v>3.2536160191461847</v>
      </c>
      <c r="H598" s="28">
        <f t="shared" si="126"/>
        <v>44076</v>
      </c>
      <c r="I598" s="30">
        <v>596</v>
      </c>
      <c r="J598" s="17">
        <f t="shared" si="120"/>
        <v>566</v>
      </c>
      <c r="K598" s="27">
        <f t="shared" ca="1" si="122"/>
        <v>3.2521330810295073</v>
      </c>
      <c r="L598" s="34">
        <f t="shared" ca="1" si="123"/>
        <v>3.2685914688851305</v>
      </c>
      <c r="M598" s="29">
        <f t="shared" si="127"/>
        <v>44091</v>
      </c>
      <c r="N598" s="27">
        <v>596</v>
      </c>
      <c r="O598" s="17">
        <f t="shared" si="128"/>
        <v>566</v>
      </c>
      <c r="P598" s="27">
        <f t="shared" ca="1" si="129"/>
        <v>3.2639388726685579</v>
      </c>
      <c r="Q598" s="34">
        <f t="shared" ca="1" si="124"/>
        <v>3.2799040926200607</v>
      </c>
      <c r="R598" s="17">
        <f t="shared" ca="1" si="130"/>
        <v>3.2240554445692737</v>
      </c>
    </row>
    <row r="599" spans="1:18" x14ac:dyDescent="0.25">
      <c r="A599" s="18">
        <f t="shared" ca="1" si="125"/>
        <v>44058</v>
      </c>
      <c r="B599" s="17">
        <f ca="1">+IFERROR(VLOOKUP(A599,BBG_CLP!$A$2:$B$30,2,FALSE),B598)</f>
        <v>6</v>
      </c>
      <c r="C599" s="17">
        <f ca="1">+VLOOKUP(B599,BBG_CLP!$B$2:$E$30,4,FALSE)</f>
        <v>2.6881822975731039E-4</v>
      </c>
      <c r="D599" s="17">
        <v>597</v>
      </c>
      <c r="E599" s="17">
        <f t="shared" si="118"/>
        <v>567</v>
      </c>
      <c r="F599" s="17">
        <f t="shared" ca="1" si="121"/>
        <v>3.2368279067419099</v>
      </c>
      <c r="G599" s="2">
        <f t="shared" ca="1" si="119"/>
        <v>3.2538551653781225</v>
      </c>
      <c r="H599" s="28">
        <f t="shared" si="126"/>
        <v>44077</v>
      </c>
      <c r="I599" s="30">
        <v>597</v>
      </c>
      <c r="J599" s="17">
        <f t="shared" si="120"/>
        <v>567</v>
      </c>
      <c r="K599" s="27">
        <f t="shared" ca="1" si="122"/>
        <v>3.2523846077979983</v>
      </c>
      <c r="L599" s="34">
        <f t="shared" ca="1" si="123"/>
        <v>3.2688133189482347</v>
      </c>
      <c r="M599" s="29">
        <f t="shared" si="127"/>
        <v>44092</v>
      </c>
      <c r="N599" s="27">
        <v>597</v>
      </c>
      <c r="O599" s="17">
        <f t="shared" si="128"/>
        <v>567</v>
      </c>
      <c r="P599" s="27">
        <f t="shared" ca="1" si="129"/>
        <v>3.2641774885175887</v>
      </c>
      <c r="Q599" s="34">
        <f t="shared" ca="1" si="124"/>
        <v>3.2801131039411713</v>
      </c>
      <c r="R599" s="17">
        <f t="shared" ca="1" si="130"/>
        <v>3.2242770267778553</v>
      </c>
    </row>
    <row r="600" spans="1:18" x14ac:dyDescent="0.25">
      <c r="A600" s="18">
        <f t="shared" ca="1" si="125"/>
        <v>44059</v>
      </c>
      <c r="B600" s="17">
        <f ca="1">+IFERROR(VLOOKUP(A600,BBG_CLP!$A$2:$B$30,2,FALSE),B599)</f>
        <v>6</v>
      </c>
      <c r="C600" s="17">
        <f ca="1">+VLOOKUP(B600,BBG_CLP!$B$2:$E$30,4,FALSE)</f>
        <v>2.6881822975731039E-4</v>
      </c>
      <c r="D600" s="17">
        <v>598</v>
      </c>
      <c r="E600" s="17">
        <f t="shared" si="118"/>
        <v>568</v>
      </c>
      <c r="F600" s="17">
        <f t="shared" ca="1" si="121"/>
        <v>3.2370967249716673</v>
      </c>
      <c r="G600" s="2">
        <f t="shared" ca="1" si="119"/>
        <v>3.2540944139067345</v>
      </c>
      <c r="H600" s="28">
        <f t="shared" si="126"/>
        <v>44078</v>
      </c>
      <c r="I600" s="30">
        <v>598</v>
      </c>
      <c r="J600" s="17">
        <f t="shared" si="120"/>
        <v>568</v>
      </c>
      <c r="K600" s="27">
        <f t="shared" ca="1" si="122"/>
        <v>3.2526361910876287</v>
      </c>
      <c r="L600" s="34">
        <f t="shared" ca="1" si="123"/>
        <v>3.2690353308146252</v>
      </c>
      <c r="M600" s="29">
        <f t="shared" si="127"/>
        <v>44093</v>
      </c>
      <c r="N600" s="27">
        <v>598</v>
      </c>
      <c r="O600" s="17">
        <f t="shared" si="128"/>
        <v>568</v>
      </c>
      <c r="P600" s="27">
        <f t="shared" ca="1" si="129"/>
        <v>3.2644162030269706</v>
      </c>
      <c r="Q600" s="34">
        <f t="shared" ca="1" si="124"/>
        <v>3.2803223211635184</v>
      </c>
      <c r="R600" s="17">
        <f t="shared" ca="1" si="130"/>
        <v>3.22449852359874</v>
      </c>
    </row>
    <row r="601" spans="1:18" x14ac:dyDescent="0.25">
      <c r="A601" s="18">
        <f t="shared" ca="1" si="125"/>
        <v>44060</v>
      </c>
      <c r="B601" s="17">
        <f ca="1">+IFERROR(VLOOKUP(A601,BBG_CLP!$A$2:$B$30,2,FALSE),B600)</f>
        <v>6</v>
      </c>
      <c r="C601" s="17">
        <f ca="1">+VLOOKUP(B601,BBG_CLP!$B$2:$E$30,4,FALSE)</f>
        <v>2.6881822975731039E-4</v>
      </c>
      <c r="D601" s="17">
        <v>599</v>
      </c>
      <c r="E601" s="17">
        <f t="shared" si="118"/>
        <v>569</v>
      </c>
      <c r="F601" s="17">
        <f t="shared" ca="1" si="121"/>
        <v>3.2373655432014248</v>
      </c>
      <c r="G601" s="2">
        <f t="shared" ca="1" si="119"/>
        <v>3.2543337641926851</v>
      </c>
      <c r="H601" s="28">
        <f t="shared" si="126"/>
        <v>44079</v>
      </c>
      <c r="I601" s="30">
        <v>599</v>
      </c>
      <c r="J601" s="17">
        <f t="shared" si="120"/>
        <v>569</v>
      </c>
      <c r="K601" s="27">
        <f t="shared" ca="1" si="122"/>
        <v>3.2528878306152929</v>
      </c>
      <c r="L601" s="34">
        <f t="shared" ca="1" si="123"/>
        <v>3.2692575036312093</v>
      </c>
      <c r="M601" s="29">
        <f t="shared" si="127"/>
        <v>44094</v>
      </c>
      <c r="N601" s="27">
        <v>599</v>
      </c>
      <c r="O601" s="17">
        <f t="shared" si="128"/>
        <v>569</v>
      </c>
      <c r="P601" s="27">
        <f t="shared" ca="1" si="129"/>
        <v>3.2646550157026053</v>
      </c>
      <c r="Q601" s="34">
        <f t="shared" ca="1" si="124"/>
        <v>3.2805317432015206</v>
      </c>
      <c r="R601" s="17">
        <f t="shared" ca="1" si="130"/>
        <v>3.224719935047915</v>
      </c>
    </row>
    <row r="602" spans="1:18" x14ac:dyDescent="0.25">
      <c r="A602" s="18">
        <f t="shared" ca="1" si="125"/>
        <v>44061</v>
      </c>
      <c r="B602" s="17">
        <f ca="1">+IFERROR(VLOOKUP(A602,BBG_CLP!$A$2:$B$30,2,FALSE),B601)</f>
        <v>6</v>
      </c>
      <c r="C602" s="17">
        <f ca="1">+VLOOKUP(B602,BBG_CLP!$B$2:$E$30,4,FALSE)</f>
        <v>2.6881822975731039E-4</v>
      </c>
      <c r="D602" s="17">
        <v>600</v>
      </c>
      <c r="E602" s="17">
        <f t="shared" si="118"/>
        <v>570</v>
      </c>
      <c r="F602" s="17">
        <f t="shared" ca="1" si="121"/>
        <v>3.2376343614311822</v>
      </c>
      <c r="G602" s="2">
        <f t="shared" ca="1" si="119"/>
        <v>3.2545732157003946</v>
      </c>
      <c r="H602" s="28">
        <f t="shared" si="126"/>
        <v>44080</v>
      </c>
      <c r="I602" s="30">
        <v>600</v>
      </c>
      <c r="J602" s="17">
        <f t="shared" si="120"/>
        <v>570</v>
      </c>
      <c r="K602" s="27">
        <f t="shared" ca="1" si="122"/>
        <v>3.2531395260998153</v>
      </c>
      <c r="L602" s="34">
        <f t="shared" ca="1" si="123"/>
        <v>3.2694798365508659</v>
      </c>
      <c r="M602" s="29">
        <f t="shared" si="127"/>
        <v>44095</v>
      </c>
      <c r="N602" s="27">
        <v>600</v>
      </c>
      <c r="O602" s="17">
        <f t="shared" si="128"/>
        <v>570</v>
      </c>
      <c r="P602" s="27">
        <f t="shared" ca="1" si="129"/>
        <v>3.2648939260536602</v>
      </c>
      <c r="Q602" s="34">
        <f t="shared" ca="1" si="124"/>
        <v>3.2807413689772011</v>
      </c>
      <c r="R602" s="17">
        <f t="shared" ca="1" si="130"/>
        <v>3.2249412611413675</v>
      </c>
    </row>
    <row r="603" spans="1:18" x14ac:dyDescent="0.25">
      <c r="A603" s="18">
        <f t="shared" ca="1" si="125"/>
        <v>44062</v>
      </c>
      <c r="B603" s="17">
        <f ca="1">+IFERROR(VLOOKUP(A603,BBG_CLP!$A$2:$B$30,2,FALSE),B602)</f>
        <v>6</v>
      </c>
      <c r="C603" s="17">
        <f ca="1">+VLOOKUP(B603,BBG_CLP!$B$2:$E$30,4,FALSE)</f>
        <v>2.6881822975731039E-4</v>
      </c>
      <c r="D603" s="17">
        <v>601</v>
      </c>
      <c r="E603" s="17">
        <f t="shared" si="118"/>
        <v>571</v>
      </c>
      <c r="F603" s="17">
        <f t="shared" ca="1" si="121"/>
        <v>3.2379031796609397</v>
      </c>
      <c r="G603" s="2">
        <f t="shared" ca="1" si="119"/>
        <v>3.2548127678980512</v>
      </c>
      <c r="H603" s="28">
        <f t="shared" si="126"/>
        <v>44081</v>
      </c>
      <c r="I603" s="30">
        <v>601</v>
      </c>
      <c r="J603" s="17">
        <f t="shared" si="120"/>
        <v>571</v>
      </c>
      <c r="K603" s="27">
        <f t="shared" ca="1" si="122"/>
        <v>3.2533912772618763</v>
      </c>
      <c r="L603" s="34">
        <f t="shared" ca="1" si="123"/>
        <v>3.2697023287324387</v>
      </c>
      <c r="M603" s="29">
        <f t="shared" si="127"/>
        <v>44096</v>
      </c>
      <c r="N603" s="27">
        <v>601</v>
      </c>
      <c r="O603" s="17">
        <f t="shared" si="128"/>
        <v>571</v>
      </c>
      <c r="P603" s="27">
        <f t="shared" ca="1" si="129"/>
        <v>3.2651329335925592</v>
      </c>
      <c r="Q603" s="34">
        <f t="shared" ca="1" si="124"/>
        <v>3.2809511974201206</v>
      </c>
      <c r="R603" s="17">
        <f t="shared" ca="1" si="130"/>
        <v>3.2251625018950847</v>
      </c>
    </row>
    <row r="604" spans="1:18" x14ac:dyDescent="0.25">
      <c r="A604" s="18">
        <f t="shared" ca="1" si="125"/>
        <v>44063</v>
      </c>
      <c r="B604" s="17">
        <f ca="1">+IFERROR(VLOOKUP(A604,BBG_CLP!$A$2:$B$30,2,FALSE),B603)</f>
        <v>6</v>
      </c>
      <c r="C604" s="17">
        <f ca="1">+VLOOKUP(B604,BBG_CLP!$B$2:$E$30,4,FALSE)</f>
        <v>2.6881822975731039E-4</v>
      </c>
      <c r="D604" s="17">
        <v>602</v>
      </c>
      <c r="E604" s="17">
        <f t="shared" si="118"/>
        <v>572</v>
      </c>
      <c r="F604" s="17">
        <f t="shared" ca="1" si="121"/>
        <v>3.2381719978906971</v>
      </c>
      <c r="G604" s="2">
        <f t="shared" ca="1" si="119"/>
        <v>3.2550524202575599</v>
      </c>
      <c r="H604" s="28">
        <f t="shared" si="126"/>
        <v>44082</v>
      </c>
      <c r="I604" s="30">
        <v>602</v>
      </c>
      <c r="J604" s="17">
        <f t="shared" si="120"/>
        <v>572</v>
      </c>
      <c r="K604" s="27">
        <f t="shared" ca="1" si="122"/>
        <v>3.2536430838239871</v>
      </c>
      <c r="L604" s="34">
        <f t="shared" ca="1" si="123"/>
        <v>3.2699249793406082</v>
      </c>
      <c r="M604" s="29">
        <f t="shared" si="127"/>
        <v>44097</v>
      </c>
      <c r="N604" s="27">
        <v>602</v>
      </c>
      <c r="O604" s="17">
        <f t="shared" si="128"/>
        <v>572</v>
      </c>
      <c r="P604" s="27">
        <f t="shared" ca="1" si="129"/>
        <v>3.2653720378349891</v>
      </c>
      <c r="Q604" s="34">
        <f t="shared" ca="1" si="124"/>
        <v>3.2811612274673672</v>
      </c>
      <c r="R604" s="17">
        <f t="shared" ca="1" si="130"/>
        <v>3.2253836573090666</v>
      </c>
    </row>
    <row r="605" spans="1:18" x14ac:dyDescent="0.25">
      <c r="A605" s="18">
        <f t="shared" ca="1" si="125"/>
        <v>44064</v>
      </c>
      <c r="B605" s="17">
        <f ca="1">+IFERROR(VLOOKUP(A605,BBG_CLP!$A$2:$B$30,2,FALSE),B604)</f>
        <v>6</v>
      </c>
      <c r="C605" s="17">
        <f ca="1">+VLOOKUP(B605,BBG_CLP!$B$2:$E$30,4,FALSE)</f>
        <v>2.6881822975731039E-4</v>
      </c>
      <c r="D605" s="17">
        <v>603</v>
      </c>
      <c r="E605" s="17">
        <f t="shared" si="118"/>
        <v>573</v>
      </c>
      <c r="F605" s="17">
        <f t="shared" ca="1" si="121"/>
        <v>3.2384408161204545</v>
      </c>
      <c r="G605" s="2">
        <f t="shared" ca="1" si="119"/>
        <v>3.2552921722545269</v>
      </c>
      <c r="H605" s="28">
        <f t="shared" si="126"/>
        <v>44083</v>
      </c>
      <c r="I605" s="30">
        <v>603</v>
      </c>
      <c r="J605" s="17">
        <f t="shared" si="120"/>
        <v>573</v>
      </c>
      <c r="K605" s="27">
        <f t="shared" ca="1" si="122"/>
        <v>3.2538949455105515</v>
      </c>
      <c r="L605" s="34">
        <f t="shared" ca="1" si="123"/>
        <v>3.2701477875459442</v>
      </c>
      <c r="M605" s="29">
        <f t="shared" si="127"/>
        <v>44098</v>
      </c>
      <c r="N605" s="27">
        <v>603</v>
      </c>
      <c r="O605" s="17">
        <f t="shared" si="128"/>
        <v>573</v>
      </c>
      <c r="P605" s="27">
        <f t="shared" ca="1" si="129"/>
        <v>3.2656112382998526</v>
      </c>
      <c r="Q605" s="34">
        <f t="shared" ca="1" si="124"/>
        <v>3.2813714580634192</v>
      </c>
      <c r="R605" s="17">
        <f t="shared" ca="1" si="130"/>
        <v>3.2256047274232813</v>
      </c>
    </row>
    <row r="606" spans="1:18" x14ac:dyDescent="0.25">
      <c r="A606" s="18">
        <f t="shared" ca="1" si="125"/>
        <v>44065</v>
      </c>
      <c r="B606" s="17">
        <f ca="1">+IFERROR(VLOOKUP(A606,BBG_CLP!$A$2:$B$30,2,FALSE),B605)</f>
        <v>6</v>
      </c>
      <c r="C606" s="17">
        <f ca="1">+VLOOKUP(B606,BBG_CLP!$B$2:$E$30,4,FALSE)</f>
        <v>2.6881822975731039E-4</v>
      </c>
      <c r="D606" s="17">
        <v>604</v>
      </c>
      <c r="E606" s="17">
        <f t="shared" si="118"/>
        <v>574</v>
      </c>
      <c r="F606" s="17">
        <f t="shared" ca="1" si="121"/>
        <v>3.238709634350212</v>
      </c>
      <c r="G606" s="2">
        <f t="shared" ca="1" si="119"/>
        <v>3.2555320233681861</v>
      </c>
      <c r="H606" s="28">
        <f t="shared" si="126"/>
        <v>44084</v>
      </c>
      <c r="I606" s="30">
        <v>604</v>
      </c>
      <c r="J606" s="17">
        <f t="shared" si="120"/>
        <v>574</v>
      </c>
      <c r="K606" s="27">
        <f t="shared" ca="1" si="122"/>
        <v>3.254146862047786</v>
      </c>
      <c r="L606" s="34">
        <f t="shared" ca="1" si="123"/>
        <v>3.2703707525247685</v>
      </c>
      <c r="M606" s="29">
        <f t="shared" si="127"/>
        <v>44099</v>
      </c>
      <c r="N606" s="27">
        <v>604</v>
      </c>
      <c r="O606" s="17">
        <f t="shared" si="128"/>
        <v>574</v>
      </c>
      <c r="P606" s="27">
        <f t="shared" ca="1" si="129"/>
        <v>3.2658505345091959</v>
      </c>
      <c r="Q606" s="34">
        <f t="shared" ca="1" si="124"/>
        <v>3.2815818881600864</v>
      </c>
      <c r="R606" s="17">
        <f t="shared" ca="1" si="130"/>
        <v>3.2258257122217415</v>
      </c>
    </row>
    <row r="607" spans="1:18" x14ac:dyDescent="0.25">
      <c r="A607" s="18">
        <f t="shared" ca="1" si="125"/>
        <v>44066</v>
      </c>
      <c r="B607" s="17">
        <f ca="1">+IFERROR(VLOOKUP(A607,BBG_CLP!$A$2:$B$30,2,FALSE),B606)</f>
        <v>6</v>
      </c>
      <c r="C607" s="17">
        <f ca="1">+VLOOKUP(B607,BBG_CLP!$B$2:$E$30,4,FALSE)</f>
        <v>2.6881822975731039E-4</v>
      </c>
      <c r="D607" s="17">
        <v>605</v>
      </c>
      <c r="E607" s="17">
        <f t="shared" si="118"/>
        <v>575</v>
      </c>
      <c r="F607" s="17">
        <f t="shared" ca="1" si="121"/>
        <v>3.2389784525799694</v>
      </c>
      <c r="G607" s="2">
        <f t="shared" ca="1" si="119"/>
        <v>3.2557719730814196</v>
      </c>
      <c r="H607" s="28">
        <f t="shared" si="126"/>
        <v>44085</v>
      </c>
      <c r="I607" s="30">
        <v>605</v>
      </c>
      <c r="J607" s="17">
        <f t="shared" si="120"/>
        <v>575</v>
      </c>
      <c r="K607" s="27">
        <f t="shared" ca="1" si="122"/>
        <v>3.2543988331636644</v>
      </c>
      <c r="L607" s="34">
        <f t="shared" ca="1" si="123"/>
        <v>3.2705938734591187</v>
      </c>
      <c r="M607" s="29">
        <f t="shared" si="127"/>
        <v>44100</v>
      </c>
      <c r="N607" s="27">
        <v>605</v>
      </c>
      <c r="O607" s="17">
        <f t="shared" si="128"/>
        <v>575</v>
      </c>
      <c r="P607" s="27">
        <f t="shared" ca="1" si="129"/>
        <v>3.2660899259882545</v>
      </c>
      <c r="Q607" s="34">
        <f t="shared" ca="1" si="124"/>
        <v>3.2817925167165085</v>
      </c>
      <c r="R607" s="17">
        <f t="shared" ca="1" si="130"/>
        <v>3.2260466117364217</v>
      </c>
    </row>
    <row r="608" spans="1:18" x14ac:dyDescent="0.25">
      <c r="A608" s="18">
        <f t="shared" ca="1" si="125"/>
        <v>44067</v>
      </c>
      <c r="B608" s="17">
        <f ca="1">+IFERROR(VLOOKUP(A608,BBG_CLP!$A$2:$B$30,2,FALSE),B607)</f>
        <v>6</v>
      </c>
      <c r="C608" s="17">
        <f ca="1">+VLOOKUP(B608,BBG_CLP!$B$2:$E$30,4,FALSE)</f>
        <v>2.6881822975731039E-4</v>
      </c>
      <c r="D608" s="17">
        <v>606</v>
      </c>
      <c r="E608" s="17">
        <f t="shared" si="118"/>
        <v>576</v>
      </c>
      <c r="F608" s="17">
        <f t="shared" ca="1" si="121"/>
        <v>3.2392472708097269</v>
      </c>
      <c r="G608" s="2">
        <f t="shared" ca="1" si="119"/>
        <v>3.2560120208806609</v>
      </c>
      <c r="H608" s="28">
        <f t="shared" si="126"/>
        <v>44086</v>
      </c>
      <c r="I608" s="30">
        <v>606</v>
      </c>
      <c r="J608" s="17">
        <f t="shared" si="120"/>
        <v>576</v>
      </c>
      <c r="K608" s="27">
        <f t="shared" ca="1" si="122"/>
        <v>3.2546508585880347</v>
      </c>
      <c r="L608" s="34">
        <f t="shared" ca="1" si="123"/>
        <v>3.2708171495367395</v>
      </c>
      <c r="M608" s="29">
        <f t="shared" si="127"/>
        <v>44101</v>
      </c>
      <c r="N608" s="27">
        <v>606</v>
      </c>
      <c r="O608" s="17">
        <f t="shared" si="128"/>
        <v>576</v>
      </c>
      <c r="P608" s="27">
        <f t="shared" ca="1" si="129"/>
        <v>3.2663294122654078</v>
      </c>
      <c r="Q608" s="34">
        <f t="shared" ca="1" si="124"/>
        <v>3.2820033426990411</v>
      </c>
      <c r="R608" s="17">
        <f t="shared" ca="1" si="130"/>
        <v>3.2262674259673219</v>
      </c>
    </row>
    <row r="609" spans="1:18" x14ac:dyDescent="0.25">
      <c r="A609" s="18">
        <f t="shared" ca="1" si="125"/>
        <v>44068</v>
      </c>
      <c r="B609" s="17">
        <f ca="1">+IFERROR(VLOOKUP(A609,BBG_CLP!$A$2:$B$30,2,FALSE),B608)</f>
        <v>6</v>
      </c>
      <c r="C609" s="17">
        <f ca="1">+VLOOKUP(B609,BBG_CLP!$B$2:$E$30,4,FALSE)</f>
        <v>2.6881822975731039E-4</v>
      </c>
      <c r="D609" s="17">
        <v>607</v>
      </c>
      <c r="E609" s="17">
        <f t="shared" si="118"/>
        <v>577</v>
      </c>
      <c r="F609" s="17">
        <f t="shared" ca="1" si="121"/>
        <v>3.2395160890394843</v>
      </c>
      <c r="G609" s="2">
        <f t="shared" ca="1" si="119"/>
        <v>3.2562521662559583</v>
      </c>
      <c r="H609" s="28">
        <f t="shared" si="126"/>
        <v>44087</v>
      </c>
      <c r="I609" s="30">
        <v>607</v>
      </c>
      <c r="J609" s="17">
        <f t="shared" si="120"/>
        <v>577</v>
      </c>
      <c r="K609" s="27">
        <f t="shared" ca="1" si="122"/>
        <v>3.2549029380524468</v>
      </c>
      <c r="L609" s="34">
        <f t="shared" ca="1" si="123"/>
        <v>3.2710405799509661</v>
      </c>
      <c r="M609" s="29">
        <f t="shared" si="127"/>
        <v>44102</v>
      </c>
      <c r="N609" s="27">
        <v>607</v>
      </c>
      <c r="O609" s="17">
        <f t="shared" si="128"/>
        <v>577</v>
      </c>
      <c r="P609" s="27">
        <f t="shared" ca="1" si="129"/>
        <v>3.2665689928721457</v>
      </c>
      <c r="Q609" s="34">
        <f t="shared" ca="1" si="124"/>
        <v>3.2822143650812201</v>
      </c>
      <c r="R609" s="17">
        <f t="shared" ca="1" si="130"/>
        <v>3.2264881549464164</v>
      </c>
    </row>
    <row r="610" spans="1:18" x14ac:dyDescent="0.25">
      <c r="A610" s="18">
        <f t="shared" ca="1" si="125"/>
        <v>44069</v>
      </c>
      <c r="B610" s="17">
        <f ca="1">+IFERROR(VLOOKUP(A610,BBG_CLP!$A$2:$B$30,2,FALSE),B609)</f>
        <v>6</v>
      </c>
      <c r="C610" s="17">
        <f ca="1">+VLOOKUP(B610,BBG_CLP!$B$2:$E$30,4,FALSE)</f>
        <v>2.6881822975731039E-4</v>
      </c>
      <c r="D610" s="17">
        <v>608</v>
      </c>
      <c r="E610" s="17">
        <f t="shared" si="118"/>
        <v>578</v>
      </c>
      <c r="F610" s="17">
        <f t="shared" ca="1" si="121"/>
        <v>3.2397849072692417</v>
      </c>
      <c r="G610" s="2">
        <f t="shared" ca="1" si="119"/>
        <v>3.2564924087008613</v>
      </c>
      <c r="H610" s="28">
        <f t="shared" si="126"/>
        <v>44088</v>
      </c>
      <c r="I610" s="30">
        <v>608</v>
      </c>
      <c r="J610" s="17">
        <f t="shared" si="120"/>
        <v>578</v>
      </c>
      <c r="K610" s="27">
        <f t="shared" ca="1" si="122"/>
        <v>3.2551550712902686</v>
      </c>
      <c r="L610" s="34">
        <f t="shared" ca="1" si="123"/>
        <v>3.271264163900744</v>
      </c>
      <c r="M610" s="29">
        <f t="shared" si="127"/>
        <v>44103</v>
      </c>
      <c r="N610" s="27">
        <v>608</v>
      </c>
      <c r="O610" s="17">
        <f t="shared" si="128"/>
        <v>578</v>
      </c>
      <c r="P610" s="27">
        <f t="shared" ca="1" si="129"/>
        <v>3.2668086673429992</v>
      </c>
      <c r="Q610" s="34">
        <f t="shared" ca="1" si="124"/>
        <v>3.2824255828436413</v>
      </c>
      <c r="R610" s="17">
        <f t="shared" ca="1" si="130"/>
        <v>3.2267087986737053</v>
      </c>
    </row>
    <row r="611" spans="1:18" x14ac:dyDescent="0.25">
      <c r="A611" s="18">
        <f t="shared" ca="1" si="125"/>
        <v>44070</v>
      </c>
      <c r="B611" s="17">
        <f ca="1">+IFERROR(VLOOKUP(A611,BBG_CLP!$A$2:$B$30,2,FALSE),B610)</f>
        <v>6</v>
      </c>
      <c r="C611" s="17">
        <f ca="1">+VLOOKUP(B611,BBG_CLP!$B$2:$E$30,4,FALSE)</f>
        <v>2.6881822975731039E-4</v>
      </c>
      <c r="D611" s="17">
        <v>609</v>
      </c>
      <c r="E611" s="17">
        <f t="shared" si="118"/>
        <v>579</v>
      </c>
      <c r="F611" s="17">
        <f t="shared" ca="1" si="121"/>
        <v>3.2400537254989992</v>
      </c>
      <c r="G611" s="2">
        <f t="shared" ca="1" si="119"/>
        <v>3.2567327477123915</v>
      </c>
      <c r="H611" s="28">
        <f t="shared" si="126"/>
        <v>44089</v>
      </c>
      <c r="I611" s="30">
        <v>609</v>
      </c>
      <c r="J611" s="17">
        <f t="shared" si="120"/>
        <v>579</v>
      </c>
      <c r="K611" s="27">
        <f t="shared" ca="1" si="122"/>
        <v>3.2554072580366324</v>
      </c>
      <c r="L611" s="34">
        <f t="shared" ca="1" si="123"/>
        <v>3.2714879005905928</v>
      </c>
      <c r="M611" s="29">
        <f t="shared" si="127"/>
        <v>44104</v>
      </c>
      <c r="N611" s="27">
        <v>609</v>
      </c>
      <c r="O611" s="17">
        <f t="shared" si="128"/>
        <v>579</v>
      </c>
      <c r="P611" s="27">
        <f t="shared" ca="1" si="129"/>
        <v>3.267048435215584</v>
      </c>
      <c r="Q611" s="34">
        <f t="shared" ca="1" si="124"/>
        <v>3.2826369949739864</v>
      </c>
      <c r="R611" s="17">
        <f t="shared" ca="1" si="130"/>
        <v>3.2269293571571822</v>
      </c>
    </row>
    <row r="612" spans="1:18" x14ac:dyDescent="0.25">
      <c r="A612" s="18">
        <f t="shared" ca="1" si="125"/>
        <v>44071</v>
      </c>
      <c r="B612" s="17">
        <f ca="1">+IFERROR(VLOOKUP(A612,BBG_CLP!$A$2:$B$30,2,FALSE),B611)</f>
        <v>6</v>
      </c>
      <c r="C612" s="17">
        <f ca="1">+VLOOKUP(B612,BBG_CLP!$B$2:$E$30,4,FALSE)</f>
        <v>2.6881822975731039E-4</v>
      </c>
      <c r="D612" s="17">
        <v>610</v>
      </c>
      <c r="E612" s="17">
        <f t="shared" si="118"/>
        <v>580</v>
      </c>
      <c r="F612" s="17">
        <f t="shared" ca="1" si="121"/>
        <v>3.2403225437287566</v>
      </c>
      <c r="G612" s="2">
        <f t="shared" ca="1" si="119"/>
        <v>3.2569731827911079</v>
      </c>
      <c r="H612" s="28">
        <f t="shared" si="126"/>
        <v>44090</v>
      </c>
      <c r="I612" s="30">
        <v>610</v>
      </c>
      <c r="J612" s="17">
        <f t="shared" si="120"/>
        <v>580</v>
      </c>
      <c r="K612" s="27">
        <f t="shared" ca="1" si="122"/>
        <v>3.2556594980283688</v>
      </c>
      <c r="L612" s="34">
        <f t="shared" ca="1" si="123"/>
        <v>3.2717117892304786</v>
      </c>
      <c r="M612" s="29">
        <f t="shared" si="127"/>
        <v>44105</v>
      </c>
      <c r="N612" s="27">
        <v>610</v>
      </c>
      <c r="O612" s="17">
        <f t="shared" si="128"/>
        <v>580</v>
      </c>
      <c r="P612" s="27">
        <f t="shared" ca="1" si="129"/>
        <v>3.267288296030586</v>
      </c>
      <c r="Q612" s="34">
        <f t="shared" ca="1" si="124"/>
        <v>3.2828486004669317</v>
      </c>
      <c r="R612" s="17">
        <f t="shared" ca="1" si="130"/>
        <v>3.2271498304368151</v>
      </c>
    </row>
    <row r="613" spans="1:18" x14ac:dyDescent="0.25">
      <c r="A613" s="18">
        <f t="shared" ca="1" si="125"/>
        <v>44072</v>
      </c>
      <c r="B613" s="17">
        <f ca="1">+IFERROR(VLOOKUP(A613,BBG_CLP!$A$2:$B$30,2,FALSE),B612)</f>
        <v>6</v>
      </c>
      <c r="C613" s="17">
        <f ca="1">+VLOOKUP(B613,BBG_CLP!$B$2:$E$30,4,FALSE)</f>
        <v>2.6881822975731039E-4</v>
      </c>
      <c r="D613" s="17">
        <v>611</v>
      </c>
      <c r="E613" s="17">
        <f t="shared" si="118"/>
        <v>581</v>
      </c>
      <c r="F613" s="17">
        <f t="shared" ca="1" si="121"/>
        <v>3.240591361958514</v>
      </c>
      <c r="G613" s="2">
        <f t="shared" ca="1" si="119"/>
        <v>3.2572137134409243</v>
      </c>
      <c r="H613" s="28">
        <f t="shared" si="126"/>
        <v>44091</v>
      </c>
      <c r="I613" s="30">
        <v>611</v>
      </c>
      <c r="J613" s="17">
        <f t="shared" si="120"/>
        <v>581</v>
      </c>
      <c r="K613" s="27">
        <f t="shared" ca="1" si="122"/>
        <v>3.2559117910040172</v>
      </c>
      <c r="L613" s="34">
        <f t="shared" ca="1" si="123"/>
        <v>3.2719358290357494</v>
      </c>
      <c r="M613" s="29">
        <f t="shared" si="127"/>
        <v>44106</v>
      </c>
      <c r="N613" s="27">
        <v>611</v>
      </c>
      <c r="O613" s="17">
        <f t="shared" si="128"/>
        <v>581</v>
      </c>
      <c r="P613" s="27">
        <f t="shared" ca="1" si="129"/>
        <v>3.2675282493316082</v>
      </c>
      <c r="Q613" s="34">
        <f t="shared" ca="1" si="124"/>
        <v>3.2830603983239914</v>
      </c>
      <c r="R613" s="17">
        <f t="shared" ca="1" si="130"/>
        <v>3.2273702184886233</v>
      </c>
    </row>
    <row r="614" spans="1:18" x14ac:dyDescent="0.25">
      <c r="A614" s="18">
        <f t="shared" ca="1" si="125"/>
        <v>44073</v>
      </c>
      <c r="B614" s="17">
        <f ca="1">+IFERROR(VLOOKUP(A614,BBG_CLP!$A$2:$B$30,2,FALSE),B613)</f>
        <v>6</v>
      </c>
      <c r="C614" s="17">
        <f ca="1">+VLOOKUP(B614,BBG_CLP!$B$2:$E$30,4,FALSE)</f>
        <v>2.6881822975731039E-4</v>
      </c>
      <c r="D614" s="17">
        <v>612</v>
      </c>
      <c r="E614" s="17">
        <f t="shared" si="118"/>
        <v>582</v>
      </c>
      <c r="F614" s="17">
        <f t="shared" ca="1" si="121"/>
        <v>3.2408601801882715</v>
      </c>
      <c r="G614" s="2">
        <f t="shared" ca="1" si="119"/>
        <v>3.2574543391692208</v>
      </c>
      <c r="H614" s="28">
        <f t="shared" si="126"/>
        <v>44092</v>
      </c>
      <c r="I614" s="30">
        <v>612</v>
      </c>
      <c r="J614" s="17">
        <f t="shared" si="120"/>
        <v>582</v>
      </c>
      <c r="K614" s="27">
        <f t="shared" ca="1" si="122"/>
        <v>3.2561641367038927</v>
      </c>
      <c r="L614" s="34">
        <f t="shared" ca="1" si="123"/>
        <v>3.2721600192272446</v>
      </c>
      <c r="M614" s="29">
        <f t="shared" si="127"/>
        <v>44107</v>
      </c>
      <c r="N614" s="27">
        <v>612</v>
      </c>
      <c r="O614" s="17">
        <f t="shared" si="128"/>
        <v>582</v>
      </c>
      <c r="P614" s="27">
        <f t="shared" ca="1" si="129"/>
        <v>3.2677682946652995</v>
      </c>
      <c r="Q614" s="34">
        <f t="shared" ca="1" si="124"/>
        <v>3.2832723875536125</v>
      </c>
      <c r="R614" s="17">
        <f t="shared" ca="1" si="130"/>
        <v>3.2275905213525746</v>
      </c>
    </row>
    <row r="615" spans="1:18" x14ac:dyDescent="0.25">
      <c r="A615" s="18">
        <f t="shared" ca="1" si="125"/>
        <v>44074</v>
      </c>
      <c r="B615" s="17">
        <f ca="1">+IFERROR(VLOOKUP(A615,BBG_CLP!$A$2:$B$30,2,FALSE),B614)</f>
        <v>6</v>
      </c>
      <c r="C615" s="17">
        <f ca="1">+VLOOKUP(B615,BBG_CLP!$B$2:$E$30,4,FALSE)</f>
        <v>2.6881822975731039E-4</v>
      </c>
      <c r="D615" s="17">
        <v>613</v>
      </c>
      <c r="E615" s="17">
        <f t="shared" si="118"/>
        <v>583</v>
      </c>
      <c r="F615" s="17">
        <f t="shared" ca="1" si="121"/>
        <v>3.2411289984180289</v>
      </c>
      <c r="G615" s="2">
        <f t="shared" ca="1" si="119"/>
        <v>3.2576950594867555</v>
      </c>
      <c r="H615" s="28">
        <f t="shared" si="126"/>
        <v>44093</v>
      </c>
      <c r="I615" s="30">
        <v>613</v>
      </c>
      <c r="J615" s="17">
        <f t="shared" si="120"/>
        <v>583</v>
      </c>
      <c r="K615" s="27">
        <f t="shared" ca="1" si="122"/>
        <v>3.2564165348699379</v>
      </c>
      <c r="L615" s="34">
        <f t="shared" ca="1" si="123"/>
        <v>3.2723843590311064</v>
      </c>
      <c r="M615" s="29">
        <f t="shared" si="127"/>
        <v>44108</v>
      </c>
      <c r="N615" s="27">
        <v>613</v>
      </c>
      <c r="O615" s="17">
        <f t="shared" si="128"/>
        <v>583</v>
      </c>
      <c r="P615" s="27">
        <f t="shared" ca="1" si="129"/>
        <v>3.2680084315812952</v>
      </c>
      <c r="Q615" s="34">
        <f t="shared" ca="1" si="124"/>
        <v>3.2834845671710853</v>
      </c>
      <c r="R615" s="17">
        <f t="shared" ca="1" si="130"/>
        <v>3.2278107390446564</v>
      </c>
    </row>
    <row r="616" spans="1:18" x14ac:dyDescent="0.25">
      <c r="A616" s="18">
        <f t="shared" ca="1" si="125"/>
        <v>44075</v>
      </c>
      <c r="B616" s="17">
        <f ca="1">+IFERROR(VLOOKUP(A616,BBG_CLP!$A$2:$B$30,2,FALSE),B615)</f>
        <v>6</v>
      </c>
      <c r="C616" s="17">
        <f ca="1">+VLOOKUP(B616,BBG_CLP!$B$2:$E$30,4,FALSE)</f>
        <v>2.6881822975731039E-4</v>
      </c>
      <c r="D616" s="17">
        <v>614</v>
      </c>
      <c r="E616" s="17">
        <f t="shared" si="118"/>
        <v>584</v>
      </c>
      <c r="F616" s="17">
        <f t="shared" ca="1" si="121"/>
        <v>3.2413978166477864</v>
      </c>
      <c r="G616" s="2">
        <f t="shared" ca="1" si="119"/>
        <v>3.2579358739076261</v>
      </c>
      <c r="H616" s="28">
        <f t="shared" si="126"/>
        <v>44094</v>
      </c>
      <c r="I616" s="30">
        <v>614</v>
      </c>
      <c r="J616" s="17">
        <f t="shared" si="120"/>
        <v>584</v>
      </c>
      <c r="K616" s="27">
        <f t="shared" ca="1" si="122"/>
        <v>3.2566689852458035</v>
      </c>
      <c r="L616" s="34">
        <f t="shared" ca="1" si="123"/>
        <v>3.2726088476787512</v>
      </c>
      <c r="M616" s="29">
        <f t="shared" si="127"/>
        <v>44109</v>
      </c>
      <c r="N616" s="27">
        <v>614</v>
      </c>
      <c r="O616" s="17">
        <f t="shared" si="128"/>
        <v>584</v>
      </c>
      <c r="P616" s="27">
        <f t="shared" ca="1" si="129"/>
        <v>3.2682486596320728</v>
      </c>
      <c r="Q616" s="34">
        <f t="shared" ca="1" si="124"/>
        <v>3.283696936198321</v>
      </c>
      <c r="R616" s="17">
        <f t="shared" ca="1" si="130"/>
        <v>3.2280308715648687</v>
      </c>
    </row>
    <row r="617" spans="1:18" x14ac:dyDescent="0.25">
      <c r="A617" s="18">
        <f t="shared" ca="1" si="125"/>
        <v>44076</v>
      </c>
      <c r="B617" s="17">
        <f ca="1">+IFERROR(VLOOKUP(A617,BBG_CLP!$A$2:$B$30,2,FALSE),B616)</f>
        <v>6</v>
      </c>
      <c r="C617" s="17">
        <f ca="1">+VLOOKUP(B617,BBG_CLP!$B$2:$E$30,4,FALSE)</f>
        <v>2.6881822975731039E-4</v>
      </c>
      <c r="D617" s="17">
        <v>615</v>
      </c>
      <c r="E617" s="17">
        <f t="shared" si="118"/>
        <v>585</v>
      </c>
      <c r="F617" s="17">
        <f t="shared" ca="1" si="121"/>
        <v>3.2416666348775438</v>
      </c>
      <c r="G617" s="2">
        <f t="shared" ca="1" si="119"/>
        <v>3.2581767819492371</v>
      </c>
      <c r="H617" s="28">
        <f t="shared" si="126"/>
        <v>44095</v>
      </c>
      <c r="I617" s="30">
        <v>615</v>
      </c>
      <c r="J617" s="17">
        <f t="shared" si="120"/>
        <v>585</v>
      </c>
      <c r="K617" s="27">
        <f t="shared" ca="1" si="122"/>
        <v>3.2569214875768338</v>
      </c>
      <c r="L617" s="34">
        <f t="shared" ca="1" si="123"/>
        <v>3.272833484406918</v>
      </c>
      <c r="M617" s="29">
        <f t="shared" si="127"/>
        <v>44110</v>
      </c>
      <c r="N617" s="27">
        <v>615</v>
      </c>
      <c r="O617" s="17">
        <f t="shared" si="128"/>
        <v>585</v>
      </c>
      <c r="P617" s="27">
        <f t="shared" ca="1" si="129"/>
        <v>3.2684889783731115</v>
      </c>
      <c r="Q617" s="34">
        <f t="shared" ca="1" si="124"/>
        <v>3.2839094936640287</v>
      </c>
      <c r="R617" s="17">
        <f t="shared" ca="1" si="130"/>
        <v>3.228250918921205</v>
      </c>
    </row>
    <row r="618" spans="1:18" x14ac:dyDescent="0.25">
      <c r="A618" s="18">
        <f t="shared" ca="1" si="125"/>
        <v>44077</v>
      </c>
      <c r="B618" s="17">
        <f ca="1">+IFERROR(VLOOKUP(A618,BBG_CLP!$A$2:$B$30,2,FALSE),B617)</f>
        <v>6</v>
      </c>
      <c r="C618" s="17">
        <f ca="1">+VLOOKUP(B618,BBG_CLP!$B$2:$E$30,4,FALSE)</f>
        <v>2.6881822975731039E-4</v>
      </c>
      <c r="D618" s="17">
        <v>616</v>
      </c>
      <c r="E618" s="17">
        <f t="shared" si="118"/>
        <v>586</v>
      </c>
      <c r="F618" s="17">
        <f t="shared" ca="1" si="121"/>
        <v>3.2419354531073012</v>
      </c>
      <c r="G618" s="2">
        <f t="shared" ca="1" si="119"/>
        <v>3.2584177831322871</v>
      </c>
      <c r="H618" s="28">
        <f t="shared" si="126"/>
        <v>44096</v>
      </c>
      <c r="I618" s="30">
        <v>616</v>
      </c>
      <c r="J618" s="17">
        <f t="shared" si="120"/>
        <v>586</v>
      </c>
      <c r="K618" s="27">
        <f t="shared" ca="1" si="122"/>
        <v>3.2571740416099613</v>
      </c>
      <c r="L618" s="34">
        <f t="shared" ca="1" si="123"/>
        <v>3.2730582684574747</v>
      </c>
      <c r="M618" s="29">
        <f t="shared" si="127"/>
        <v>44111</v>
      </c>
      <c r="N618" s="27">
        <v>616</v>
      </c>
      <c r="O618" s="17">
        <f t="shared" si="128"/>
        <v>586</v>
      </c>
      <c r="P618" s="27">
        <f t="shared" ca="1" si="129"/>
        <v>3.2687293873627112</v>
      </c>
      <c r="Q618" s="34">
        <f t="shared" ca="1" si="124"/>
        <v>3.2841222386034929</v>
      </c>
      <c r="R618" s="17">
        <f t="shared" ca="1" si="130"/>
        <v>3.2284708811456397</v>
      </c>
    </row>
    <row r="619" spans="1:18" x14ac:dyDescent="0.25">
      <c r="A619" s="18">
        <f t="shared" ca="1" si="125"/>
        <v>44078</v>
      </c>
      <c r="B619" s="17">
        <f ca="1">+IFERROR(VLOOKUP(A619,BBG_CLP!$A$2:$B$30,2,FALSE),B618)</f>
        <v>6</v>
      </c>
      <c r="C619" s="17">
        <f ca="1">+VLOOKUP(B619,BBG_CLP!$B$2:$E$30,4,FALSE)</f>
        <v>2.6881822975731039E-4</v>
      </c>
      <c r="D619" s="17">
        <v>617</v>
      </c>
      <c r="E619" s="17">
        <f t="shared" si="118"/>
        <v>587</v>
      </c>
      <c r="F619" s="17">
        <f t="shared" ca="1" si="121"/>
        <v>3.2422042713370587</v>
      </c>
      <c r="G619" s="2">
        <f t="shared" ca="1" si="119"/>
        <v>3.2586588769807969</v>
      </c>
      <c r="H619" s="28">
        <f t="shared" si="126"/>
        <v>44097</v>
      </c>
      <c r="I619" s="30">
        <v>617</v>
      </c>
      <c r="J619" s="17">
        <f t="shared" si="120"/>
        <v>587</v>
      </c>
      <c r="K619" s="27">
        <f t="shared" ca="1" si="122"/>
        <v>3.257426647093824</v>
      </c>
      <c r="L619" s="34">
        <f t="shared" ca="1" si="123"/>
        <v>3.2732831990775098</v>
      </c>
      <c r="M619" s="29">
        <f t="shared" si="127"/>
        <v>44112</v>
      </c>
      <c r="N619" s="27">
        <v>617</v>
      </c>
      <c r="O619" s="17">
        <f t="shared" si="128"/>
        <v>587</v>
      </c>
      <c r="P619" s="27">
        <f t="shared" ca="1" si="129"/>
        <v>3.2689698861620755</v>
      </c>
      <c r="Q619" s="34">
        <f t="shared" ca="1" si="124"/>
        <v>3.2843351700585854</v>
      </c>
      <c r="R619" s="17">
        <f t="shared" ca="1" si="130"/>
        <v>3.2286907582461666</v>
      </c>
    </row>
    <row r="620" spans="1:18" x14ac:dyDescent="0.25">
      <c r="A620" s="18">
        <f t="shared" ca="1" si="125"/>
        <v>44079</v>
      </c>
      <c r="B620" s="17">
        <f ca="1">+IFERROR(VLOOKUP(A620,BBG_CLP!$A$2:$B$30,2,FALSE),B619)</f>
        <v>6</v>
      </c>
      <c r="C620" s="17">
        <f ca="1">+VLOOKUP(B620,BBG_CLP!$B$2:$E$30,4,FALSE)</f>
        <v>2.6881822975731039E-4</v>
      </c>
      <c r="D620" s="17">
        <v>618</v>
      </c>
      <c r="E620" s="17">
        <f t="shared" si="118"/>
        <v>588</v>
      </c>
      <c r="F620" s="17">
        <f t="shared" ca="1" si="121"/>
        <v>3.2424730895668161</v>
      </c>
      <c r="G620" s="2">
        <f t="shared" ca="1" si="119"/>
        <v>3.2589000630219562</v>
      </c>
      <c r="H620" s="28">
        <f t="shared" si="126"/>
        <v>44098</v>
      </c>
      <c r="I620" s="30">
        <v>618</v>
      </c>
      <c r="J620" s="17">
        <f t="shared" si="120"/>
        <v>588</v>
      </c>
      <c r="K620" s="27">
        <f t="shared" ca="1" si="122"/>
        <v>3.2576793037786609</v>
      </c>
      <c r="L620" s="34">
        <f t="shared" ca="1" si="123"/>
        <v>3.2735082755192466</v>
      </c>
      <c r="M620" s="29">
        <f t="shared" si="127"/>
        <v>44113</v>
      </c>
      <c r="N620" s="27">
        <v>618</v>
      </c>
      <c r="O620" s="17">
        <f t="shared" si="128"/>
        <v>588</v>
      </c>
      <c r="P620" s="27">
        <f t="shared" ca="1" si="129"/>
        <v>3.2692104743352344</v>
      </c>
      <c r="Q620" s="34">
        <f t="shared" ca="1" si="124"/>
        <v>3.2845482870776954</v>
      </c>
      <c r="R620" s="17">
        <f t="shared" ca="1" si="130"/>
        <v>3.2289105502307791</v>
      </c>
    </row>
    <row r="621" spans="1:18" x14ac:dyDescent="0.25">
      <c r="A621" s="18">
        <f t="shared" ca="1" si="125"/>
        <v>44080</v>
      </c>
      <c r="B621" s="17">
        <f ca="1">+IFERROR(VLOOKUP(A621,BBG_CLP!$A$2:$B$30,2,FALSE),B620)</f>
        <v>6</v>
      </c>
      <c r="C621" s="17">
        <f ca="1">+VLOOKUP(B621,BBG_CLP!$B$2:$E$30,4,FALSE)</f>
        <v>2.6881822975731039E-4</v>
      </c>
      <c r="D621" s="17">
        <v>619</v>
      </c>
      <c r="E621" s="17">
        <f t="shared" si="118"/>
        <v>589</v>
      </c>
      <c r="F621" s="17">
        <f t="shared" ca="1" si="121"/>
        <v>3.2427419077965736</v>
      </c>
      <c r="G621" s="2">
        <f t="shared" ca="1" si="119"/>
        <v>3.2591413407861789</v>
      </c>
      <c r="H621" s="28">
        <f t="shared" si="126"/>
        <v>44099</v>
      </c>
      <c r="I621" s="30">
        <v>619</v>
      </c>
      <c r="J621" s="17">
        <f t="shared" si="120"/>
        <v>589</v>
      </c>
      <c r="K621" s="27">
        <f t="shared" ca="1" si="122"/>
        <v>3.2579320114163131</v>
      </c>
      <c r="L621" s="34">
        <f t="shared" ca="1" si="123"/>
        <v>3.2737334970399199</v>
      </c>
      <c r="M621" s="29">
        <f t="shared" si="127"/>
        <v>44114</v>
      </c>
      <c r="N621" s="27">
        <v>619</v>
      </c>
      <c r="O621" s="17">
        <f t="shared" si="128"/>
        <v>589</v>
      </c>
      <c r="P621" s="27">
        <f t="shared" ca="1" si="129"/>
        <v>3.2694511514490228</v>
      </c>
      <c r="Q621" s="34">
        <f t="shared" ca="1" si="124"/>
        <v>3.284761588715662</v>
      </c>
      <c r="R621" s="17">
        <f t="shared" ca="1" si="130"/>
        <v>3.2291302571154645</v>
      </c>
    </row>
    <row r="622" spans="1:18" x14ac:dyDescent="0.25">
      <c r="A622" s="18">
        <f t="shared" ca="1" si="125"/>
        <v>44081</v>
      </c>
      <c r="B622" s="17">
        <f ca="1">+IFERROR(VLOOKUP(A622,BBG_CLP!$A$2:$B$30,2,FALSE),B621)</f>
        <v>6</v>
      </c>
      <c r="C622" s="17">
        <f ca="1">+VLOOKUP(B622,BBG_CLP!$B$2:$E$30,4,FALSE)</f>
        <v>2.6881822975731039E-4</v>
      </c>
      <c r="D622" s="17">
        <v>620</v>
      </c>
      <c r="E622" s="17">
        <f t="shared" si="118"/>
        <v>590</v>
      </c>
      <c r="F622" s="17">
        <f t="shared" ca="1" si="121"/>
        <v>3.243010726026331</v>
      </c>
      <c r="G622" s="2">
        <f t="shared" ca="1" si="119"/>
        <v>3.259382709807118</v>
      </c>
      <c r="H622" s="28">
        <f t="shared" si="126"/>
        <v>44100</v>
      </c>
      <c r="I622" s="30">
        <v>620</v>
      </c>
      <c r="J622" s="17">
        <f t="shared" si="120"/>
        <v>590</v>
      </c>
      <c r="K622" s="27">
        <f t="shared" ca="1" si="122"/>
        <v>3.2581847697602333</v>
      </c>
      <c r="L622" s="34">
        <f t="shared" ca="1" si="123"/>
        <v>3.273958862901853</v>
      </c>
      <c r="M622" s="29">
        <f t="shared" si="127"/>
        <v>44115</v>
      </c>
      <c r="N622" s="27">
        <v>620</v>
      </c>
      <c r="O622" s="17">
        <f t="shared" si="128"/>
        <v>590</v>
      </c>
      <c r="P622" s="27">
        <f t="shared" ca="1" si="129"/>
        <v>3.2696919170730956</v>
      </c>
      <c r="Q622" s="34">
        <f t="shared" ca="1" si="124"/>
        <v>3.2849750740337722</v>
      </c>
      <c r="R622" s="17">
        <f t="shared" ca="1" si="130"/>
        <v>3.2293498789162101</v>
      </c>
    </row>
    <row r="623" spans="1:18" x14ac:dyDescent="0.25">
      <c r="A623" s="18">
        <f t="shared" ca="1" si="125"/>
        <v>44082</v>
      </c>
      <c r="B623" s="17">
        <f ca="1">+IFERROR(VLOOKUP(A623,BBG_CLP!$A$2:$B$30,2,FALSE),B622)</f>
        <v>6</v>
      </c>
      <c r="C623" s="17">
        <f ca="1">+VLOOKUP(B623,BBG_CLP!$B$2:$E$30,4,FALSE)</f>
        <v>2.6881822975731039E-4</v>
      </c>
      <c r="D623" s="17">
        <v>621</v>
      </c>
      <c r="E623" s="17">
        <f t="shared" si="118"/>
        <v>591</v>
      </c>
      <c r="F623" s="17">
        <f t="shared" ca="1" si="121"/>
        <v>3.2432795442560884</v>
      </c>
      <c r="G623" s="2">
        <f t="shared" ca="1" si="119"/>
        <v>3.2596241696215134</v>
      </c>
      <c r="H623" s="28">
        <f t="shared" si="126"/>
        <v>44101</v>
      </c>
      <c r="I623" s="30">
        <v>621</v>
      </c>
      <c r="J623" s="17">
        <f t="shared" si="120"/>
        <v>591</v>
      </c>
      <c r="K623" s="27">
        <f t="shared" ca="1" si="122"/>
        <v>3.2584375785654909</v>
      </c>
      <c r="L623" s="34">
        <f t="shared" ca="1" si="123"/>
        <v>3.2741843723723636</v>
      </c>
      <c r="M623" s="29">
        <f t="shared" si="127"/>
        <v>44116</v>
      </c>
      <c r="N623" s="27">
        <v>621</v>
      </c>
      <c r="O623" s="17">
        <f t="shared" si="128"/>
        <v>591</v>
      </c>
      <c r="P623" s="27">
        <f t="shared" ca="1" si="129"/>
        <v>3.2699327707798802</v>
      </c>
      <c r="Q623" s="34">
        <f t="shared" ca="1" si="124"/>
        <v>3.285188742099626</v>
      </c>
      <c r="R623" s="17">
        <f t="shared" ca="1" si="130"/>
        <v>3.2295694156410093</v>
      </c>
    </row>
    <row r="624" spans="1:18" x14ac:dyDescent="0.25">
      <c r="A624" s="18">
        <f t="shared" ca="1" si="125"/>
        <v>44083</v>
      </c>
      <c r="B624" s="17">
        <f ca="1">+IFERROR(VLOOKUP(A624,BBG_CLP!$A$2:$B$30,2,FALSE),B623)</f>
        <v>6</v>
      </c>
      <c r="C624" s="17">
        <f ca="1">+VLOOKUP(B624,BBG_CLP!$B$2:$E$30,4,FALSE)</f>
        <v>2.6881822975731039E-4</v>
      </c>
      <c r="D624" s="17">
        <v>622</v>
      </c>
      <c r="E624" s="17">
        <f t="shared" si="118"/>
        <v>592</v>
      </c>
      <c r="F624" s="17">
        <f t="shared" ca="1" si="121"/>
        <v>3.2435483624858459</v>
      </c>
      <c r="G624" s="2">
        <f t="shared" ca="1" si="119"/>
        <v>3.2598657197692504</v>
      </c>
      <c r="H624" s="28">
        <f t="shared" si="126"/>
        <v>44102</v>
      </c>
      <c r="I624" s="30">
        <v>622</v>
      </c>
      <c r="J624" s="17">
        <f t="shared" si="120"/>
        <v>592</v>
      </c>
      <c r="K624" s="27">
        <f t="shared" ca="1" si="122"/>
        <v>3.258690437588676</v>
      </c>
      <c r="L624" s="34">
        <f t="shared" ca="1" si="123"/>
        <v>3.2744100247237045</v>
      </c>
      <c r="M624" s="29">
        <f t="shared" si="127"/>
        <v>44117</v>
      </c>
      <c r="N624" s="27">
        <v>622</v>
      </c>
      <c r="O624" s="17">
        <f t="shared" si="128"/>
        <v>592</v>
      </c>
      <c r="P624" s="27">
        <f t="shared" ca="1" si="129"/>
        <v>3.2701737121445009</v>
      </c>
      <c r="Q624" s="34">
        <f t="shared" ca="1" si="124"/>
        <v>3.285402591987137</v>
      </c>
      <c r="R624" s="17">
        <f t="shared" ca="1" si="130"/>
        <v>3.2297888673058495</v>
      </c>
    </row>
    <row r="625" spans="1:18" x14ac:dyDescent="0.25">
      <c r="A625" s="18">
        <f t="shared" ca="1" si="125"/>
        <v>44084</v>
      </c>
      <c r="B625" s="17">
        <f ca="1">+IFERROR(VLOOKUP(A625,BBG_CLP!$A$2:$B$30,2,FALSE),B624)</f>
        <v>6</v>
      </c>
      <c r="C625" s="17">
        <f ca="1">+VLOOKUP(B625,BBG_CLP!$B$2:$E$30,4,FALSE)</f>
        <v>2.6881822975731039E-4</v>
      </c>
      <c r="D625" s="17">
        <v>623</v>
      </c>
      <c r="E625" s="17">
        <f t="shared" si="118"/>
        <v>593</v>
      </c>
      <c r="F625" s="17">
        <f t="shared" ca="1" si="121"/>
        <v>3.2438171807156033</v>
      </c>
      <c r="G625" s="2">
        <f t="shared" ca="1" si="119"/>
        <v>3.2601073597933703</v>
      </c>
      <c r="H625" s="28">
        <f t="shared" si="126"/>
        <v>44103</v>
      </c>
      <c r="I625" s="30">
        <v>623</v>
      </c>
      <c r="J625" s="17">
        <f t="shared" si="120"/>
        <v>593</v>
      </c>
      <c r="K625" s="27">
        <f t="shared" ca="1" si="122"/>
        <v>3.2589433465879698</v>
      </c>
      <c r="L625" s="34">
        <f t="shared" ca="1" si="123"/>
        <v>3.2746358192330121</v>
      </c>
      <c r="M625" s="29">
        <f t="shared" si="127"/>
        <v>44118</v>
      </c>
      <c r="N625" s="27">
        <v>623</v>
      </c>
      <c r="O625" s="17">
        <f t="shared" si="128"/>
        <v>593</v>
      </c>
      <c r="P625" s="27">
        <f t="shared" ca="1" si="129"/>
        <v>3.2704147407448882</v>
      </c>
      <c r="Q625" s="34">
        <f t="shared" ca="1" si="124"/>
        <v>3.2856166227764647</v>
      </c>
      <c r="R625" s="17">
        <f t="shared" ca="1" si="130"/>
        <v>3.2300082339347114</v>
      </c>
    </row>
    <row r="626" spans="1:18" x14ac:dyDescent="0.25">
      <c r="A626" s="18">
        <f t="shared" ca="1" si="125"/>
        <v>44085</v>
      </c>
      <c r="B626" s="17">
        <f ca="1">+IFERROR(VLOOKUP(A626,BBG_CLP!$A$2:$B$30,2,FALSE),B625)</f>
        <v>6</v>
      </c>
      <c r="C626" s="17">
        <f ca="1">+VLOOKUP(B626,BBG_CLP!$B$2:$E$30,4,FALSE)</f>
        <v>2.6881822975731039E-4</v>
      </c>
      <c r="D626" s="17">
        <v>624</v>
      </c>
      <c r="E626" s="17">
        <f t="shared" si="118"/>
        <v>594</v>
      </c>
      <c r="F626" s="17">
        <f t="shared" ca="1" si="121"/>
        <v>3.2440859989453608</v>
      </c>
      <c r="G626" s="2">
        <f t="shared" ca="1" si="119"/>
        <v>3.2603490892399125</v>
      </c>
      <c r="H626" s="28">
        <f t="shared" si="126"/>
        <v>44104</v>
      </c>
      <c r="I626" s="30">
        <v>624</v>
      </c>
      <c r="J626" s="17">
        <f t="shared" si="120"/>
        <v>594</v>
      </c>
      <c r="K626" s="27">
        <f t="shared" ca="1" si="122"/>
        <v>3.2591963053231154</v>
      </c>
      <c r="L626" s="34">
        <f t="shared" ca="1" si="123"/>
        <v>3.2748617551823438</v>
      </c>
      <c r="M626" s="29">
        <f t="shared" si="127"/>
        <v>44119</v>
      </c>
      <c r="N626" s="27">
        <v>624</v>
      </c>
      <c r="O626" s="17">
        <f t="shared" si="128"/>
        <v>594</v>
      </c>
      <c r="P626" s="27">
        <f t="shared" ca="1" si="129"/>
        <v>3.270655856161627</v>
      </c>
      <c r="Q626" s="34">
        <f t="shared" ca="1" si="124"/>
        <v>3.2858308335539781</v>
      </c>
      <c r="R626" s="17">
        <f t="shared" ca="1" si="130"/>
        <v>3.2302275155196014</v>
      </c>
    </row>
    <row r="627" spans="1:18" x14ac:dyDescent="0.25">
      <c r="A627" s="18">
        <f t="shared" ca="1" si="125"/>
        <v>44086</v>
      </c>
      <c r="B627" s="17">
        <f ca="1">+IFERROR(VLOOKUP(A627,BBG_CLP!$A$2:$B$30,2,FALSE),B626)</f>
        <v>6</v>
      </c>
      <c r="C627" s="17">
        <f ca="1">+VLOOKUP(B627,BBG_CLP!$B$2:$E$30,4,FALSE)</f>
        <v>2.6881822975731039E-4</v>
      </c>
      <c r="D627" s="17">
        <v>625</v>
      </c>
      <c r="E627" s="17">
        <f t="shared" si="118"/>
        <v>595</v>
      </c>
      <c r="F627" s="17">
        <f t="shared" ca="1" si="121"/>
        <v>3.2443548171751182</v>
      </c>
      <c r="G627" s="2">
        <f t="shared" ca="1" si="119"/>
        <v>3.2605909076580342</v>
      </c>
      <c r="H627" s="28">
        <f t="shared" si="126"/>
        <v>44105</v>
      </c>
      <c r="I627" s="30">
        <v>625</v>
      </c>
      <c r="J627" s="17">
        <f t="shared" si="120"/>
        <v>595</v>
      </c>
      <c r="K627" s="27">
        <f t="shared" ca="1" si="122"/>
        <v>3.2594493135553804</v>
      </c>
      <c r="L627" s="34">
        <f t="shared" ca="1" si="123"/>
        <v>3.2750878318585559</v>
      </c>
      <c r="M627" s="29">
        <f t="shared" si="127"/>
        <v>44120</v>
      </c>
      <c r="N627" s="27">
        <v>625</v>
      </c>
      <c r="O627" s="17">
        <f t="shared" si="128"/>
        <v>595</v>
      </c>
      <c r="P627" s="27">
        <f t="shared" ca="1" si="129"/>
        <v>3.2708970579779861</v>
      </c>
      <c r="Q627" s="34">
        <f t="shared" ca="1" si="124"/>
        <v>3.2860452234121462</v>
      </c>
      <c r="R627" s="17">
        <f t="shared" ca="1" si="130"/>
        <v>3.2304467121004876</v>
      </c>
    </row>
    <row r="628" spans="1:18" x14ac:dyDescent="0.25">
      <c r="A628" s="18">
        <f t="shared" ca="1" si="125"/>
        <v>44087</v>
      </c>
      <c r="B628" s="17">
        <f ca="1">+IFERROR(VLOOKUP(A628,BBG_CLP!$A$2:$B$30,2,FALSE),B627)</f>
        <v>6</v>
      </c>
      <c r="C628" s="17">
        <f ca="1">+VLOOKUP(B628,BBG_CLP!$B$2:$E$30,4,FALSE)</f>
        <v>2.6881822975731039E-4</v>
      </c>
      <c r="D628" s="17">
        <v>626</v>
      </c>
      <c r="E628" s="17">
        <f t="shared" si="118"/>
        <v>596</v>
      </c>
      <c r="F628" s="17">
        <f t="shared" ca="1" si="121"/>
        <v>3.2446236354048756</v>
      </c>
      <c r="G628" s="2">
        <f t="shared" ca="1" si="119"/>
        <v>3.2608328145998784</v>
      </c>
      <c r="H628" s="28">
        <f t="shared" si="126"/>
        <v>44106</v>
      </c>
      <c r="I628" s="30">
        <v>626</v>
      </c>
      <c r="J628" s="17">
        <f t="shared" si="120"/>
        <v>596</v>
      </c>
      <c r="K628" s="27">
        <f t="shared" ca="1" si="122"/>
        <v>3.259702371047545</v>
      </c>
      <c r="L628" s="34">
        <f t="shared" ca="1" si="123"/>
        <v>3.2753140485532795</v>
      </c>
      <c r="M628" s="29">
        <f t="shared" si="127"/>
        <v>44121</v>
      </c>
      <c r="N628" s="27">
        <v>626</v>
      </c>
      <c r="O628" s="17">
        <f t="shared" si="128"/>
        <v>596</v>
      </c>
      <c r="P628" s="27">
        <f t="shared" ca="1" si="129"/>
        <v>3.2711383457799217</v>
      </c>
      <c r="Q628" s="34">
        <f t="shared" ca="1" si="124"/>
        <v>3.2862597914495697</v>
      </c>
      <c r="R628" s="17">
        <f t="shared" ca="1" si="130"/>
        <v>3.2306658236533892</v>
      </c>
    </row>
    <row r="629" spans="1:18" x14ac:dyDescent="0.25">
      <c r="A629" s="18">
        <f t="shared" ca="1" si="125"/>
        <v>44088</v>
      </c>
      <c r="B629" s="17">
        <f ca="1">+IFERROR(VLOOKUP(A629,BBG_CLP!$A$2:$B$30,2,FALSE),B628)</f>
        <v>6</v>
      </c>
      <c r="C629" s="17">
        <f ca="1">+VLOOKUP(B629,BBG_CLP!$B$2:$E$30,4,FALSE)</f>
        <v>2.6881822975731039E-4</v>
      </c>
      <c r="D629" s="17">
        <v>627</v>
      </c>
      <c r="E629" s="17">
        <f t="shared" si="118"/>
        <v>597</v>
      </c>
      <c r="F629" s="17">
        <f t="shared" ca="1" si="121"/>
        <v>3.2448924536346331</v>
      </c>
      <c r="G629" s="2">
        <f t="shared" ca="1" si="119"/>
        <v>3.2610748096206019</v>
      </c>
      <c r="H629" s="28">
        <f t="shared" si="126"/>
        <v>44107</v>
      </c>
      <c r="I629" s="30">
        <v>627</v>
      </c>
      <c r="J629" s="17">
        <f t="shared" si="120"/>
        <v>597</v>
      </c>
      <c r="K629" s="27">
        <f t="shared" ca="1" si="122"/>
        <v>3.259955477563917</v>
      </c>
      <c r="L629" s="34">
        <f t="shared" ca="1" si="123"/>
        <v>3.2755404045628893</v>
      </c>
      <c r="M629" s="29">
        <f t="shared" si="127"/>
        <v>44122</v>
      </c>
      <c r="N629" s="27">
        <v>627</v>
      </c>
      <c r="O629" s="17">
        <f t="shared" si="128"/>
        <v>597</v>
      </c>
      <c r="P629" s="27">
        <f t="shared" ca="1" si="129"/>
        <v>3.2713797191560077</v>
      </c>
      <c r="Q629" s="34">
        <f t="shared" ca="1" si="124"/>
        <v>3.2864745367708759</v>
      </c>
      <c r="R629" s="17">
        <f t="shared" ca="1" si="130"/>
        <v>3.2308848502422549</v>
      </c>
    </row>
    <row r="630" spans="1:18" x14ac:dyDescent="0.25">
      <c r="A630" s="18">
        <f t="shared" ca="1" si="125"/>
        <v>44089</v>
      </c>
      <c r="B630" s="17">
        <f ca="1">+IFERROR(VLOOKUP(A630,BBG_CLP!$A$2:$B$30,2,FALSE),B629)</f>
        <v>6</v>
      </c>
      <c r="C630" s="17">
        <f ca="1">+VLOOKUP(B630,BBG_CLP!$B$2:$E$30,4,FALSE)</f>
        <v>2.6881822975731039E-4</v>
      </c>
      <c r="D630" s="17">
        <v>628</v>
      </c>
      <c r="E630" s="17">
        <f t="shared" si="118"/>
        <v>598</v>
      </c>
      <c r="F630" s="17">
        <f t="shared" ca="1" si="121"/>
        <v>3.2451612718643905</v>
      </c>
      <c r="G630" s="2">
        <f t="shared" ca="1" si="119"/>
        <v>3.2613168922783511</v>
      </c>
      <c r="H630" s="28">
        <f t="shared" si="126"/>
        <v>44108</v>
      </c>
      <c r="I630" s="30">
        <v>628</v>
      </c>
      <c r="J630" s="17">
        <f t="shared" si="120"/>
        <v>598</v>
      </c>
      <c r="K630" s="27">
        <f t="shared" ca="1" si="122"/>
        <v>3.2602086328703281</v>
      </c>
      <c r="L630" s="34">
        <f t="shared" ca="1" si="123"/>
        <v>3.2757668991885223</v>
      </c>
      <c r="M630" s="29">
        <f t="shared" si="127"/>
        <v>44123</v>
      </c>
      <c r="N630" s="27">
        <v>628</v>
      </c>
      <c r="O630" s="17">
        <f t="shared" si="128"/>
        <v>598</v>
      </c>
      <c r="P630" s="27">
        <f t="shared" ca="1" si="129"/>
        <v>3.2716211776974622</v>
      </c>
      <c r="Q630" s="34">
        <f t="shared" ca="1" si="124"/>
        <v>3.2866894584866668</v>
      </c>
      <c r="R630" s="17">
        <f t="shared" ca="1" si="130"/>
        <v>3.2311037918351104</v>
      </c>
    </row>
    <row r="631" spans="1:18" x14ac:dyDescent="0.25">
      <c r="A631" s="18">
        <f t="shared" ca="1" si="125"/>
        <v>44090</v>
      </c>
      <c r="B631" s="17">
        <f ca="1">+IFERROR(VLOOKUP(A631,BBG_CLP!$A$2:$B$30,2,FALSE),B630)</f>
        <v>6</v>
      </c>
      <c r="C631" s="17">
        <f ca="1">+VLOOKUP(B631,BBG_CLP!$B$2:$E$30,4,FALSE)</f>
        <v>2.6881822975731039E-4</v>
      </c>
      <c r="D631" s="17">
        <v>629</v>
      </c>
      <c r="E631" s="17">
        <f t="shared" si="118"/>
        <v>599</v>
      </c>
      <c r="F631" s="17">
        <f t="shared" ca="1" si="121"/>
        <v>3.245430090094148</v>
      </c>
      <c r="G631" s="2">
        <f t="shared" ca="1" si="119"/>
        <v>3.2615590621342099</v>
      </c>
      <c r="H631" s="28">
        <f t="shared" si="126"/>
        <v>44109</v>
      </c>
      <c r="I631" s="30">
        <v>629</v>
      </c>
      <c r="J631" s="17">
        <f t="shared" si="120"/>
        <v>599</v>
      </c>
      <c r="K631" s="27">
        <f t="shared" ca="1" si="122"/>
        <v>3.2604618367340388</v>
      </c>
      <c r="L631" s="34">
        <f t="shared" ca="1" si="123"/>
        <v>3.2759935317359004</v>
      </c>
      <c r="M631" s="29">
        <f t="shared" si="127"/>
        <v>44124</v>
      </c>
      <c r="N631" s="27">
        <v>629</v>
      </c>
      <c r="O631" s="17">
        <f t="shared" si="128"/>
        <v>599</v>
      </c>
      <c r="P631" s="27">
        <f t="shared" ca="1" si="129"/>
        <v>3.2718627209981044</v>
      </c>
      <c r="Q631" s="34">
        <f t="shared" ca="1" si="124"/>
        <v>3.2869045557135381</v>
      </c>
      <c r="R631" s="17">
        <f t="shared" ca="1" si="130"/>
        <v>3.2313226484799173</v>
      </c>
    </row>
    <row r="632" spans="1:18" x14ac:dyDescent="0.25">
      <c r="A632" s="18">
        <f t="shared" ca="1" si="125"/>
        <v>44091</v>
      </c>
      <c r="B632" s="17">
        <f ca="1">+IFERROR(VLOOKUP(A632,BBG_CLP!$A$2:$B$30,2,FALSE),B631)</f>
        <v>6</v>
      </c>
      <c r="C632" s="17">
        <f ca="1">+VLOOKUP(B632,BBG_CLP!$B$2:$E$30,4,FALSE)</f>
        <v>2.6881822975731039E-4</v>
      </c>
      <c r="D632" s="17">
        <v>630</v>
      </c>
      <c r="E632" s="17">
        <f t="shared" si="118"/>
        <v>600</v>
      </c>
      <c r="F632" s="17">
        <f t="shared" ca="1" si="121"/>
        <v>3.2456989083239054</v>
      </c>
      <c r="G632" s="2">
        <f t="shared" ca="1" si="119"/>
        <v>3.26180131875216</v>
      </c>
      <c r="H632" s="28">
        <f t="shared" si="126"/>
        <v>44110</v>
      </c>
      <c r="I632" s="30">
        <v>630</v>
      </c>
      <c r="J632" s="17">
        <f t="shared" si="120"/>
        <v>600</v>
      </c>
      <c r="K632" s="27">
        <f t="shared" ca="1" si="122"/>
        <v>3.2607150889238614</v>
      </c>
      <c r="L632" s="34">
        <f t="shared" ca="1" si="123"/>
        <v>3.2762203015154556</v>
      </c>
      <c r="M632" s="29">
        <f t="shared" si="127"/>
        <v>44125</v>
      </c>
      <c r="N632" s="27">
        <v>630</v>
      </c>
      <c r="O632" s="17">
        <f t="shared" si="128"/>
        <v>600</v>
      </c>
      <c r="P632" s="27">
        <f t="shared" ca="1" si="129"/>
        <v>3.272104348654294</v>
      </c>
      <c r="Q632" s="34">
        <f t="shared" ca="1" si="124"/>
        <v>3.2871198275739077</v>
      </c>
      <c r="R632" s="17">
        <f t="shared" ca="1" si="130"/>
        <v>3.2315414201526949</v>
      </c>
    </row>
    <row r="633" spans="1:18" x14ac:dyDescent="0.25">
      <c r="A633" s="18">
        <f t="shared" ca="1" si="125"/>
        <v>44092</v>
      </c>
      <c r="B633" s="17">
        <f ca="1">+IFERROR(VLOOKUP(A633,BBG_CLP!$A$2:$B$30,2,FALSE),B632)</f>
        <v>6</v>
      </c>
      <c r="C633" s="17">
        <f ca="1">+VLOOKUP(B633,BBG_CLP!$B$2:$E$30,4,FALSE)</f>
        <v>2.6881822975731039E-4</v>
      </c>
      <c r="D633" s="17">
        <v>631</v>
      </c>
      <c r="E633" s="17">
        <f t="shared" si="118"/>
        <v>601</v>
      </c>
      <c r="F633" s="17">
        <f t="shared" ca="1" si="121"/>
        <v>3.2459677265536628</v>
      </c>
      <c r="G633" s="2">
        <f t="shared" ca="1" si="119"/>
        <v>3.2620436616991397</v>
      </c>
      <c r="H633" s="28">
        <f t="shared" si="126"/>
        <v>44111</v>
      </c>
      <c r="I633" s="30">
        <v>631</v>
      </c>
      <c r="J633" s="17">
        <f t="shared" si="120"/>
        <v>601</v>
      </c>
      <c r="K633" s="27">
        <f t="shared" ca="1" si="122"/>
        <v>3.2609683892099985</v>
      </c>
      <c r="L633" s="34">
        <f t="shared" ca="1" si="123"/>
        <v>3.2764472078421152</v>
      </c>
      <c r="M633" s="29">
        <f t="shared" si="127"/>
        <v>44126</v>
      </c>
      <c r="N633" s="27">
        <v>631</v>
      </c>
      <c r="O633" s="17">
        <f t="shared" si="128"/>
        <v>601</v>
      </c>
      <c r="P633" s="27">
        <f t="shared" ca="1" si="129"/>
        <v>3.2723460602649865</v>
      </c>
      <c r="Q633" s="34">
        <f t="shared" ca="1" si="124"/>
        <v>3.2873352731960472</v>
      </c>
      <c r="R633" s="17">
        <f t="shared" ca="1" si="130"/>
        <v>3.2317601069173918</v>
      </c>
    </row>
    <row r="634" spans="1:18" x14ac:dyDescent="0.25">
      <c r="A634" s="18">
        <f t="shared" ca="1" si="125"/>
        <v>44093</v>
      </c>
      <c r="B634" s="17">
        <f ca="1">+IFERROR(VLOOKUP(A634,BBG_CLP!$A$2:$B$30,2,FALSE),B633)</f>
        <v>6</v>
      </c>
      <c r="C634" s="17">
        <f ca="1">+VLOOKUP(B634,BBG_CLP!$B$2:$E$30,4,FALSE)</f>
        <v>2.6881822975731039E-4</v>
      </c>
      <c r="D634" s="17">
        <v>632</v>
      </c>
      <c r="E634" s="17">
        <f t="shared" si="118"/>
        <v>602</v>
      </c>
      <c r="F634" s="17">
        <f t="shared" ca="1" si="121"/>
        <v>3.2462365447834203</v>
      </c>
      <c r="G634" s="2">
        <f t="shared" ca="1" si="119"/>
        <v>3.2622860905449391</v>
      </c>
      <c r="H634" s="28">
        <f t="shared" si="126"/>
        <v>44112</v>
      </c>
      <c r="I634" s="30">
        <v>632</v>
      </c>
      <c r="J634" s="17">
        <f t="shared" si="120"/>
        <v>602</v>
      </c>
      <c r="K634" s="27">
        <f t="shared" ca="1" si="122"/>
        <v>3.2612217373641821</v>
      </c>
      <c r="L634" s="34">
        <f t="shared" ca="1" si="123"/>
        <v>3.2766742500354784</v>
      </c>
      <c r="M634" s="29">
        <f t="shared" si="127"/>
        <v>44127</v>
      </c>
      <c r="N634" s="27">
        <v>632</v>
      </c>
      <c r="O634" s="17">
        <f t="shared" si="128"/>
        <v>602</v>
      </c>
      <c r="P634" s="27">
        <f t="shared" ca="1" si="129"/>
        <v>3.2725878554316639</v>
      </c>
      <c r="Q634" s="34">
        <f t="shared" ca="1" si="124"/>
        <v>3.2875508917140617</v>
      </c>
      <c r="R634" s="17">
        <f t="shared" ca="1" si="130"/>
        <v>3.2319787087340401</v>
      </c>
    </row>
    <row r="635" spans="1:18" x14ac:dyDescent="0.25">
      <c r="A635" s="18">
        <f t="shared" ca="1" si="125"/>
        <v>44094</v>
      </c>
      <c r="B635" s="17">
        <f ca="1">+IFERROR(VLOOKUP(A635,BBG_CLP!$A$2:$B$30,2,FALSE),B634)</f>
        <v>6</v>
      </c>
      <c r="C635" s="17">
        <f ca="1">+VLOOKUP(B635,BBG_CLP!$B$2:$E$30,4,FALSE)</f>
        <v>2.6881822975731039E-4</v>
      </c>
      <c r="D635" s="17">
        <v>633</v>
      </c>
      <c r="E635" s="17">
        <f t="shared" si="118"/>
        <v>603</v>
      </c>
      <c r="F635" s="17">
        <f t="shared" ca="1" si="121"/>
        <v>3.2465053630131777</v>
      </c>
      <c r="G635" s="2">
        <f t="shared" ca="1" si="119"/>
        <v>3.2625286048621729</v>
      </c>
      <c r="H635" s="28">
        <f t="shared" si="126"/>
        <v>44113</v>
      </c>
      <c r="I635" s="30">
        <v>633</v>
      </c>
      <c r="J635" s="17">
        <f t="shared" si="120"/>
        <v>603</v>
      </c>
      <c r="K635" s="27">
        <f t="shared" ca="1" si="122"/>
        <v>3.2614751331595118</v>
      </c>
      <c r="L635" s="34">
        <f t="shared" ca="1" si="123"/>
        <v>3.2769014274195247</v>
      </c>
      <c r="M635" s="29">
        <f t="shared" si="127"/>
        <v>44128</v>
      </c>
      <c r="N635" s="27">
        <v>633</v>
      </c>
      <c r="O635" s="17">
        <f t="shared" si="128"/>
        <v>603</v>
      </c>
      <c r="P635" s="27">
        <f t="shared" ca="1" si="129"/>
        <v>3.2728297337583143</v>
      </c>
      <c r="Q635" s="34">
        <f t="shared" ca="1" si="124"/>
        <v>3.2877666822677587</v>
      </c>
      <c r="R635" s="17">
        <f t="shared" ca="1" si="130"/>
        <v>3.2321972256506015</v>
      </c>
    </row>
    <row r="636" spans="1:18" x14ac:dyDescent="0.25">
      <c r="A636" s="18">
        <f t="shared" ca="1" si="125"/>
        <v>44095</v>
      </c>
      <c r="B636" s="17">
        <f ca="1">+IFERROR(VLOOKUP(A636,BBG_CLP!$A$2:$B$30,2,FALSE),B635)</f>
        <v>6</v>
      </c>
      <c r="C636" s="17">
        <f ca="1">+VLOOKUP(B636,BBG_CLP!$B$2:$E$30,4,FALSE)</f>
        <v>2.6881822975731039E-4</v>
      </c>
      <c r="D636" s="17">
        <v>634</v>
      </c>
      <c r="E636" s="17">
        <f t="shared" si="118"/>
        <v>604</v>
      </c>
      <c r="F636" s="17">
        <f t="shared" ca="1" si="121"/>
        <v>3.2467741812429352</v>
      </c>
      <c r="G636" s="2">
        <f t="shared" ca="1" si="119"/>
        <v>3.2627712042263277</v>
      </c>
      <c r="H636" s="28">
        <f t="shared" si="126"/>
        <v>44114</v>
      </c>
      <c r="I636" s="30">
        <v>634</v>
      </c>
      <c r="J636" s="17">
        <f t="shared" si="120"/>
        <v>604</v>
      </c>
      <c r="K636" s="27">
        <f t="shared" ca="1" si="122"/>
        <v>3.261728576370595</v>
      </c>
      <c r="L636" s="34">
        <f t="shared" ca="1" si="123"/>
        <v>3.2771287393228303</v>
      </c>
      <c r="M636" s="29">
        <f t="shared" si="127"/>
        <v>44129</v>
      </c>
      <c r="N636" s="27">
        <v>634</v>
      </c>
      <c r="O636" s="17">
        <f t="shared" si="128"/>
        <v>604</v>
      </c>
      <c r="P636" s="27">
        <f t="shared" ca="1" si="129"/>
        <v>3.2730716948514478</v>
      </c>
      <c r="Q636" s="34">
        <f t="shared" ca="1" si="124"/>
        <v>3.2879826440026427</v>
      </c>
      <c r="R636" s="17">
        <f t="shared" ca="1" si="130"/>
        <v>3.2324156576750696</v>
      </c>
    </row>
    <row r="637" spans="1:18" x14ac:dyDescent="0.25">
      <c r="A637" s="18">
        <f t="shared" ca="1" si="125"/>
        <v>44096</v>
      </c>
      <c r="B637" s="17">
        <f ca="1">+IFERROR(VLOOKUP(A637,BBG_CLP!$A$2:$B$30,2,FALSE),B636)</f>
        <v>6</v>
      </c>
      <c r="C637" s="17">
        <f ca="1">+VLOOKUP(B637,BBG_CLP!$B$2:$E$30,4,FALSE)</f>
        <v>2.6881822975731039E-4</v>
      </c>
      <c r="D637" s="17">
        <v>635</v>
      </c>
      <c r="E637" s="17">
        <f t="shared" si="118"/>
        <v>605</v>
      </c>
      <c r="F637" s="17">
        <f t="shared" ca="1" si="121"/>
        <v>3.2470429994726926</v>
      </c>
      <c r="G637" s="2">
        <f t="shared" ca="1" si="119"/>
        <v>3.2630138882156969</v>
      </c>
      <c r="H637" s="28">
        <f t="shared" si="126"/>
        <v>44115</v>
      </c>
      <c r="I637" s="30">
        <v>635</v>
      </c>
      <c r="J637" s="17">
        <f t="shared" si="120"/>
        <v>605</v>
      </c>
      <c r="K637" s="27">
        <f t="shared" ca="1" si="122"/>
        <v>3.2619820667733936</v>
      </c>
      <c r="L637" s="34">
        <f t="shared" ca="1" si="123"/>
        <v>3.2773561850783191</v>
      </c>
      <c r="M637" s="29">
        <f t="shared" si="127"/>
        <v>44130</v>
      </c>
      <c r="N637" s="27">
        <v>635</v>
      </c>
      <c r="O637" s="17">
        <f t="shared" si="128"/>
        <v>605</v>
      </c>
      <c r="P637" s="27">
        <f t="shared" ca="1" si="129"/>
        <v>3.2733137383200299</v>
      </c>
      <c r="Q637" s="34">
        <f t="shared" ca="1" si="124"/>
        <v>3.2881987760698954</v>
      </c>
      <c r="R637" s="17">
        <f t="shared" ca="1" si="130"/>
        <v>3.2326340048074442</v>
      </c>
    </row>
    <row r="638" spans="1:18" x14ac:dyDescent="0.25">
      <c r="A638" s="18">
        <f t="shared" ca="1" si="125"/>
        <v>44097</v>
      </c>
      <c r="B638" s="17">
        <f ca="1">+IFERROR(VLOOKUP(A638,BBG_CLP!$A$2:$B$30,2,FALSE),B637)</f>
        <v>6</v>
      </c>
      <c r="C638" s="17">
        <f ca="1">+VLOOKUP(B638,BBG_CLP!$B$2:$E$30,4,FALSE)</f>
        <v>2.6881822975731039E-4</v>
      </c>
      <c r="D638" s="17">
        <v>636</v>
      </c>
      <c r="E638" s="17">
        <f t="shared" si="118"/>
        <v>606</v>
      </c>
      <c r="F638" s="17">
        <f t="shared" ca="1" si="121"/>
        <v>3.24731181770245</v>
      </c>
      <c r="G638" s="2">
        <f t="shared" ca="1" si="119"/>
        <v>3.2632566564113432</v>
      </c>
      <c r="H638" s="28">
        <f t="shared" si="126"/>
        <v>44116</v>
      </c>
      <c r="I638" s="30">
        <v>636</v>
      </c>
      <c r="J638" s="17">
        <f t="shared" si="120"/>
        <v>606</v>
      </c>
      <c r="K638" s="27">
        <f t="shared" ca="1" si="122"/>
        <v>3.2622356041453058</v>
      </c>
      <c r="L638" s="34">
        <f t="shared" ca="1" si="123"/>
        <v>3.2775837640233814</v>
      </c>
      <c r="M638" s="29">
        <f t="shared" si="127"/>
        <v>44131</v>
      </c>
      <c r="N638" s="27">
        <v>636</v>
      </c>
      <c r="O638" s="17">
        <f t="shared" si="128"/>
        <v>606</v>
      </c>
      <c r="P638" s="27">
        <f t="shared" ca="1" si="129"/>
        <v>3.2735558637755218</v>
      </c>
      <c r="Q638" s="34">
        <f t="shared" ca="1" si="124"/>
        <v>3.2884150776263006</v>
      </c>
      <c r="R638" s="17">
        <f t="shared" ca="1" si="130"/>
        <v>3.2328522670797</v>
      </c>
    </row>
    <row r="639" spans="1:18" x14ac:dyDescent="0.25">
      <c r="A639" s="18">
        <f t="shared" ca="1" si="125"/>
        <v>44098</v>
      </c>
      <c r="B639" s="17">
        <f ca="1">+IFERROR(VLOOKUP(A639,BBG_CLP!$A$2:$B$30,2,FALSE),B638)</f>
        <v>6</v>
      </c>
      <c r="C639" s="17">
        <f ca="1">+VLOOKUP(B639,BBG_CLP!$B$2:$E$30,4,FALSE)</f>
        <v>2.6881822975731039E-4</v>
      </c>
      <c r="D639" s="17">
        <v>637</v>
      </c>
      <c r="E639" s="17">
        <f t="shared" si="118"/>
        <v>607</v>
      </c>
      <c r="F639" s="17">
        <f t="shared" ca="1" si="121"/>
        <v>3.2475806359322075</v>
      </c>
      <c r="G639" s="2">
        <f t="shared" ca="1" si="119"/>
        <v>3.2634995083970777</v>
      </c>
      <c r="H639" s="28">
        <f t="shared" si="126"/>
        <v>44117</v>
      </c>
      <c r="I639" s="30">
        <v>637</v>
      </c>
      <c r="J639" s="17">
        <f t="shared" si="120"/>
        <v>607</v>
      </c>
      <c r="K639" s="27">
        <f t="shared" ca="1" si="122"/>
        <v>3.2624891882651403</v>
      </c>
      <c r="L639" s="34">
        <f t="shared" ca="1" si="123"/>
        <v>3.2778114754997363</v>
      </c>
      <c r="M639" s="29">
        <f t="shared" si="127"/>
        <v>44132</v>
      </c>
      <c r="N639" s="27">
        <v>637</v>
      </c>
      <c r="O639" s="17">
        <f t="shared" si="128"/>
        <v>607</v>
      </c>
      <c r="P639" s="27">
        <f t="shared" ca="1" si="129"/>
        <v>3.2737980708317878</v>
      </c>
      <c r="Q639" s="34">
        <f t="shared" ca="1" si="124"/>
        <v>3.288631547834171</v>
      </c>
      <c r="R639" s="17">
        <f t="shared" ca="1" si="130"/>
        <v>3.2330704444998304</v>
      </c>
    </row>
    <row r="640" spans="1:18" x14ac:dyDescent="0.25">
      <c r="A640" s="18">
        <f t="shared" ca="1" si="125"/>
        <v>44099</v>
      </c>
      <c r="B640" s="17">
        <f ca="1">+IFERROR(VLOOKUP(A640,BBG_CLP!$A$2:$B$30,2,FALSE),B639)</f>
        <v>6</v>
      </c>
      <c r="C640" s="17">
        <f ca="1">+VLOOKUP(B640,BBG_CLP!$B$2:$E$30,4,FALSE)</f>
        <v>2.6881822975731039E-4</v>
      </c>
      <c r="D640" s="17">
        <v>638</v>
      </c>
      <c r="E640" s="17">
        <f t="shared" si="118"/>
        <v>608</v>
      </c>
      <c r="F640" s="17">
        <f t="shared" ca="1" si="121"/>
        <v>3.2478494541619649</v>
      </c>
      <c r="G640" s="2">
        <f t="shared" ca="1" si="119"/>
        <v>3.2637424437594627</v>
      </c>
      <c r="H640" s="28">
        <f t="shared" si="126"/>
        <v>44118</v>
      </c>
      <c r="I640" s="30">
        <v>638</v>
      </c>
      <c r="J640" s="17">
        <f t="shared" si="120"/>
        <v>608</v>
      </c>
      <c r="K640" s="27">
        <f t="shared" ca="1" si="122"/>
        <v>3.2627428189130785</v>
      </c>
      <c r="L640" s="34">
        <f t="shared" ca="1" si="123"/>
        <v>3.2780393188534598</v>
      </c>
      <c r="M640" s="29">
        <f t="shared" si="127"/>
        <v>44133</v>
      </c>
      <c r="N640" s="27">
        <v>638</v>
      </c>
      <c r="O640" s="17">
        <f t="shared" si="128"/>
        <v>608</v>
      </c>
      <c r="P640" s="27">
        <f t="shared" ca="1" si="129"/>
        <v>3.2740403591051126</v>
      </c>
      <c r="Q640" s="34">
        <f t="shared" ca="1" si="124"/>
        <v>3.2888481858613328</v>
      </c>
      <c r="R640" s="17">
        <f t="shared" ca="1" si="130"/>
        <v>3.2332885370758291</v>
      </c>
    </row>
    <row r="641" spans="1:18" x14ac:dyDescent="0.25">
      <c r="A641" s="18">
        <f t="shared" ca="1" si="125"/>
        <v>44100</v>
      </c>
      <c r="B641" s="17">
        <f ca="1">+IFERROR(VLOOKUP(A641,BBG_CLP!$A$2:$B$30,2,FALSE),B640)</f>
        <v>6</v>
      </c>
      <c r="C641" s="17">
        <f ca="1">+VLOOKUP(B641,BBG_CLP!$B$2:$E$30,4,FALSE)</f>
        <v>2.6881822975731039E-4</v>
      </c>
      <c r="D641" s="17">
        <v>639</v>
      </c>
      <c r="E641" s="17">
        <f t="shared" si="118"/>
        <v>609</v>
      </c>
      <c r="F641" s="17">
        <f t="shared" ca="1" si="121"/>
        <v>3.2481182723917223</v>
      </c>
      <c r="G641" s="2">
        <f t="shared" ca="1" si="119"/>
        <v>3.2639854620877755</v>
      </c>
      <c r="H641" s="28">
        <f t="shared" si="126"/>
        <v>44119</v>
      </c>
      <c r="I641" s="30">
        <v>639</v>
      </c>
      <c r="J641" s="17">
        <f t="shared" si="120"/>
        <v>609</v>
      </c>
      <c r="K641" s="27">
        <f t="shared" ca="1" si="122"/>
        <v>3.262996495870679</v>
      </c>
      <c r="L641" s="34">
        <f t="shared" ca="1" si="123"/>
        <v>3.2782672934348969</v>
      </c>
      <c r="M641" s="29">
        <f t="shared" si="127"/>
        <v>44134</v>
      </c>
      <c r="N641" s="27">
        <v>639</v>
      </c>
      <c r="O641" s="17">
        <f t="shared" si="128"/>
        <v>609</v>
      </c>
      <c r="P641" s="27">
        <f t="shared" ca="1" si="129"/>
        <v>3.2742827282142075</v>
      </c>
      <c r="Q641" s="34">
        <f t="shared" ca="1" si="124"/>
        <v>3.289064990881116</v>
      </c>
      <c r="R641" s="17">
        <f t="shared" ca="1" si="130"/>
        <v>3.2335065448156897</v>
      </c>
    </row>
    <row r="642" spans="1:18" x14ac:dyDescent="0.25">
      <c r="A642" s="18">
        <f t="shared" ca="1" si="125"/>
        <v>44101</v>
      </c>
      <c r="B642" s="17">
        <f ca="1">+IFERROR(VLOOKUP(A642,BBG_CLP!$A$2:$B$30,2,FALSE),B641)</f>
        <v>6</v>
      </c>
      <c r="C642" s="17">
        <f ca="1">+VLOOKUP(B642,BBG_CLP!$B$2:$E$30,4,FALSE)</f>
        <v>2.6881822975731039E-4</v>
      </c>
      <c r="D642" s="17">
        <v>640</v>
      </c>
      <c r="E642" s="17">
        <f t="shared" ref="E642:E705" si="131">+IF(D642-$W$5&lt;0,NA(),D642-$W$5)</f>
        <v>610</v>
      </c>
      <c r="F642" s="17">
        <f t="shared" ca="1" si="121"/>
        <v>3.2483870906214798</v>
      </c>
      <c r="G642" s="2">
        <f t="shared" ref="G642:G705" ca="1" si="132">++IF(E642&gt;0,((1+F642*D642/36000)/(1+$X$2*$W$5/36000)-1)*(36000/(D642-$W$5)),NA())</f>
        <v>3.264228562974</v>
      </c>
      <c r="H642" s="28">
        <f t="shared" si="126"/>
        <v>44120</v>
      </c>
      <c r="I642" s="30">
        <v>640</v>
      </c>
      <c r="J642" s="17">
        <f t="shared" ref="J642:J705" si="133">+IF(I642-$W$5&lt;0,NA(),I642-$W$5)</f>
        <v>610</v>
      </c>
      <c r="K642" s="27">
        <f t="shared" ca="1" si="122"/>
        <v>3.2632502189208514</v>
      </c>
      <c r="L642" s="34">
        <f t="shared" ca="1" si="123"/>
        <v>3.278495398598678</v>
      </c>
      <c r="M642" s="29">
        <f t="shared" si="127"/>
        <v>44135</v>
      </c>
      <c r="N642" s="27">
        <v>640</v>
      </c>
      <c r="O642" s="17">
        <f t="shared" si="128"/>
        <v>610</v>
      </c>
      <c r="P642" s="27">
        <f t="shared" ca="1" si="129"/>
        <v>3.2745251777801547</v>
      </c>
      <c r="Q642" s="34">
        <f t="shared" ca="1" si="124"/>
        <v>3.2892819620722316</v>
      </c>
      <c r="R642" s="17">
        <f t="shared" ca="1" si="130"/>
        <v>3.2337244677513866</v>
      </c>
    </row>
    <row r="643" spans="1:18" x14ac:dyDescent="0.25">
      <c r="A643" s="18">
        <f t="shared" ca="1" si="125"/>
        <v>44102</v>
      </c>
      <c r="B643" s="17">
        <f ca="1">+IFERROR(VLOOKUP(A643,BBG_CLP!$A$2:$B$30,2,FALSE),B642)</f>
        <v>6</v>
      </c>
      <c r="C643" s="17">
        <f ca="1">+VLOOKUP(B643,BBG_CLP!$B$2:$E$30,4,FALSE)</f>
        <v>2.6881822975731039E-4</v>
      </c>
      <c r="D643" s="17">
        <v>641</v>
      </c>
      <c r="E643" s="17">
        <f t="shared" si="131"/>
        <v>611</v>
      </c>
      <c r="F643" s="17">
        <f t="shared" ref="F643:F706" ca="1" si="134">+F642+C642*1</f>
        <v>3.2486559088512372</v>
      </c>
      <c r="G643" s="2">
        <f t="shared" ca="1" si="132"/>
        <v>3.2644717460127652</v>
      </c>
      <c r="H643" s="28">
        <f t="shared" si="126"/>
        <v>44121</v>
      </c>
      <c r="I643" s="30">
        <v>641</v>
      </c>
      <c r="J643" s="17">
        <f t="shared" si="133"/>
        <v>611</v>
      </c>
      <c r="K643" s="27">
        <f t="shared" ref="K643:K706" ca="1" si="135">+((1+VLOOKUP(H643,$A$2:$F$930,6,FALSE)*($Y$3+I643)/36000)/(1+$Z$3*$Y$3/36000)-1)*36000/I643</f>
        <v>3.2635039878478636</v>
      </c>
      <c r="L643" s="34">
        <f t="shared" ref="L643:L706" ca="1" si="136">++IF(J643&gt;0,((1+K643*I643/36000)/(1+$X$3*$W$5/36000)-1)*(36000/(I643-$W$5)),NA())</f>
        <v>3.2787236337036072</v>
      </c>
      <c r="M643" s="29">
        <f t="shared" si="127"/>
        <v>44136</v>
      </c>
      <c r="N643" s="27">
        <v>641</v>
      </c>
      <c r="O643" s="17">
        <f t="shared" si="128"/>
        <v>611</v>
      </c>
      <c r="P643" s="27">
        <f t="shared" ca="1" si="129"/>
        <v>3.2747677074263897</v>
      </c>
      <c r="Q643" s="34">
        <f t="shared" ref="Q643:Q706" ca="1" si="137">++IF(O643&gt;0,((1+P643*N643/36000)/(1+$X$4*$W$5/36000)-1)*(36000/(N643-$W$5)),NA())</f>
        <v>3.2894990986187822</v>
      </c>
      <c r="R643" s="17">
        <f t="shared" ca="1" si="130"/>
        <v>3.2339423058829198</v>
      </c>
    </row>
    <row r="644" spans="1:18" x14ac:dyDescent="0.25">
      <c r="A644" s="18">
        <f t="shared" ref="A644:A707" ca="1" si="138">+A643+1</f>
        <v>44103</v>
      </c>
      <c r="B644" s="17">
        <f ca="1">+IFERROR(VLOOKUP(A644,BBG_CLP!$A$2:$B$30,2,FALSE),B643)</f>
        <v>6</v>
      </c>
      <c r="C644" s="17">
        <f ca="1">+VLOOKUP(B644,BBG_CLP!$B$2:$E$30,4,FALSE)</f>
        <v>2.6881822975731039E-4</v>
      </c>
      <c r="D644" s="17">
        <v>642</v>
      </c>
      <c r="E644" s="17">
        <f t="shared" si="131"/>
        <v>612</v>
      </c>
      <c r="F644" s="17">
        <f t="shared" ca="1" si="134"/>
        <v>3.2489247270809947</v>
      </c>
      <c r="G644" s="2">
        <f t="shared" ca="1" si="132"/>
        <v>3.2647150108013756</v>
      </c>
      <c r="H644" s="28">
        <f t="shared" ref="H644:H707" si="139">+H643+1</f>
        <v>44122</v>
      </c>
      <c r="I644" s="30">
        <v>642</v>
      </c>
      <c r="J644" s="17">
        <f t="shared" si="133"/>
        <v>612</v>
      </c>
      <c r="K644" s="27">
        <f t="shared" ca="1" si="135"/>
        <v>3.2637578024373739</v>
      </c>
      <c r="L644" s="34">
        <f t="shared" ca="1" si="136"/>
        <v>3.2789519981127695</v>
      </c>
      <c r="M644" s="29">
        <f t="shared" ref="M644:M707" si="140">+M643+1</f>
        <v>44137</v>
      </c>
      <c r="N644" s="27">
        <v>642</v>
      </c>
      <c r="O644" s="17">
        <f t="shared" ref="O644:O707" si="141">+IF(N644-$W$5&lt;0,NA(),N644-$W$5)</f>
        <v>612</v>
      </c>
      <c r="P644" s="27">
        <f t="shared" ref="P644:P707" ca="1" si="142">+((1+VLOOKUP(M644,$A$2:$F$930,6,FALSE)*($Y$4+N644)/36000)/(1+$Z$4*$Y$4/36000)-1)*36000/N644</f>
        <v>3.2750103167787294</v>
      </c>
      <c r="Q644" s="34">
        <f t="shared" ca="1" si="137"/>
        <v>3.2897163997102008</v>
      </c>
      <c r="R644" s="17">
        <f t="shared" ref="R644:R707" ca="1" si="143">+((1+F644/100*D644/360)/(1+F643/100*D643/360)-1)*36000</f>
        <v>3.2341600592262765</v>
      </c>
    </row>
    <row r="645" spans="1:18" x14ac:dyDescent="0.25">
      <c r="A645" s="18">
        <f t="shared" ca="1" si="138"/>
        <v>44104</v>
      </c>
      <c r="B645" s="17">
        <f ca="1">+IFERROR(VLOOKUP(A645,BBG_CLP!$A$2:$B$30,2,FALSE),B644)</f>
        <v>6</v>
      </c>
      <c r="C645" s="17">
        <f ca="1">+VLOOKUP(B645,BBG_CLP!$B$2:$E$30,4,FALSE)</f>
        <v>2.6881822975731039E-4</v>
      </c>
      <c r="D645" s="17">
        <v>643</v>
      </c>
      <c r="E645" s="17">
        <f t="shared" si="131"/>
        <v>613</v>
      </c>
      <c r="F645" s="17">
        <f t="shared" ca="1" si="134"/>
        <v>3.2491935453107521</v>
      </c>
      <c r="G645" s="2">
        <f t="shared" ca="1" si="132"/>
        <v>3.2649583569397245</v>
      </c>
      <c r="H645" s="28">
        <f t="shared" si="139"/>
        <v>44123</v>
      </c>
      <c r="I645" s="30">
        <v>643</v>
      </c>
      <c r="J645" s="17">
        <f t="shared" si="133"/>
        <v>613</v>
      </c>
      <c r="K645" s="27">
        <f t="shared" ca="1" si="135"/>
        <v>3.2640116624763129</v>
      </c>
      <c r="L645" s="34">
        <f t="shared" ca="1" si="136"/>
        <v>3.2791804911933293</v>
      </c>
      <c r="M645" s="29">
        <f t="shared" si="140"/>
        <v>44138</v>
      </c>
      <c r="N645" s="27">
        <v>643</v>
      </c>
      <c r="O645" s="17">
        <f t="shared" si="141"/>
        <v>613</v>
      </c>
      <c r="P645" s="27">
        <f t="shared" ca="1" si="142"/>
        <v>3.2752530054652702</v>
      </c>
      <c r="Q645" s="34">
        <f t="shared" ca="1" si="137"/>
        <v>3.2899338645412115</v>
      </c>
      <c r="R645" s="17">
        <f t="shared" ca="1" si="143"/>
        <v>3.2343777277974439</v>
      </c>
    </row>
    <row r="646" spans="1:18" x14ac:dyDescent="0.25">
      <c r="A646" s="18">
        <f t="shared" ca="1" si="138"/>
        <v>44105</v>
      </c>
      <c r="B646" s="17">
        <f ca="1">+IFERROR(VLOOKUP(A646,BBG_CLP!$A$2:$B$30,2,FALSE),B645)</f>
        <v>6</v>
      </c>
      <c r="C646" s="17">
        <f ca="1">+VLOOKUP(B646,BBG_CLP!$B$2:$E$30,4,FALSE)</f>
        <v>2.6881822975731039E-4</v>
      </c>
      <c r="D646" s="17">
        <v>644</v>
      </c>
      <c r="E646" s="17">
        <f t="shared" si="131"/>
        <v>614</v>
      </c>
      <c r="F646" s="17">
        <f t="shared" ca="1" si="134"/>
        <v>3.2494623635405095</v>
      </c>
      <c r="G646" s="2">
        <f t="shared" ca="1" si="132"/>
        <v>3.2652017840303769</v>
      </c>
      <c r="H646" s="28">
        <f t="shared" si="139"/>
        <v>44124</v>
      </c>
      <c r="I646" s="30">
        <v>644</v>
      </c>
      <c r="J646" s="17">
        <f t="shared" si="133"/>
        <v>614</v>
      </c>
      <c r="K646" s="27">
        <f t="shared" ca="1" si="135"/>
        <v>3.2642655677529726</v>
      </c>
      <c r="L646" s="34">
        <f t="shared" ca="1" si="136"/>
        <v>3.2794091123166118</v>
      </c>
      <c r="M646" s="29">
        <f t="shared" si="140"/>
        <v>44139</v>
      </c>
      <c r="N646" s="27">
        <v>644</v>
      </c>
      <c r="O646" s="17">
        <f t="shared" si="141"/>
        <v>614</v>
      </c>
      <c r="P646" s="27">
        <f t="shared" ca="1" si="142"/>
        <v>3.2754957731164547</v>
      </c>
      <c r="Q646" s="34">
        <f t="shared" ca="1" si="137"/>
        <v>3.2901514923117836</v>
      </c>
      <c r="R646" s="17">
        <f t="shared" ca="1" si="143"/>
        <v>3.2345953116204029</v>
      </c>
    </row>
    <row r="647" spans="1:18" x14ac:dyDescent="0.25">
      <c r="A647" s="18">
        <f t="shared" ca="1" si="138"/>
        <v>44106</v>
      </c>
      <c r="B647" s="17">
        <f ca="1">+IFERROR(VLOOKUP(A647,BBG_CLP!$A$2:$B$30,2,FALSE),B646)</f>
        <v>6</v>
      </c>
      <c r="C647" s="17">
        <f ca="1">+VLOOKUP(B647,BBG_CLP!$B$2:$E$30,4,FALSE)</f>
        <v>2.6881822975731039E-4</v>
      </c>
      <c r="D647" s="17">
        <v>645</v>
      </c>
      <c r="E647" s="17">
        <f t="shared" si="131"/>
        <v>615</v>
      </c>
      <c r="F647" s="17">
        <f t="shared" ca="1" si="134"/>
        <v>3.249731181770267</v>
      </c>
      <c r="G647" s="2">
        <f t="shared" ca="1" si="132"/>
        <v>3.2654452916783909</v>
      </c>
      <c r="H647" s="28">
        <f t="shared" si="139"/>
        <v>44125</v>
      </c>
      <c r="I647" s="30">
        <v>645</v>
      </c>
      <c r="J647" s="17">
        <f t="shared" si="133"/>
        <v>615</v>
      </c>
      <c r="K647" s="27">
        <f t="shared" ca="1" si="135"/>
        <v>3.2645195180569444</v>
      </c>
      <c r="L647" s="34">
        <f t="shared" ca="1" si="136"/>
        <v>3.2796378608580055</v>
      </c>
      <c r="M647" s="29">
        <f t="shared" si="140"/>
        <v>44140</v>
      </c>
      <c r="N647" s="27">
        <v>645</v>
      </c>
      <c r="O647" s="17">
        <f t="shared" si="141"/>
        <v>615</v>
      </c>
      <c r="P647" s="27">
        <f t="shared" ca="1" si="142"/>
        <v>3.275738619364994</v>
      </c>
      <c r="Q647" s="34">
        <f t="shared" ca="1" si="137"/>
        <v>3.2903692822270902</v>
      </c>
      <c r="R647" s="17">
        <f t="shared" ca="1" si="143"/>
        <v>3.2348128106711727</v>
      </c>
    </row>
    <row r="648" spans="1:18" x14ac:dyDescent="0.25">
      <c r="A648" s="18">
        <f t="shared" ca="1" si="138"/>
        <v>44107</v>
      </c>
      <c r="B648" s="17">
        <f ca="1">+IFERROR(VLOOKUP(A648,BBG_CLP!$A$2:$B$30,2,FALSE),B647)</f>
        <v>6</v>
      </c>
      <c r="C648" s="17">
        <f ca="1">+VLOOKUP(B648,BBG_CLP!$B$2:$E$30,4,FALSE)</f>
        <v>2.6881822975731039E-4</v>
      </c>
      <c r="D648" s="17">
        <v>646</v>
      </c>
      <c r="E648" s="17">
        <f t="shared" si="131"/>
        <v>616</v>
      </c>
      <c r="F648" s="17">
        <f t="shared" ca="1" si="134"/>
        <v>3.2500000000000244</v>
      </c>
      <c r="G648" s="2">
        <f t="shared" ca="1" si="132"/>
        <v>3.2656888794914938</v>
      </c>
      <c r="H648" s="28">
        <f t="shared" si="139"/>
        <v>44126</v>
      </c>
      <c r="I648" s="30">
        <v>646</v>
      </c>
      <c r="J648" s="17">
        <f t="shared" si="133"/>
        <v>616</v>
      </c>
      <c r="K648" s="27">
        <f t="shared" ca="1" si="135"/>
        <v>3.264773513179112</v>
      </c>
      <c r="L648" s="34">
        <f t="shared" ca="1" si="136"/>
        <v>3.2798667361969671</v>
      </c>
      <c r="M648" s="29">
        <f t="shared" si="140"/>
        <v>44141</v>
      </c>
      <c r="N648" s="27">
        <v>646</v>
      </c>
      <c r="O648" s="17">
        <f t="shared" si="141"/>
        <v>616</v>
      </c>
      <c r="P648" s="27">
        <f t="shared" ca="1" si="142"/>
        <v>3.2759815438459094</v>
      </c>
      <c r="Q648" s="34">
        <f t="shared" ca="1" si="137"/>
        <v>3.2905872334974773</v>
      </c>
      <c r="R648" s="17">
        <f t="shared" ca="1" si="143"/>
        <v>3.235030225013702</v>
      </c>
    </row>
    <row r="649" spans="1:18" x14ac:dyDescent="0.25">
      <c r="A649" s="18">
        <f t="shared" ca="1" si="138"/>
        <v>44108</v>
      </c>
      <c r="B649" s="17">
        <f ca="1">+IFERROR(VLOOKUP(A649,BBG_CLP!$A$2:$B$30,2,FALSE),B648)</f>
        <v>6</v>
      </c>
      <c r="C649" s="17">
        <f ca="1">+VLOOKUP(B649,BBG_CLP!$B$2:$E$30,4,FALSE)</f>
        <v>2.6881822975731039E-4</v>
      </c>
      <c r="D649" s="17">
        <v>647</v>
      </c>
      <c r="E649" s="17">
        <f t="shared" si="131"/>
        <v>617</v>
      </c>
      <c r="F649" s="17">
        <f t="shared" ca="1" si="134"/>
        <v>3.2502688182297819</v>
      </c>
      <c r="G649" s="2">
        <f t="shared" ca="1" si="132"/>
        <v>3.2659325470798781</v>
      </c>
      <c r="H649" s="28">
        <f t="shared" si="139"/>
        <v>44127</v>
      </c>
      <c r="I649" s="30">
        <v>647</v>
      </c>
      <c r="J649" s="17">
        <f t="shared" si="133"/>
        <v>617</v>
      </c>
      <c r="K649" s="27">
        <f t="shared" ca="1" si="135"/>
        <v>3.2650275529116741</v>
      </c>
      <c r="L649" s="34">
        <f t="shared" ca="1" si="136"/>
        <v>3.2800957377169904</v>
      </c>
      <c r="M649" s="29">
        <f t="shared" si="140"/>
        <v>44142</v>
      </c>
      <c r="N649" s="27">
        <v>647</v>
      </c>
      <c r="O649" s="17">
        <f t="shared" si="141"/>
        <v>617</v>
      </c>
      <c r="P649" s="27">
        <f t="shared" ca="1" si="142"/>
        <v>3.2762245461964166</v>
      </c>
      <c r="Q649" s="34">
        <f t="shared" ca="1" si="137"/>
        <v>3.2908053453383608</v>
      </c>
      <c r="R649" s="17">
        <f t="shared" ca="1" si="143"/>
        <v>3.2352475546320036</v>
      </c>
    </row>
    <row r="650" spans="1:18" x14ac:dyDescent="0.25">
      <c r="A650" s="18">
        <f t="shared" ca="1" si="138"/>
        <v>44109</v>
      </c>
      <c r="B650" s="17">
        <f ca="1">+IFERROR(VLOOKUP(A650,BBG_CLP!$A$2:$B$30,2,FALSE),B649)</f>
        <v>6</v>
      </c>
      <c r="C650" s="17">
        <f ca="1">+VLOOKUP(B650,BBG_CLP!$B$2:$E$30,4,FALSE)</f>
        <v>2.6881822975731039E-4</v>
      </c>
      <c r="D650" s="17">
        <v>648</v>
      </c>
      <c r="E650" s="17">
        <f t="shared" si="131"/>
        <v>618</v>
      </c>
      <c r="F650" s="17">
        <f t="shared" ca="1" si="134"/>
        <v>3.2505376364595393</v>
      </c>
      <c r="G650" s="2">
        <f t="shared" ca="1" si="132"/>
        <v>3.2661762940562853</v>
      </c>
      <c r="H650" s="28">
        <f t="shared" si="139"/>
        <v>44128</v>
      </c>
      <c r="I650" s="30">
        <v>648</v>
      </c>
      <c r="J650" s="17">
        <f t="shared" si="133"/>
        <v>618</v>
      </c>
      <c r="K650" s="27">
        <f t="shared" ca="1" si="135"/>
        <v>3.2652816370480897</v>
      </c>
      <c r="L650" s="34">
        <f t="shared" ca="1" si="136"/>
        <v>3.2803248648055328</v>
      </c>
      <c r="M650" s="29">
        <f t="shared" si="140"/>
        <v>44143</v>
      </c>
      <c r="N650" s="27">
        <v>648</v>
      </c>
      <c r="O650" s="17">
        <f t="shared" si="141"/>
        <v>618</v>
      </c>
      <c r="P650" s="27">
        <f t="shared" ca="1" si="142"/>
        <v>3.2764676260560575</v>
      </c>
      <c r="Q650" s="34">
        <f t="shared" ca="1" si="137"/>
        <v>3.2910236169703233</v>
      </c>
      <c r="R650" s="17">
        <f t="shared" ca="1" si="143"/>
        <v>3.2354647995340713</v>
      </c>
    </row>
    <row r="651" spans="1:18" x14ac:dyDescent="0.25">
      <c r="A651" s="18">
        <f t="shared" ca="1" si="138"/>
        <v>44110</v>
      </c>
      <c r="B651" s="17">
        <f ca="1">+IFERROR(VLOOKUP(A651,BBG_CLP!$A$2:$B$30,2,FALSE),B650)</f>
        <v>6</v>
      </c>
      <c r="C651" s="17">
        <f ca="1">+VLOOKUP(B651,BBG_CLP!$B$2:$E$30,4,FALSE)</f>
        <v>2.6881822975731039E-4</v>
      </c>
      <c r="D651" s="17">
        <v>649</v>
      </c>
      <c r="E651" s="17">
        <f t="shared" si="131"/>
        <v>619</v>
      </c>
      <c r="F651" s="17">
        <f t="shared" ca="1" si="134"/>
        <v>3.2508064546892967</v>
      </c>
      <c r="G651" s="2">
        <f t="shared" ca="1" si="132"/>
        <v>3.2664201200359715</v>
      </c>
      <c r="H651" s="28">
        <f t="shared" si="139"/>
        <v>44129</v>
      </c>
      <c r="I651" s="30">
        <v>649</v>
      </c>
      <c r="J651" s="17">
        <f t="shared" si="133"/>
        <v>619</v>
      </c>
      <c r="K651" s="27">
        <f t="shared" ca="1" si="135"/>
        <v>3.2655357653831016</v>
      </c>
      <c r="L651" s="34">
        <f t="shared" ca="1" si="136"/>
        <v>3.2805541168540095</v>
      </c>
      <c r="M651" s="29">
        <f t="shared" si="140"/>
        <v>44144</v>
      </c>
      <c r="N651" s="27">
        <v>649</v>
      </c>
      <c r="O651" s="17">
        <f t="shared" si="141"/>
        <v>619</v>
      </c>
      <c r="P651" s="27">
        <f t="shared" ca="1" si="142"/>
        <v>3.2767107830665108</v>
      </c>
      <c r="Q651" s="34">
        <f t="shared" ca="1" si="137"/>
        <v>3.2912420476188937</v>
      </c>
      <c r="R651" s="17">
        <f t="shared" ca="1" si="143"/>
        <v>3.2356819597598729</v>
      </c>
    </row>
    <row r="652" spans="1:18" x14ac:dyDescent="0.25">
      <c r="A652" s="18">
        <f t="shared" ca="1" si="138"/>
        <v>44111</v>
      </c>
      <c r="B652" s="17">
        <f ca="1">+IFERROR(VLOOKUP(A652,BBG_CLP!$A$2:$B$30,2,FALSE),B651)</f>
        <v>6</v>
      </c>
      <c r="C652" s="17">
        <f ca="1">+VLOOKUP(B652,BBG_CLP!$B$2:$E$30,4,FALSE)</f>
        <v>2.6881822975731039E-4</v>
      </c>
      <c r="D652" s="17">
        <v>650</v>
      </c>
      <c r="E652" s="17">
        <f t="shared" si="131"/>
        <v>620</v>
      </c>
      <c r="F652" s="17">
        <f t="shared" ca="1" si="134"/>
        <v>3.2510752729190542</v>
      </c>
      <c r="G652" s="2">
        <f t="shared" ca="1" si="132"/>
        <v>3.266664024636651</v>
      </c>
      <c r="H652" s="28">
        <f t="shared" si="139"/>
        <v>44130</v>
      </c>
      <c r="I652" s="30">
        <v>650</v>
      </c>
      <c r="J652" s="17">
        <f t="shared" si="133"/>
        <v>620</v>
      </c>
      <c r="K652" s="27">
        <f t="shared" ca="1" si="135"/>
        <v>3.2657899377127286</v>
      </c>
      <c r="L652" s="34">
        <f t="shared" ca="1" si="136"/>
        <v>3.2807834932578159</v>
      </c>
      <c r="M652" s="29">
        <f t="shared" si="140"/>
        <v>44145</v>
      </c>
      <c r="N652" s="27">
        <v>650</v>
      </c>
      <c r="O652" s="17">
        <f t="shared" si="141"/>
        <v>620</v>
      </c>
      <c r="P652" s="27">
        <f t="shared" ca="1" si="142"/>
        <v>3.2769540168716818</v>
      </c>
      <c r="Q652" s="34">
        <f t="shared" ca="1" si="137"/>
        <v>3.2914606365146382</v>
      </c>
      <c r="R652" s="17">
        <f t="shared" ca="1" si="143"/>
        <v>3.2358990352934214</v>
      </c>
    </row>
    <row r="653" spans="1:18" x14ac:dyDescent="0.25">
      <c r="A653" s="18">
        <f t="shared" ca="1" si="138"/>
        <v>44112</v>
      </c>
      <c r="B653" s="17">
        <f ca="1">+IFERROR(VLOOKUP(A653,BBG_CLP!$A$2:$B$30,2,FALSE),B652)</f>
        <v>6</v>
      </c>
      <c r="C653" s="17">
        <f ca="1">+VLOOKUP(B653,BBG_CLP!$B$2:$E$30,4,FALSE)</f>
        <v>2.6881822975731039E-4</v>
      </c>
      <c r="D653" s="17">
        <v>651</v>
      </c>
      <c r="E653" s="17">
        <f t="shared" si="131"/>
        <v>621</v>
      </c>
      <c r="F653" s="17">
        <f t="shared" ca="1" si="134"/>
        <v>3.2513440911488116</v>
      </c>
      <c r="G653" s="2">
        <f t="shared" ca="1" si="132"/>
        <v>3.2669080074785115</v>
      </c>
      <c r="H653" s="28">
        <f t="shared" si="139"/>
        <v>44131</v>
      </c>
      <c r="I653" s="30">
        <v>651</v>
      </c>
      <c r="J653" s="17">
        <f t="shared" si="133"/>
        <v>621</v>
      </c>
      <c r="K653" s="27">
        <f t="shared" ca="1" si="135"/>
        <v>3.2660441538342426</v>
      </c>
      <c r="L653" s="34">
        <f t="shared" ca="1" si="136"/>
        <v>3.2810129934161876</v>
      </c>
      <c r="M653" s="29">
        <f t="shared" si="140"/>
        <v>44146</v>
      </c>
      <c r="N653" s="27">
        <v>651</v>
      </c>
      <c r="O653" s="17">
        <f t="shared" si="141"/>
        <v>621</v>
      </c>
      <c r="P653" s="27">
        <f t="shared" ca="1" si="142"/>
        <v>3.2771973271177282</v>
      </c>
      <c r="Q653" s="34">
        <f t="shared" ca="1" si="137"/>
        <v>3.2916793828931157</v>
      </c>
      <c r="R653" s="17">
        <f t="shared" ca="1" si="143"/>
        <v>3.2361160261746846</v>
      </c>
    </row>
    <row r="654" spans="1:18" x14ac:dyDescent="0.25">
      <c r="A654" s="18">
        <f t="shared" ca="1" si="138"/>
        <v>44113</v>
      </c>
      <c r="B654" s="17">
        <f ca="1">+IFERROR(VLOOKUP(A654,BBG_CLP!$A$2:$B$30,2,FALSE),B653)</f>
        <v>6</v>
      </c>
      <c r="C654" s="17">
        <f ca="1">+VLOOKUP(B654,BBG_CLP!$B$2:$E$30,4,FALSE)</f>
        <v>2.6881822975731039E-4</v>
      </c>
      <c r="D654" s="17">
        <v>652</v>
      </c>
      <c r="E654" s="17">
        <f t="shared" si="131"/>
        <v>622</v>
      </c>
      <c r="F654" s="17">
        <f t="shared" ca="1" si="134"/>
        <v>3.2516129093785691</v>
      </c>
      <c r="G654" s="2">
        <f t="shared" ca="1" si="132"/>
        <v>3.2671520681841968</v>
      </c>
      <c r="H654" s="28">
        <f t="shared" si="139"/>
        <v>44132</v>
      </c>
      <c r="I654" s="30">
        <v>652</v>
      </c>
      <c r="J654" s="17">
        <f t="shared" si="133"/>
        <v>622</v>
      </c>
      <c r="K654" s="27">
        <f t="shared" ca="1" si="135"/>
        <v>3.2662984135461115</v>
      </c>
      <c r="L654" s="34">
        <f t="shared" ca="1" si="136"/>
        <v>3.2812426167322122</v>
      </c>
      <c r="M654" s="29">
        <f t="shared" si="140"/>
        <v>44147</v>
      </c>
      <c r="N654" s="27">
        <v>652</v>
      </c>
      <c r="O654" s="17">
        <f t="shared" si="141"/>
        <v>622</v>
      </c>
      <c r="P654" s="27">
        <f t="shared" ca="1" si="142"/>
        <v>3.2774407134528905</v>
      </c>
      <c r="Q654" s="34">
        <f t="shared" ca="1" si="137"/>
        <v>3.291898285994737</v>
      </c>
      <c r="R654" s="17">
        <f t="shared" ca="1" si="143"/>
        <v>3.2363329323956691</v>
      </c>
    </row>
    <row r="655" spans="1:18" x14ac:dyDescent="0.25">
      <c r="A655" s="18">
        <f t="shared" ca="1" si="138"/>
        <v>44114</v>
      </c>
      <c r="B655" s="17">
        <f ca="1">+IFERROR(VLOOKUP(A655,BBG_CLP!$A$2:$B$30,2,FALSE),B654)</f>
        <v>6</v>
      </c>
      <c r="C655" s="17">
        <f ca="1">+VLOOKUP(B655,BBG_CLP!$B$2:$E$30,4,FALSE)</f>
        <v>2.6881822975731039E-4</v>
      </c>
      <c r="D655" s="17">
        <v>653</v>
      </c>
      <c r="E655" s="17">
        <f t="shared" si="131"/>
        <v>623</v>
      </c>
      <c r="F655" s="17">
        <f t="shared" ca="1" si="134"/>
        <v>3.2518817276083265</v>
      </c>
      <c r="G655" s="2">
        <f t="shared" ca="1" si="132"/>
        <v>3.2673962063787481</v>
      </c>
      <c r="H655" s="28">
        <f t="shared" si="139"/>
        <v>44133</v>
      </c>
      <c r="I655" s="30">
        <v>653</v>
      </c>
      <c r="J655" s="17">
        <f t="shared" si="133"/>
        <v>623</v>
      </c>
      <c r="K655" s="27">
        <f t="shared" ca="1" si="135"/>
        <v>3.2665527166480968</v>
      </c>
      <c r="L655" s="34">
        <f t="shared" ca="1" si="136"/>
        <v>3.2814723626128481</v>
      </c>
      <c r="M655" s="29">
        <f t="shared" si="140"/>
        <v>44148</v>
      </c>
      <c r="N655" s="27">
        <v>653</v>
      </c>
      <c r="O655" s="17">
        <f t="shared" si="141"/>
        <v>623</v>
      </c>
      <c r="P655" s="27">
        <f t="shared" ca="1" si="142"/>
        <v>3.2776841755276145</v>
      </c>
      <c r="Q655" s="34">
        <f t="shared" ca="1" si="137"/>
        <v>3.292117345064804</v>
      </c>
      <c r="R655" s="17">
        <f t="shared" ca="1" si="143"/>
        <v>3.2365497539883492</v>
      </c>
    </row>
    <row r="656" spans="1:18" x14ac:dyDescent="0.25">
      <c r="A656" s="18">
        <f t="shared" ca="1" si="138"/>
        <v>44115</v>
      </c>
      <c r="B656" s="17">
        <f ca="1">+IFERROR(VLOOKUP(A656,BBG_CLP!$A$2:$B$30,2,FALSE),B655)</f>
        <v>6</v>
      </c>
      <c r="C656" s="17">
        <f ca="1">+VLOOKUP(B656,BBG_CLP!$B$2:$E$30,4,FALSE)</f>
        <v>2.6881822975731039E-4</v>
      </c>
      <c r="D656" s="17">
        <v>654</v>
      </c>
      <c r="E656" s="17">
        <f t="shared" si="131"/>
        <v>624</v>
      </c>
      <c r="F656" s="17">
        <f t="shared" ca="1" si="134"/>
        <v>3.2521505458380839</v>
      </c>
      <c r="G656" s="2">
        <f t="shared" ca="1" si="132"/>
        <v>3.2676404216896224</v>
      </c>
      <c r="H656" s="28">
        <f t="shared" si="139"/>
        <v>44134</v>
      </c>
      <c r="I656" s="30">
        <v>654</v>
      </c>
      <c r="J656" s="17">
        <f t="shared" si="133"/>
        <v>624</v>
      </c>
      <c r="K656" s="27">
        <f t="shared" ca="1" si="135"/>
        <v>3.2668070629411492</v>
      </c>
      <c r="L656" s="34">
        <f t="shared" ca="1" si="136"/>
        <v>3.2817022304688552</v>
      </c>
      <c r="M656" s="29">
        <f t="shared" si="140"/>
        <v>44149</v>
      </c>
      <c r="N656" s="27">
        <v>654</v>
      </c>
      <c r="O656" s="17">
        <f t="shared" si="141"/>
        <v>624</v>
      </c>
      <c r="P656" s="27">
        <f t="shared" ca="1" si="142"/>
        <v>3.2779277129944582</v>
      </c>
      <c r="Q656" s="34">
        <f t="shared" ca="1" si="137"/>
        <v>3.2923365593534806</v>
      </c>
      <c r="R656" s="17">
        <f t="shared" ca="1" si="143"/>
        <v>3.236766490952725</v>
      </c>
    </row>
    <row r="657" spans="1:18" x14ac:dyDescent="0.25">
      <c r="A657" s="18">
        <f t="shared" ca="1" si="138"/>
        <v>44116</v>
      </c>
      <c r="B657" s="17">
        <f ca="1">+IFERROR(VLOOKUP(A657,BBG_CLP!$A$2:$B$30,2,FALSE),B656)</f>
        <v>6</v>
      </c>
      <c r="C657" s="17">
        <f ca="1">+VLOOKUP(B657,BBG_CLP!$B$2:$E$30,4,FALSE)</f>
        <v>2.6881822975731039E-4</v>
      </c>
      <c r="D657" s="17">
        <v>655</v>
      </c>
      <c r="E657" s="17">
        <f t="shared" si="131"/>
        <v>625</v>
      </c>
      <c r="F657" s="17">
        <f t="shared" ca="1" si="134"/>
        <v>3.2524193640678414</v>
      </c>
      <c r="G657" s="2">
        <f t="shared" ca="1" si="132"/>
        <v>3.2678847137466747</v>
      </c>
      <c r="H657" s="28">
        <f t="shared" si="139"/>
        <v>44135</v>
      </c>
      <c r="I657" s="30">
        <v>655</v>
      </c>
      <c r="J657" s="17">
        <f t="shared" si="133"/>
        <v>625</v>
      </c>
      <c r="K657" s="27">
        <f t="shared" ca="1" si="135"/>
        <v>3.2670614522274595</v>
      </c>
      <c r="L657" s="34">
        <f t="shared" ca="1" si="136"/>
        <v>3.2819322197147387</v>
      </c>
      <c r="M657" s="29">
        <f t="shared" si="140"/>
        <v>44150</v>
      </c>
      <c r="N657" s="27">
        <v>655</v>
      </c>
      <c r="O657" s="17">
        <f t="shared" si="141"/>
        <v>625</v>
      </c>
      <c r="P657" s="27">
        <f t="shared" ca="1" si="142"/>
        <v>3.2781713255081395</v>
      </c>
      <c r="Q657" s="34">
        <f t="shared" ca="1" si="137"/>
        <v>3.2925559281157306</v>
      </c>
      <c r="R657" s="17">
        <f t="shared" ca="1" si="143"/>
        <v>3.2369831433127771</v>
      </c>
    </row>
    <row r="658" spans="1:18" x14ac:dyDescent="0.25">
      <c r="A658" s="18">
        <f t="shared" ca="1" si="138"/>
        <v>44117</v>
      </c>
      <c r="B658" s="17">
        <f ca="1">+IFERROR(VLOOKUP(A658,BBG_CLP!$A$2:$B$30,2,FALSE),B657)</f>
        <v>6</v>
      </c>
      <c r="C658" s="17">
        <f ca="1">+VLOOKUP(B658,BBG_CLP!$B$2:$E$30,4,FALSE)</f>
        <v>2.6881822975731039E-4</v>
      </c>
      <c r="D658" s="17">
        <v>656</v>
      </c>
      <c r="E658" s="17">
        <f t="shared" si="131"/>
        <v>626</v>
      </c>
      <c r="F658" s="17">
        <f t="shared" ca="1" si="134"/>
        <v>3.2526881822975988</v>
      </c>
      <c r="G658" s="2">
        <f t="shared" ca="1" si="132"/>
        <v>3.2681290821820861</v>
      </c>
      <c r="H658" s="28">
        <f t="shared" si="139"/>
        <v>44136</v>
      </c>
      <c r="I658" s="30">
        <v>656</v>
      </c>
      <c r="J658" s="17">
        <f t="shared" si="133"/>
        <v>626</v>
      </c>
      <c r="K658" s="27">
        <f t="shared" ca="1" si="135"/>
        <v>3.267315884310412</v>
      </c>
      <c r="L658" s="34">
        <f t="shared" ca="1" si="136"/>
        <v>3.2821623297687705</v>
      </c>
      <c r="M658" s="29">
        <f t="shared" si="140"/>
        <v>44151</v>
      </c>
      <c r="N658" s="27">
        <v>656</v>
      </c>
      <c r="O658" s="17">
        <f t="shared" si="141"/>
        <v>626</v>
      </c>
      <c r="P658" s="27">
        <f t="shared" ca="1" si="142"/>
        <v>3.2784150127254312</v>
      </c>
      <c r="Q658" s="34">
        <f t="shared" ca="1" si="137"/>
        <v>3.2927754506112521</v>
      </c>
      <c r="R658" s="17">
        <f t="shared" ca="1" si="143"/>
        <v>3.2371997110685058</v>
      </c>
    </row>
    <row r="659" spans="1:18" x14ac:dyDescent="0.25">
      <c r="A659" s="18">
        <f t="shared" ca="1" si="138"/>
        <v>44118</v>
      </c>
      <c r="B659" s="17">
        <f ca="1">+IFERROR(VLOOKUP(A659,BBG_CLP!$A$2:$B$30,2,FALSE),B658)</f>
        <v>6</v>
      </c>
      <c r="C659" s="17">
        <f ca="1">+VLOOKUP(B659,BBG_CLP!$B$2:$E$30,4,FALSE)</f>
        <v>2.6881822975731039E-4</v>
      </c>
      <c r="D659" s="17">
        <v>657</v>
      </c>
      <c r="E659" s="17">
        <f t="shared" si="131"/>
        <v>627</v>
      </c>
      <c r="F659" s="17">
        <f t="shared" ca="1" si="134"/>
        <v>3.2529570005273563</v>
      </c>
      <c r="G659" s="2">
        <f t="shared" ca="1" si="132"/>
        <v>3.2683735266304477</v>
      </c>
      <c r="H659" s="28">
        <f t="shared" si="139"/>
        <v>44137</v>
      </c>
      <c r="I659" s="30">
        <v>657</v>
      </c>
      <c r="J659" s="17">
        <f t="shared" si="133"/>
        <v>627</v>
      </c>
      <c r="K659" s="27">
        <f t="shared" ca="1" si="135"/>
        <v>3.2675703589945755</v>
      </c>
      <c r="L659" s="34">
        <f t="shared" ca="1" si="136"/>
        <v>3.2823925600529091</v>
      </c>
      <c r="M659" s="29">
        <f t="shared" si="140"/>
        <v>44152</v>
      </c>
      <c r="N659" s="27">
        <v>657</v>
      </c>
      <c r="O659" s="17">
        <f t="shared" si="141"/>
        <v>627</v>
      </c>
      <c r="P659" s="27">
        <f t="shared" ca="1" si="142"/>
        <v>3.2786587743052213</v>
      </c>
      <c r="Q659" s="34">
        <f t="shared" ca="1" si="137"/>
        <v>3.2929951261044543</v>
      </c>
      <c r="R659" s="17">
        <f t="shared" ca="1" si="143"/>
        <v>3.2374161942518853</v>
      </c>
    </row>
    <row r="660" spans="1:18" x14ac:dyDescent="0.25">
      <c r="A660" s="18">
        <f t="shared" ca="1" si="138"/>
        <v>44119</v>
      </c>
      <c r="B660" s="17">
        <f ca="1">+IFERROR(VLOOKUP(A660,BBG_CLP!$A$2:$B$30,2,FALSE),B659)</f>
        <v>6</v>
      </c>
      <c r="C660" s="17">
        <f ca="1">+VLOOKUP(B660,BBG_CLP!$B$2:$E$30,4,FALSE)</f>
        <v>2.6881822975731039E-4</v>
      </c>
      <c r="D660" s="17">
        <v>658</v>
      </c>
      <c r="E660" s="17">
        <f t="shared" si="131"/>
        <v>628</v>
      </c>
      <c r="F660" s="17">
        <f t="shared" ca="1" si="134"/>
        <v>3.2532258187571137</v>
      </c>
      <c r="G660" s="2">
        <f t="shared" ca="1" si="132"/>
        <v>3.2686180467286157</v>
      </c>
      <c r="H660" s="28">
        <f t="shared" si="139"/>
        <v>44138</v>
      </c>
      <c r="I660" s="30">
        <v>658</v>
      </c>
      <c r="J660" s="17">
        <f t="shared" si="133"/>
        <v>628</v>
      </c>
      <c r="K660" s="27">
        <f t="shared" ca="1" si="135"/>
        <v>3.2678248760857209</v>
      </c>
      <c r="L660" s="34">
        <f t="shared" ca="1" si="136"/>
        <v>3.2826229099927944</v>
      </c>
      <c r="M660" s="29">
        <f t="shared" si="140"/>
        <v>44153</v>
      </c>
      <c r="N660" s="27">
        <v>658</v>
      </c>
      <c r="O660" s="17">
        <f t="shared" si="141"/>
        <v>628</v>
      </c>
      <c r="P660" s="27">
        <f t="shared" ca="1" si="142"/>
        <v>3.2789026099085068</v>
      </c>
      <c r="Q660" s="34">
        <f t="shared" ca="1" si="137"/>
        <v>3.2932149538645201</v>
      </c>
      <c r="R660" s="17">
        <f t="shared" ca="1" si="143"/>
        <v>3.2376325928629157</v>
      </c>
    </row>
    <row r="661" spans="1:18" x14ac:dyDescent="0.25">
      <c r="A661" s="18">
        <f t="shared" ca="1" si="138"/>
        <v>44120</v>
      </c>
      <c r="B661" s="17">
        <f ca="1">+IFERROR(VLOOKUP(A661,BBG_CLP!$A$2:$B$30,2,FALSE),B660)</f>
        <v>6</v>
      </c>
      <c r="C661" s="17">
        <f ca="1">+VLOOKUP(B661,BBG_CLP!$B$2:$E$30,4,FALSE)</f>
        <v>2.6881822975731039E-4</v>
      </c>
      <c r="D661" s="17">
        <v>659</v>
      </c>
      <c r="E661" s="17">
        <f t="shared" si="131"/>
        <v>629</v>
      </c>
      <c r="F661" s="17">
        <f t="shared" ca="1" si="134"/>
        <v>3.2534946369868711</v>
      </c>
      <c r="G661" s="2">
        <f t="shared" ca="1" si="132"/>
        <v>3.2688626421157796</v>
      </c>
      <c r="H661" s="28">
        <f t="shared" si="139"/>
        <v>44139</v>
      </c>
      <c r="I661" s="30">
        <v>659</v>
      </c>
      <c r="J661" s="17">
        <f t="shared" si="133"/>
        <v>629</v>
      </c>
      <c r="K661" s="27">
        <f t="shared" ca="1" si="135"/>
        <v>3.26807943539082</v>
      </c>
      <c r="L661" s="34">
        <f t="shared" ca="1" si="136"/>
        <v>3.2828533790177685</v>
      </c>
      <c r="M661" s="29">
        <f t="shared" si="140"/>
        <v>44154</v>
      </c>
      <c r="N661" s="27">
        <v>659</v>
      </c>
      <c r="O661" s="17">
        <f t="shared" si="141"/>
        <v>629</v>
      </c>
      <c r="P661" s="27">
        <f t="shared" ca="1" si="142"/>
        <v>3.2791465191982589</v>
      </c>
      <c r="Q661" s="34">
        <f t="shared" ca="1" si="137"/>
        <v>3.2934349331651651</v>
      </c>
      <c r="R661" s="17">
        <f t="shared" ca="1" si="143"/>
        <v>3.2378489069175842</v>
      </c>
    </row>
    <row r="662" spans="1:18" x14ac:dyDescent="0.25">
      <c r="A662" s="18">
        <f t="shared" ca="1" si="138"/>
        <v>44121</v>
      </c>
      <c r="B662" s="17">
        <f ca="1">+IFERROR(VLOOKUP(A662,BBG_CLP!$A$2:$B$30,2,FALSE),B661)</f>
        <v>6</v>
      </c>
      <c r="C662" s="17">
        <f ca="1">+VLOOKUP(B662,BBG_CLP!$B$2:$E$30,4,FALSE)</f>
        <v>2.6881822975731039E-4</v>
      </c>
      <c r="D662" s="17">
        <v>660</v>
      </c>
      <c r="E662" s="17">
        <f t="shared" si="131"/>
        <v>630</v>
      </c>
      <c r="F662" s="17">
        <f t="shared" ca="1" si="134"/>
        <v>3.2537634552166286</v>
      </c>
      <c r="G662" s="2">
        <f t="shared" ca="1" si="132"/>
        <v>3.2691073124334076</v>
      </c>
      <c r="H662" s="28">
        <f t="shared" si="139"/>
        <v>44140</v>
      </c>
      <c r="I662" s="30">
        <v>660</v>
      </c>
      <c r="J662" s="17">
        <f t="shared" si="133"/>
        <v>630</v>
      </c>
      <c r="K662" s="27">
        <f t="shared" ca="1" si="135"/>
        <v>3.2683340367179552</v>
      </c>
      <c r="L662" s="34">
        <f t="shared" ca="1" si="136"/>
        <v>3.2830839665607341</v>
      </c>
      <c r="M662" s="29">
        <f t="shared" si="140"/>
        <v>44155</v>
      </c>
      <c r="N662" s="27">
        <v>660</v>
      </c>
      <c r="O662" s="17">
        <f t="shared" si="141"/>
        <v>630</v>
      </c>
      <c r="P662" s="27">
        <f t="shared" ca="1" si="142"/>
        <v>3.2793905018395626</v>
      </c>
      <c r="Q662" s="34">
        <f t="shared" ca="1" si="137"/>
        <v>3.2936550632847683</v>
      </c>
      <c r="R662" s="17">
        <f t="shared" ca="1" si="143"/>
        <v>3.2380651364238844</v>
      </c>
    </row>
    <row r="663" spans="1:18" x14ac:dyDescent="0.25">
      <c r="A663" s="18">
        <f t="shared" ca="1" si="138"/>
        <v>44122</v>
      </c>
      <c r="B663" s="17">
        <f ca="1">+IFERROR(VLOOKUP(A663,BBG_CLP!$A$2:$B$30,2,FALSE),B662)</f>
        <v>6</v>
      </c>
      <c r="C663" s="17">
        <f ca="1">+VLOOKUP(B663,BBG_CLP!$B$2:$E$30,4,FALSE)</f>
        <v>2.6881822975731039E-4</v>
      </c>
      <c r="D663" s="17">
        <v>661</v>
      </c>
      <c r="E663" s="17">
        <f t="shared" si="131"/>
        <v>631</v>
      </c>
      <c r="F663" s="17">
        <f t="shared" ca="1" si="134"/>
        <v>3.254032273446386</v>
      </c>
      <c r="G663" s="2">
        <f t="shared" ca="1" si="132"/>
        <v>3.2693520573252917</v>
      </c>
      <c r="H663" s="28">
        <f t="shared" si="139"/>
        <v>44141</v>
      </c>
      <c r="I663" s="30">
        <v>661</v>
      </c>
      <c r="J663" s="17">
        <f t="shared" si="133"/>
        <v>631</v>
      </c>
      <c r="K663" s="27">
        <f t="shared" ca="1" si="135"/>
        <v>3.2685886798764416</v>
      </c>
      <c r="L663" s="34">
        <f t="shared" ca="1" si="136"/>
        <v>3.2833146720582147</v>
      </c>
      <c r="M663" s="29">
        <f t="shared" si="140"/>
        <v>44156</v>
      </c>
      <c r="N663" s="27">
        <v>661</v>
      </c>
      <c r="O663" s="17">
        <f t="shared" si="141"/>
        <v>631</v>
      </c>
      <c r="P663" s="27">
        <f t="shared" ca="1" si="142"/>
        <v>3.2796345574995076</v>
      </c>
      <c r="Q663" s="34">
        <f t="shared" ca="1" si="137"/>
        <v>3.2938753435063064</v>
      </c>
      <c r="R663" s="17">
        <f t="shared" ca="1" si="143"/>
        <v>3.2382812814137907</v>
      </c>
    </row>
    <row r="664" spans="1:18" x14ac:dyDescent="0.25">
      <c r="A664" s="18">
        <f t="shared" ca="1" si="138"/>
        <v>44123</v>
      </c>
      <c r="B664" s="17">
        <f ca="1">+IFERROR(VLOOKUP(A664,BBG_CLP!$A$2:$B$30,2,FALSE),B663)</f>
        <v>6</v>
      </c>
      <c r="C664" s="17">
        <f ca="1">+VLOOKUP(B664,BBG_CLP!$B$2:$E$30,4,FALSE)</f>
        <v>2.6881822975731039E-4</v>
      </c>
      <c r="D664" s="17">
        <v>662</v>
      </c>
      <c r="E664" s="17">
        <f t="shared" si="131"/>
        <v>632</v>
      </c>
      <c r="F664" s="17">
        <f t="shared" ca="1" si="134"/>
        <v>3.2543010916761435</v>
      </c>
      <c r="G664" s="2">
        <f t="shared" ca="1" si="132"/>
        <v>3.2695968764374022</v>
      </c>
      <c r="H664" s="28">
        <f t="shared" si="139"/>
        <v>44142</v>
      </c>
      <c r="I664" s="30">
        <v>662</v>
      </c>
      <c r="J664" s="17">
        <f t="shared" si="133"/>
        <v>632</v>
      </c>
      <c r="K664" s="27">
        <f t="shared" ca="1" si="135"/>
        <v>3.2688433646766768</v>
      </c>
      <c r="L664" s="34">
        <f t="shared" ca="1" si="136"/>
        <v>3.2835454949502996</v>
      </c>
      <c r="M664" s="29">
        <f t="shared" si="140"/>
        <v>44157</v>
      </c>
      <c r="N664" s="27">
        <v>662</v>
      </c>
      <c r="O664" s="17">
        <f t="shared" si="141"/>
        <v>632</v>
      </c>
      <c r="P664" s="27">
        <f t="shared" ca="1" si="142"/>
        <v>3.2798786858471929</v>
      </c>
      <c r="Q664" s="34">
        <f t="shared" ca="1" si="137"/>
        <v>3.2940957731172591</v>
      </c>
      <c r="R664" s="17">
        <f t="shared" ca="1" si="143"/>
        <v>3.2384973418793095</v>
      </c>
    </row>
    <row r="665" spans="1:18" x14ac:dyDescent="0.25">
      <c r="A665" s="18">
        <f t="shared" ca="1" si="138"/>
        <v>44124</v>
      </c>
      <c r="B665" s="17">
        <f ca="1">+IFERROR(VLOOKUP(A665,BBG_CLP!$A$2:$B$30,2,FALSE),B664)</f>
        <v>6</v>
      </c>
      <c r="C665" s="17">
        <f ca="1">+VLOOKUP(B665,BBG_CLP!$B$2:$E$30,4,FALSE)</f>
        <v>2.6881822975731039E-4</v>
      </c>
      <c r="D665" s="17">
        <v>663</v>
      </c>
      <c r="E665" s="17">
        <f t="shared" si="131"/>
        <v>633</v>
      </c>
      <c r="F665" s="17">
        <f t="shared" ca="1" si="134"/>
        <v>3.2545699099059009</v>
      </c>
      <c r="G665" s="2">
        <f t="shared" ca="1" si="132"/>
        <v>3.2698417694180222</v>
      </c>
      <c r="H665" s="28">
        <f t="shared" si="139"/>
        <v>44143</v>
      </c>
      <c r="I665" s="30">
        <v>663</v>
      </c>
      <c r="J665" s="17">
        <f t="shared" si="133"/>
        <v>633</v>
      </c>
      <c r="K665" s="27">
        <f t="shared" ca="1" si="135"/>
        <v>3.2690980909302709</v>
      </c>
      <c r="L665" s="34">
        <f t="shared" ca="1" si="136"/>
        <v>3.2837764346806289</v>
      </c>
      <c r="M665" s="29">
        <f t="shared" si="140"/>
        <v>44158</v>
      </c>
      <c r="N665" s="27">
        <v>663</v>
      </c>
      <c r="O665" s="17">
        <f t="shared" si="141"/>
        <v>633</v>
      </c>
      <c r="P665" s="27">
        <f t="shared" ca="1" si="142"/>
        <v>3.280122886553714</v>
      </c>
      <c r="Q665" s="34">
        <f t="shared" ca="1" si="137"/>
        <v>3.294316351409619</v>
      </c>
      <c r="R665" s="17">
        <f t="shared" ca="1" si="143"/>
        <v>3.2387133178604088</v>
      </c>
    </row>
    <row r="666" spans="1:18" x14ac:dyDescent="0.25">
      <c r="A666" s="18">
        <f t="shared" ca="1" si="138"/>
        <v>44125</v>
      </c>
      <c r="B666" s="17">
        <f ca="1">+IFERROR(VLOOKUP(A666,BBG_CLP!$A$2:$B$30,2,FALSE),B665)</f>
        <v>6</v>
      </c>
      <c r="C666" s="17">
        <f ca="1">+VLOOKUP(B666,BBG_CLP!$B$2:$E$30,4,FALSE)</f>
        <v>2.6881822975731039E-4</v>
      </c>
      <c r="D666" s="17">
        <v>664</v>
      </c>
      <c r="E666" s="17">
        <f t="shared" si="131"/>
        <v>634</v>
      </c>
      <c r="F666" s="17">
        <f t="shared" ca="1" si="134"/>
        <v>3.2548387281356583</v>
      </c>
      <c r="G666" s="2">
        <f t="shared" ca="1" si="132"/>
        <v>3.2700867359175914</v>
      </c>
      <c r="H666" s="28">
        <f t="shared" si="139"/>
        <v>44144</v>
      </c>
      <c r="I666" s="30">
        <v>664</v>
      </c>
      <c r="J666" s="17">
        <f t="shared" si="133"/>
        <v>634</v>
      </c>
      <c r="K666" s="27">
        <f t="shared" ca="1" si="135"/>
        <v>3.2693528584499112</v>
      </c>
      <c r="L666" s="34">
        <f t="shared" ca="1" si="136"/>
        <v>3.2840074906963403</v>
      </c>
      <c r="M666" s="29">
        <f t="shared" si="140"/>
        <v>44159</v>
      </c>
      <c r="N666" s="27">
        <v>664</v>
      </c>
      <c r="O666" s="17">
        <f t="shared" si="141"/>
        <v>634</v>
      </c>
      <c r="P666" s="27">
        <f t="shared" ca="1" si="142"/>
        <v>3.2803671592921373</v>
      </c>
      <c r="Q666" s="34">
        <f t="shared" ca="1" si="137"/>
        <v>3.2945370776798462</v>
      </c>
      <c r="R666" s="17">
        <f t="shared" ca="1" si="143"/>
        <v>3.2389292093490951</v>
      </c>
    </row>
    <row r="667" spans="1:18" x14ac:dyDescent="0.25">
      <c r="A667" s="18">
        <f t="shared" ca="1" si="138"/>
        <v>44126</v>
      </c>
      <c r="B667" s="17">
        <f ca="1">+IFERROR(VLOOKUP(A667,BBG_CLP!$A$2:$B$30,2,FALSE),B666)</f>
        <v>6</v>
      </c>
      <c r="C667" s="17">
        <f ca="1">+VLOOKUP(B667,BBG_CLP!$B$2:$E$30,4,FALSE)</f>
        <v>2.6881822975731039E-4</v>
      </c>
      <c r="D667" s="17">
        <v>665</v>
      </c>
      <c r="E667" s="17">
        <f t="shared" si="131"/>
        <v>635</v>
      </c>
      <c r="F667" s="17">
        <f t="shared" ca="1" si="134"/>
        <v>3.2551075463654158</v>
      </c>
      <c r="G667" s="2">
        <f t="shared" ca="1" si="132"/>
        <v>3.2703317755887631</v>
      </c>
      <c r="H667" s="28">
        <f t="shared" si="139"/>
        <v>44145</v>
      </c>
      <c r="I667" s="30">
        <v>665</v>
      </c>
      <c r="J667" s="17">
        <f t="shared" si="133"/>
        <v>635</v>
      </c>
      <c r="K667" s="27">
        <f t="shared" ca="1" si="135"/>
        <v>3.2696076670494358</v>
      </c>
      <c r="L667" s="34">
        <f t="shared" ca="1" si="136"/>
        <v>3.2842386624480286</v>
      </c>
      <c r="M667" s="29">
        <f t="shared" si="140"/>
        <v>44160</v>
      </c>
      <c r="N667" s="27">
        <v>665</v>
      </c>
      <c r="O667" s="17">
        <f t="shared" si="141"/>
        <v>635</v>
      </c>
      <c r="P667" s="27">
        <f t="shared" ca="1" si="142"/>
        <v>3.2806115037375183</v>
      </c>
      <c r="Q667" s="34">
        <f t="shared" ca="1" si="137"/>
        <v>3.2947579512288323</v>
      </c>
      <c r="R667" s="17">
        <f t="shared" ca="1" si="143"/>
        <v>3.2391450163533619</v>
      </c>
    </row>
    <row r="668" spans="1:18" x14ac:dyDescent="0.25">
      <c r="A668" s="18">
        <f t="shared" ca="1" si="138"/>
        <v>44127</v>
      </c>
      <c r="B668" s="17">
        <f ca="1">+IFERROR(VLOOKUP(A668,BBG_CLP!$A$2:$B$30,2,FALSE),B667)</f>
        <v>6</v>
      </c>
      <c r="C668" s="17">
        <f ca="1">+VLOOKUP(B668,BBG_CLP!$B$2:$E$30,4,FALSE)</f>
        <v>2.6881822975731039E-4</v>
      </c>
      <c r="D668" s="17">
        <v>666</v>
      </c>
      <c r="E668" s="17">
        <f t="shared" si="131"/>
        <v>636</v>
      </c>
      <c r="F668" s="17">
        <f t="shared" ca="1" si="134"/>
        <v>3.2553763645951732</v>
      </c>
      <c r="G668" s="2">
        <f t="shared" ca="1" si="132"/>
        <v>3.2705768880864259</v>
      </c>
      <c r="H668" s="28">
        <f t="shared" si="139"/>
        <v>44146</v>
      </c>
      <c r="I668" s="30">
        <v>666</v>
      </c>
      <c r="J668" s="17">
        <f t="shared" si="133"/>
        <v>636</v>
      </c>
      <c r="K668" s="27">
        <f t="shared" ca="1" si="135"/>
        <v>3.2698625165438107</v>
      </c>
      <c r="L668" s="34">
        <f t="shared" ca="1" si="136"/>
        <v>3.2844699493897824</v>
      </c>
      <c r="M668" s="29">
        <f t="shared" si="140"/>
        <v>44161</v>
      </c>
      <c r="N668" s="27">
        <v>666</v>
      </c>
      <c r="O668" s="17">
        <f t="shared" si="141"/>
        <v>636</v>
      </c>
      <c r="P668" s="27">
        <f t="shared" ca="1" si="142"/>
        <v>3.2808559195668536</v>
      </c>
      <c r="Q668" s="34">
        <f t="shared" ca="1" si="137"/>
        <v>3.2949789713618669</v>
      </c>
      <c r="R668" s="17">
        <f t="shared" ca="1" si="143"/>
        <v>3.2393607389051837</v>
      </c>
    </row>
    <row r="669" spans="1:18" x14ac:dyDescent="0.25">
      <c r="A669" s="18">
        <f t="shared" ca="1" si="138"/>
        <v>44128</v>
      </c>
      <c r="B669" s="17">
        <f ca="1">+IFERROR(VLOOKUP(A669,BBG_CLP!$A$2:$B$30,2,FALSE),B668)</f>
        <v>6</v>
      </c>
      <c r="C669" s="17">
        <f ca="1">+VLOOKUP(B669,BBG_CLP!$B$2:$E$30,4,FALSE)</f>
        <v>2.6881822975731039E-4</v>
      </c>
      <c r="D669" s="17">
        <v>667</v>
      </c>
      <c r="E669" s="17">
        <f t="shared" si="131"/>
        <v>637</v>
      </c>
      <c r="F669" s="17">
        <f t="shared" ca="1" si="134"/>
        <v>3.2556451828249307</v>
      </c>
      <c r="G669" s="2">
        <f t="shared" ca="1" si="132"/>
        <v>3.2708220730675608</v>
      </c>
      <c r="H669" s="28">
        <f t="shared" si="139"/>
        <v>44147</v>
      </c>
      <c r="I669" s="30">
        <v>667</v>
      </c>
      <c r="J669" s="17">
        <f t="shared" si="133"/>
        <v>637</v>
      </c>
      <c r="K669" s="27">
        <f t="shared" ca="1" si="135"/>
        <v>3.2701174067491028</v>
      </c>
      <c r="L669" s="34">
        <f t="shared" ca="1" si="136"/>
        <v>3.2847013509791294</v>
      </c>
      <c r="M669" s="29">
        <f t="shared" si="140"/>
        <v>44162</v>
      </c>
      <c r="N669" s="27">
        <v>667</v>
      </c>
      <c r="O669" s="17">
        <f t="shared" si="141"/>
        <v>637</v>
      </c>
      <c r="P669" s="27">
        <f t="shared" ca="1" si="142"/>
        <v>3.2811004064590747</v>
      </c>
      <c r="Q669" s="34">
        <f t="shared" ca="1" si="137"/>
        <v>3.2952001373886013</v>
      </c>
      <c r="R669" s="17">
        <f t="shared" ca="1" si="143"/>
        <v>3.2395763770205477</v>
      </c>
    </row>
    <row r="670" spans="1:18" x14ac:dyDescent="0.25">
      <c r="A670" s="18">
        <f t="shared" ca="1" si="138"/>
        <v>44129</v>
      </c>
      <c r="B670" s="17">
        <f ca="1">+IFERROR(VLOOKUP(A670,BBG_CLP!$A$2:$B$30,2,FALSE),B669)</f>
        <v>6</v>
      </c>
      <c r="C670" s="17">
        <f ca="1">+VLOOKUP(B670,BBG_CLP!$B$2:$E$30,4,FALSE)</f>
        <v>2.6881822975731039E-4</v>
      </c>
      <c r="D670" s="17">
        <v>668</v>
      </c>
      <c r="E670" s="17">
        <f t="shared" si="131"/>
        <v>638</v>
      </c>
      <c r="F670" s="17">
        <f t="shared" ca="1" si="134"/>
        <v>3.2559140010546881</v>
      </c>
      <c r="G670" s="2">
        <f t="shared" ca="1" si="132"/>
        <v>3.2710673301913613</v>
      </c>
      <c r="H670" s="28">
        <f t="shared" si="139"/>
        <v>44148</v>
      </c>
      <c r="I670" s="30">
        <v>668</v>
      </c>
      <c r="J670" s="17">
        <f t="shared" si="133"/>
        <v>638</v>
      </c>
      <c r="K670" s="27">
        <f t="shared" ca="1" si="135"/>
        <v>3.2703723374824532</v>
      </c>
      <c r="L670" s="34">
        <f t="shared" ca="1" si="136"/>
        <v>3.2849328666769257</v>
      </c>
      <c r="M670" s="29">
        <f t="shared" si="140"/>
        <v>44163</v>
      </c>
      <c r="N670" s="27">
        <v>668</v>
      </c>
      <c r="O670" s="17">
        <f t="shared" si="141"/>
        <v>638</v>
      </c>
      <c r="P670" s="27">
        <f t="shared" ca="1" si="142"/>
        <v>3.2813449640950259</v>
      </c>
      <c r="Q670" s="34">
        <f t="shared" ca="1" si="137"/>
        <v>3.2954214486230144</v>
      </c>
      <c r="R670" s="17">
        <f t="shared" ca="1" si="143"/>
        <v>3.2397919306834666</v>
      </c>
    </row>
    <row r="671" spans="1:18" x14ac:dyDescent="0.25">
      <c r="A671" s="18">
        <f t="shared" ca="1" si="138"/>
        <v>44130</v>
      </c>
      <c r="B671" s="17">
        <f ca="1">+IFERROR(VLOOKUP(A671,BBG_CLP!$A$2:$B$30,2,FALSE),B670)</f>
        <v>6</v>
      </c>
      <c r="C671" s="17">
        <f ca="1">+VLOOKUP(B671,BBG_CLP!$B$2:$E$30,4,FALSE)</f>
        <v>2.6881822975731039E-4</v>
      </c>
      <c r="D671" s="17">
        <v>669</v>
      </c>
      <c r="E671" s="17">
        <f t="shared" si="131"/>
        <v>639</v>
      </c>
      <c r="F671" s="17">
        <f t="shared" ca="1" si="134"/>
        <v>3.2561828192844455</v>
      </c>
      <c r="G671" s="2">
        <f t="shared" ca="1" si="132"/>
        <v>3.2713126591191166</v>
      </c>
      <c r="H671" s="28">
        <f t="shared" si="139"/>
        <v>44149</v>
      </c>
      <c r="I671" s="30">
        <v>669</v>
      </c>
      <c r="J671" s="17">
        <f t="shared" si="133"/>
        <v>639</v>
      </c>
      <c r="K671" s="27">
        <f t="shared" ca="1" si="135"/>
        <v>3.2706273085621587</v>
      </c>
      <c r="L671" s="34">
        <f t="shared" ca="1" si="136"/>
        <v>3.2851644959474999</v>
      </c>
      <c r="M671" s="29">
        <f t="shared" si="140"/>
        <v>44164</v>
      </c>
      <c r="N671" s="27">
        <v>669</v>
      </c>
      <c r="O671" s="17">
        <f t="shared" si="141"/>
        <v>639</v>
      </c>
      <c r="P671" s="27">
        <f t="shared" ca="1" si="142"/>
        <v>3.2815895921574825</v>
      </c>
      <c r="Q671" s="34">
        <f t="shared" ca="1" si="137"/>
        <v>3.2956429043833806</v>
      </c>
      <c r="R671" s="17">
        <f t="shared" ca="1" si="143"/>
        <v>3.2400073999498957</v>
      </c>
    </row>
    <row r="672" spans="1:18" x14ac:dyDescent="0.25">
      <c r="A672" s="18">
        <f t="shared" ca="1" si="138"/>
        <v>44131</v>
      </c>
      <c r="B672" s="17">
        <f ca="1">+IFERROR(VLOOKUP(A672,BBG_CLP!$A$2:$B$30,2,FALSE),B671)</f>
        <v>6</v>
      </c>
      <c r="C672" s="17">
        <f ca="1">+VLOOKUP(B672,BBG_CLP!$B$2:$E$30,4,FALSE)</f>
        <v>2.6881822975731039E-4</v>
      </c>
      <c r="D672" s="17">
        <v>670</v>
      </c>
      <c r="E672" s="17">
        <f t="shared" si="131"/>
        <v>640</v>
      </c>
      <c r="F672" s="17">
        <f t="shared" ca="1" si="134"/>
        <v>3.256451637514203</v>
      </c>
      <c r="G672" s="2">
        <f t="shared" ca="1" si="132"/>
        <v>3.2715580595142457</v>
      </c>
      <c r="H672" s="28">
        <f t="shared" si="139"/>
        <v>44150</v>
      </c>
      <c r="I672" s="30">
        <v>670</v>
      </c>
      <c r="J672" s="17">
        <f t="shared" si="133"/>
        <v>640</v>
      </c>
      <c r="K672" s="27">
        <f t="shared" ca="1" si="135"/>
        <v>3.270882319807551</v>
      </c>
      <c r="L672" s="34">
        <f t="shared" ca="1" si="136"/>
        <v>3.2853962382584672</v>
      </c>
      <c r="M672" s="29">
        <f t="shared" si="140"/>
        <v>44165</v>
      </c>
      <c r="N672" s="27">
        <v>670</v>
      </c>
      <c r="O672" s="17">
        <f t="shared" si="141"/>
        <v>640</v>
      </c>
      <c r="P672" s="27">
        <f t="shared" ca="1" si="142"/>
        <v>3.2818342903311017</v>
      </c>
      <c r="Q672" s="34">
        <f t="shared" ca="1" si="137"/>
        <v>3.2958645039922336</v>
      </c>
      <c r="R672" s="17">
        <f t="shared" ca="1" si="143"/>
        <v>3.2402227848038478</v>
      </c>
    </row>
    <row r="673" spans="1:18" x14ac:dyDescent="0.25">
      <c r="A673" s="18">
        <f t="shared" ca="1" si="138"/>
        <v>44132</v>
      </c>
      <c r="B673" s="17">
        <f ca="1">+IFERROR(VLOOKUP(A673,BBG_CLP!$A$2:$B$30,2,FALSE),B672)</f>
        <v>6</v>
      </c>
      <c r="C673" s="17">
        <f ca="1">+VLOOKUP(B673,BBG_CLP!$B$2:$E$30,4,FALSE)</f>
        <v>2.6881822975731039E-4</v>
      </c>
      <c r="D673" s="17">
        <v>671</v>
      </c>
      <c r="E673" s="17">
        <f t="shared" si="131"/>
        <v>641</v>
      </c>
      <c r="F673" s="17">
        <f t="shared" ca="1" si="134"/>
        <v>3.2567204557439604</v>
      </c>
      <c r="G673" s="2">
        <f t="shared" ca="1" si="132"/>
        <v>3.2718035310422811</v>
      </c>
      <c r="H673" s="28">
        <f t="shared" si="139"/>
        <v>44151</v>
      </c>
      <c r="I673" s="30">
        <v>671</v>
      </c>
      <c r="J673" s="17">
        <f t="shared" si="133"/>
        <v>641</v>
      </c>
      <c r="K673" s="27">
        <f t="shared" ca="1" si="135"/>
        <v>3.2711373710390408</v>
      </c>
      <c r="L673" s="34">
        <f t="shared" ca="1" si="136"/>
        <v>3.2856280930807653</v>
      </c>
      <c r="M673" s="29">
        <f t="shared" si="140"/>
        <v>44166</v>
      </c>
      <c r="N673" s="27">
        <v>671</v>
      </c>
      <c r="O673" s="17">
        <f t="shared" si="141"/>
        <v>641</v>
      </c>
      <c r="P673" s="27">
        <f t="shared" ca="1" si="142"/>
        <v>3.2820790583024206</v>
      </c>
      <c r="Q673" s="34">
        <f t="shared" ca="1" si="137"/>
        <v>3.2960862467763494</v>
      </c>
      <c r="R673" s="17">
        <f t="shared" ca="1" si="143"/>
        <v>3.2404380852613102</v>
      </c>
    </row>
    <row r="674" spans="1:18" x14ac:dyDescent="0.25">
      <c r="A674" s="18">
        <f t="shared" ca="1" si="138"/>
        <v>44133</v>
      </c>
      <c r="B674" s="17">
        <f ca="1">+IFERROR(VLOOKUP(A674,BBG_CLP!$A$2:$B$30,2,FALSE),B673)</f>
        <v>6</v>
      </c>
      <c r="C674" s="17">
        <f ca="1">+VLOOKUP(B674,BBG_CLP!$B$2:$E$30,4,FALSE)</f>
        <v>2.6881822975731039E-4</v>
      </c>
      <c r="D674" s="17">
        <v>672</v>
      </c>
      <c r="E674" s="17">
        <f t="shared" si="131"/>
        <v>642</v>
      </c>
      <c r="F674" s="17">
        <f t="shared" ca="1" si="134"/>
        <v>3.2569892739737178</v>
      </c>
      <c r="G674" s="2">
        <f t="shared" ca="1" si="132"/>
        <v>3.2720490733708121</v>
      </c>
      <c r="H674" s="28">
        <f t="shared" si="139"/>
        <v>44152</v>
      </c>
      <c r="I674" s="30">
        <v>672</v>
      </c>
      <c r="J674" s="17">
        <f t="shared" si="133"/>
        <v>642</v>
      </c>
      <c r="K674" s="27">
        <f t="shared" ca="1" si="135"/>
        <v>3.2713924620781061</v>
      </c>
      <c r="L674" s="34">
        <f t="shared" ca="1" si="136"/>
        <v>3.285860059888615</v>
      </c>
      <c r="M674" s="29">
        <f t="shared" si="140"/>
        <v>44167</v>
      </c>
      <c r="N674" s="27">
        <v>672</v>
      </c>
      <c r="O674" s="17">
        <f t="shared" si="141"/>
        <v>642</v>
      </c>
      <c r="P674" s="27">
        <f t="shared" ca="1" si="142"/>
        <v>3.2823238957598315</v>
      </c>
      <c r="Q674" s="34">
        <f t="shared" ca="1" si="137"/>
        <v>3.2963081320666583</v>
      </c>
      <c r="R674" s="17">
        <f t="shared" ca="1" si="143"/>
        <v>3.2406533013542571</v>
      </c>
    </row>
    <row r="675" spans="1:18" x14ac:dyDescent="0.25">
      <c r="A675" s="18">
        <f t="shared" ca="1" si="138"/>
        <v>44134</v>
      </c>
      <c r="B675" s="17">
        <f ca="1">+IFERROR(VLOOKUP(A675,BBG_CLP!$A$2:$B$30,2,FALSE),B674)</f>
        <v>6</v>
      </c>
      <c r="C675" s="17">
        <f ca="1">+VLOOKUP(B675,BBG_CLP!$B$2:$E$30,4,FALSE)</f>
        <v>2.6881822975731039E-4</v>
      </c>
      <c r="D675" s="17">
        <v>673</v>
      </c>
      <c r="E675" s="17">
        <f t="shared" si="131"/>
        <v>643</v>
      </c>
      <c r="F675" s="17">
        <f t="shared" ca="1" si="134"/>
        <v>3.2572580922034753</v>
      </c>
      <c r="G675" s="2">
        <f t="shared" ca="1" si="132"/>
        <v>3.2722946861695239</v>
      </c>
      <c r="H675" s="28">
        <f t="shared" si="139"/>
        <v>44153</v>
      </c>
      <c r="I675" s="30">
        <v>673</v>
      </c>
      <c r="J675" s="17">
        <f t="shared" si="133"/>
        <v>643</v>
      </c>
      <c r="K675" s="27">
        <f t="shared" ca="1" si="135"/>
        <v>3.2716475927473465</v>
      </c>
      <c r="L675" s="34">
        <f t="shared" ca="1" si="136"/>
        <v>3.2860921381596082</v>
      </c>
      <c r="M675" s="29">
        <f t="shared" si="140"/>
        <v>44168</v>
      </c>
      <c r="N675" s="27">
        <v>673</v>
      </c>
      <c r="O675" s="17">
        <f t="shared" si="141"/>
        <v>643</v>
      </c>
      <c r="P675" s="27">
        <f t="shared" ca="1" si="142"/>
        <v>3.2825688023935995</v>
      </c>
      <c r="Q675" s="34">
        <f t="shared" ca="1" si="137"/>
        <v>3.296530159198293</v>
      </c>
      <c r="R675" s="17">
        <f t="shared" ca="1" si="143"/>
        <v>3.2408684330667015</v>
      </c>
    </row>
    <row r="676" spans="1:18" x14ac:dyDescent="0.25">
      <c r="A676" s="18">
        <f t="shared" ca="1" si="138"/>
        <v>44135</v>
      </c>
      <c r="B676" s="17">
        <f ca="1">+IFERROR(VLOOKUP(A676,BBG_CLP!$A$2:$B$30,2,FALSE),B675)</f>
        <v>6</v>
      </c>
      <c r="C676" s="17">
        <f ca="1">+VLOOKUP(B676,BBG_CLP!$B$2:$E$30,4,FALSE)</f>
        <v>2.6881822975731039E-4</v>
      </c>
      <c r="D676" s="17">
        <v>674</v>
      </c>
      <c r="E676" s="17">
        <f t="shared" si="131"/>
        <v>644</v>
      </c>
      <c r="F676" s="17">
        <f t="shared" ca="1" si="134"/>
        <v>3.2575269104332327</v>
      </c>
      <c r="G676" s="2">
        <f t="shared" ca="1" si="132"/>
        <v>3.2725403691101258</v>
      </c>
      <c r="H676" s="28">
        <f t="shared" si="139"/>
        <v>44154</v>
      </c>
      <c r="I676" s="30">
        <v>674</v>
      </c>
      <c r="J676" s="17">
        <f t="shared" si="133"/>
        <v>644</v>
      </c>
      <c r="K676" s="27">
        <f t="shared" ca="1" si="135"/>
        <v>3.2719027628703188</v>
      </c>
      <c r="L676" s="34">
        <f t="shared" ca="1" si="136"/>
        <v>3.286324327374432</v>
      </c>
      <c r="M676" s="29">
        <f t="shared" si="140"/>
        <v>44169</v>
      </c>
      <c r="N676" s="27">
        <v>674</v>
      </c>
      <c r="O676" s="17">
        <f t="shared" si="141"/>
        <v>644</v>
      </c>
      <c r="P676" s="27">
        <f t="shared" ca="1" si="142"/>
        <v>3.2828137778958317</v>
      </c>
      <c r="Q676" s="34">
        <f t="shared" ca="1" si="137"/>
        <v>3.2967523275105131</v>
      </c>
      <c r="R676" s="17">
        <f t="shared" ca="1" si="143"/>
        <v>3.2410834804466049</v>
      </c>
    </row>
    <row r="677" spans="1:18" x14ac:dyDescent="0.25">
      <c r="A677" s="18">
        <f t="shared" ca="1" si="138"/>
        <v>44136</v>
      </c>
      <c r="B677" s="17">
        <f ca="1">+IFERROR(VLOOKUP(A677,BBG_CLP!$A$2:$B$30,2,FALSE),B676)</f>
        <v>6</v>
      </c>
      <c r="C677" s="17">
        <f ca="1">+VLOOKUP(B677,BBG_CLP!$B$2:$E$30,4,FALSE)</f>
        <v>2.6881822975731039E-4</v>
      </c>
      <c r="D677" s="17">
        <v>675</v>
      </c>
      <c r="E677" s="17">
        <f t="shared" si="131"/>
        <v>645</v>
      </c>
      <c r="F677" s="17">
        <f t="shared" ca="1" si="134"/>
        <v>3.2577957286629902</v>
      </c>
      <c r="G677" s="2">
        <f t="shared" ca="1" si="132"/>
        <v>3.2727861218663641</v>
      </c>
      <c r="H677" s="28">
        <f t="shared" si="139"/>
        <v>44155</v>
      </c>
      <c r="I677" s="30">
        <v>675</v>
      </c>
      <c r="J677" s="17">
        <f t="shared" si="133"/>
        <v>645</v>
      </c>
      <c r="K677" s="27">
        <f t="shared" ca="1" si="135"/>
        <v>3.2721579722716974</v>
      </c>
      <c r="L677" s="34">
        <f t="shared" ca="1" si="136"/>
        <v>3.2865566270170929</v>
      </c>
      <c r="M677" s="29">
        <f t="shared" si="140"/>
        <v>44170</v>
      </c>
      <c r="N677" s="27">
        <v>675</v>
      </c>
      <c r="O677" s="17">
        <f t="shared" si="141"/>
        <v>645</v>
      </c>
      <c r="P677" s="27">
        <f t="shared" ca="1" si="142"/>
        <v>3.2830588219604215</v>
      </c>
      <c r="Q677" s="34">
        <f t="shared" ca="1" si="137"/>
        <v>3.2969746363466528</v>
      </c>
      <c r="R677" s="17">
        <f t="shared" ca="1" si="143"/>
        <v>3.2412984434779801</v>
      </c>
    </row>
    <row r="678" spans="1:18" x14ac:dyDescent="0.25">
      <c r="A678" s="18">
        <f t="shared" ca="1" si="138"/>
        <v>44137</v>
      </c>
      <c r="B678" s="17">
        <f ca="1">+IFERROR(VLOOKUP(A678,BBG_CLP!$A$2:$B$30,2,FALSE),B677)</f>
        <v>6</v>
      </c>
      <c r="C678" s="17">
        <f ca="1">+VLOOKUP(B678,BBG_CLP!$B$2:$E$30,4,FALSE)</f>
        <v>2.6881822975731039E-4</v>
      </c>
      <c r="D678" s="17">
        <v>676</v>
      </c>
      <c r="E678" s="17">
        <f t="shared" si="131"/>
        <v>646</v>
      </c>
      <c r="F678" s="17">
        <f t="shared" ca="1" si="134"/>
        <v>3.2580645468927476</v>
      </c>
      <c r="G678" s="2">
        <f t="shared" ca="1" si="132"/>
        <v>3.273031944114055</v>
      </c>
      <c r="H678" s="28">
        <f t="shared" si="139"/>
        <v>44156</v>
      </c>
      <c r="I678" s="30">
        <v>676</v>
      </c>
      <c r="J678" s="17">
        <f t="shared" si="133"/>
        <v>646</v>
      </c>
      <c r="K678" s="27">
        <f t="shared" ca="1" si="135"/>
        <v>3.2724132207771692</v>
      </c>
      <c r="L678" s="34">
        <f t="shared" ca="1" si="136"/>
        <v>3.2867890365747932</v>
      </c>
      <c r="M678" s="29">
        <f t="shared" si="140"/>
        <v>44171</v>
      </c>
      <c r="N678" s="27">
        <v>676</v>
      </c>
      <c r="O678" s="17">
        <f t="shared" si="141"/>
        <v>646</v>
      </c>
      <c r="P678" s="27">
        <f t="shared" ca="1" si="142"/>
        <v>3.2833039342830981</v>
      </c>
      <c r="Q678" s="34">
        <f t="shared" ca="1" si="137"/>
        <v>3.2971970850541124</v>
      </c>
      <c r="R678" s="17">
        <f t="shared" ca="1" si="143"/>
        <v>3.2415133221928016</v>
      </c>
    </row>
    <row r="679" spans="1:18" x14ac:dyDescent="0.25">
      <c r="A679" s="18">
        <f t="shared" ca="1" si="138"/>
        <v>44138</v>
      </c>
      <c r="B679" s="17">
        <f ca="1">+IFERROR(VLOOKUP(A679,BBG_CLP!$A$2:$B$30,2,FALSE),B678)</f>
        <v>6</v>
      </c>
      <c r="C679" s="17">
        <f ca="1">+VLOOKUP(B679,BBG_CLP!$B$2:$E$30,4,FALSE)</f>
        <v>2.6881822975731039E-4</v>
      </c>
      <c r="D679" s="17">
        <v>677</v>
      </c>
      <c r="E679" s="17">
        <f t="shared" si="131"/>
        <v>647</v>
      </c>
      <c r="F679" s="17">
        <f t="shared" ca="1" si="134"/>
        <v>3.258333365122505</v>
      </c>
      <c r="G679" s="2">
        <f t="shared" ca="1" si="132"/>
        <v>3.2732778355309451</v>
      </c>
      <c r="H679" s="28">
        <f t="shared" si="139"/>
        <v>44157</v>
      </c>
      <c r="I679" s="30">
        <v>677</v>
      </c>
      <c r="J679" s="17">
        <f t="shared" si="133"/>
        <v>647</v>
      </c>
      <c r="K679" s="27">
        <f t="shared" ca="1" si="135"/>
        <v>3.2726685082134401</v>
      </c>
      <c r="L679" s="34">
        <f t="shared" ca="1" si="136"/>
        <v>3.2870215555378444</v>
      </c>
      <c r="M679" s="29">
        <f t="shared" si="140"/>
        <v>44172</v>
      </c>
      <c r="N679" s="27">
        <v>677</v>
      </c>
      <c r="O679" s="17">
        <f t="shared" si="141"/>
        <v>647</v>
      </c>
      <c r="P679" s="27">
        <f t="shared" ca="1" si="142"/>
        <v>3.2835491145614002</v>
      </c>
      <c r="Q679" s="34">
        <f t="shared" ca="1" si="137"/>
        <v>3.2974196729843506</v>
      </c>
      <c r="R679" s="17">
        <f t="shared" ca="1" si="143"/>
        <v>3.2417281165910694</v>
      </c>
    </row>
    <row r="680" spans="1:18" x14ac:dyDescent="0.25">
      <c r="A680" s="18">
        <f t="shared" ca="1" si="138"/>
        <v>44139</v>
      </c>
      <c r="B680" s="17">
        <f ca="1">+IFERROR(VLOOKUP(A680,BBG_CLP!$A$2:$B$30,2,FALSE),B679)</f>
        <v>6</v>
      </c>
      <c r="C680" s="17">
        <f ca="1">+VLOOKUP(B680,BBG_CLP!$B$2:$E$30,4,FALSE)</f>
        <v>2.6881822975731039E-4</v>
      </c>
      <c r="D680" s="17">
        <v>678</v>
      </c>
      <c r="E680" s="17">
        <f t="shared" si="131"/>
        <v>648</v>
      </c>
      <c r="F680" s="17">
        <f t="shared" ca="1" si="134"/>
        <v>3.2586021833522625</v>
      </c>
      <c r="G680" s="2">
        <f t="shared" ca="1" si="132"/>
        <v>3.2735237957968426</v>
      </c>
      <c r="H680" s="28">
        <f t="shared" si="139"/>
        <v>44158</v>
      </c>
      <c r="I680" s="30">
        <v>678</v>
      </c>
      <c r="J680" s="17">
        <f t="shared" si="133"/>
        <v>648</v>
      </c>
      <c r="K680" s="27">
        <f t="shared" ca="1" si="135"/>
        <v>3.2729238344082501</v>
      </c>
      <c r="L680" s="34">
        <f t="shared" ca="1" si="136"/>
        <v>3.2872541833997508</v>
      </c>
      <c r="M680" s="29">
        <f t="shared" si="140"/>
        <v>44173</v>
      </c>
      <c r="N680" s="27">
        <v>678</v>
      </c>
      <c r="O680" s="17">
        <f t="shared" si="141"/>
        <v>648</v>
      </c>
      <c r="P680" s="27">
        <f t="shared" ca="1" si="142"/>
        <v>3.283794362494652</v>
      </c>
      <c r="Q680" s="34">
        <f t="shared" ca="1" si="137"/>
        <v>3.2976423994928297</v>
      </c>
      <c r="R680" s="17">
        <f t="shared" ca="1" si="143"/>
        <v>3.2419428267047579</v>
      </c>
    </row>
    <row r="681" spans="1:18" x14ac:dyDescent="0.25">
      <c r="A681" s="18">
        <f t="shared" ca="1" si="138"/>
        <v>44140</v>
      </c>
      <c r="B681" s="17">
        <f ca="1">+IFERROR(VLOOKUP(A681,BBG_CLP!$A$2:$B$30,2,FALSE),B680)</f>
        <v>6</v>
      </c>
      <c r="C681" s="17">
        <f ca="1">+VLOOKUP(B681,BBG_CLP!$B$2:$E$30,4,FALSE)</f>
        <v>2.6881822975731039E-4</v>
      </c>
      <c r="D681" s="17">
        <v>679</v>
      </c>
      <c r="E681" s="17">
        <f t="shared" si="131"/>
        <v>649</v>
      </c>
      <c r="F681" s="17">
        <f t="shared" ca="1" si="134"/>
        <v>3.2588710015820199</v>
      </c>
      <c r="G681" s="2">
        <f t="shared" ca="1" si="132"/>
        <v>3.2737698245934563</v>
      </c>
      <c r="H681" s="28">
        <f t="shared" si="139"/>
        <v>44159</v>
      </c>
      <c r="I681" s="30">
        <v>679</v>
      </c>
      <c r="J681" s="17">
        <f t="shared" si="133"/>
        <v>649</v>
      </c>
      <c r="K681" s="27">
        <f t="shared" ca="1" si="135"/>
        <v>3.2731791991903649</v>
      </c>
      <c r="L681" s="34">
        <f t="shared" ca="1" si="136"/>
        <v>3.2874869196571415</v>
      </c>
      <c r="M681" s="29">
        <f t="shared" si="140"/>
        <v>44174</v>
      </c>
      <c r="N681" s="27">
        <v>679</v>
      </c>
      <c r="O681" s="17">
        <f t="shared" si="141"/>
        <v>649</v>
      </c>
      <c r="P681" s="27">
        <f t="shared" ca="1" si="142"/>
        <v>3.2840396777838987</v>
      </c>
      <c r="Q681" s="34">
        <f t="shared" ca="1" si="137"/>
        <v>3.2978652639389474</v>
      </c>
      <c r="R681" s="17">
        <f t="shared" ca="1" si="143"/>
        <v>3.2421574525258734</v>
      </c>
    </row>
    <row r="682" spans="1:18" x14ac:dyDescent="0.25">
      <c r="A682" s="18">
        <f t="shared" ca="1" si="138"/>
        <v>44141</v>
      </c>
      <c r="B682" s="17">
        <f ca="1">+IFERROR(VLOOKUP(A682,BBG_CLP!$A$2:$B$30,2,FALSE),B681)</f>
        <v>6</v>
      </c>
      <c r="C682" s="17">
        <f ca="1">+VLOOKUP(B682,BBG_CLP!$B$2:$E$30,4,FALSE)</f>
        <v>2.6881822975731039E-4</v>
      </c>
      <c r="D682" s="17">
        <v>680</v>
      </c>
      <c r="E682" s="17">
        <f t="shared" si="131"/>
        <v>650</v>
      </c>
      <c r="F682" s="17">
        <f t="shared" ca="1" si="134"/>
        <v>3.2591398198117774</v>
      </c>
      <c r="G682" s="2">
        <f t="shared" ca="1" si="132"/>
        <v>3.2740159216045037</v>
      </c>
      <c r="H682" s="28">
        <f t="shared" si="139"/>
        <v>44160</v>
      </c>
      <c r="I682" s="30">
        <v>680</v>
      </c>
      <c r="J682" s="17">
        <f t="shared" si="133"/>
        <v>650</v>
      </c>
      <c r="K682" s="27">
        <f t="shared" ca="1" si="135"/>
        <v>3.2734346023895475</v>
      </c>
      <c r="L682" s="34">
        <f t="shared" ca="1" si="136"/>
        <v>3.2877197638097293</v>
      </c>
      <c r="M682" s="29">
        <f t="shared" si="140"/>
        <v>44175</v>
      </c>
      <c r="N682" s="27">
        <v>680</v>
      </c>
      <c r="O682" s="17">
        <f t="shared" si="141"/>
        <v>650</v>
      </c>
      <c r="P682" s="27">
        <f t="shared" ca="1" si="142"/>
        <v>3.284285060132019</v>
      </c>
      <c r="Q682" s="34">
        <f t="shared" ca="1" si="137"/>
        <v>3.2980882656860944</v>
      </c>
      <c r="R682" s="17">
        <f t="shared" ca="1" si="143"/>
        <v>3.242371994094384</v>
      </c>
    </row>
    <row r="683" spans="1:18" x14ac:dyDescent="0.25">
      <c r="A683" s="18">
        <f t="shared" ca="1" si="138"/>
        <v>44142</v>
      </c>
      <c r="B683" s="17">
        <f ca="1">+IFERROR(VLOOKUP(A683,BBG_CLP!$A$2:$B$30,2,FALSE),B682)</f>
        <v>6</v>
      </c>
      <c r="C683" s="17">
        <f ca="1">+VLOOKUP(B683,BBG_CLP!$B$2:$E$30,4,FALSE)</f>
        <v>2.6881822975731039E-4</v>
      </c>
      <c r="D683" s="17">
        <v>681</v>
      </c>
      <c r="E683" s="17">
        <f t="shared" si="131"/>
        <v>651</v>
      </c>
      <c r="F683" s="17">
        <f t="shared" ca="1" si="134"/>
        <v>3.2594086380415348</v>
      </c>
      <c r="G683" s="2">
        <f t="shared" ca="1" si="132"/>
        <v>3.2742620865156442</v>
      </c>
      <c r="H683" s="28">
        <f t="shared" si="139"/>
        <v>44161</v>
      </c>
      <c r="I683" s="30">
        <v>681</v>
      </c>
      <c r="J683" s="17">
        <f t="shared" si="133"/>
        <v>651</v>
      </c>
      <c r="K683" s="27">
        <f t="shared" ca="1" si="135"/>
        <v>3.2736900438365466</v>
      </c>
      <c r="L683" s="34">
        <f t="shared" ca="1" si="136"/>
        <v>3.2879527153602761</v>
      </c>
      <c r="M683" s="29">
        <f t="shared" si="140"/>
        <v>44176</v>
      </c>
      <c r="N683" s="27">
        <v>681</v>
      </c>
      <c r="O683" s="17">
        <f t="shared" si="141"/>
        <v>651</v>
      </c>
      <c r="P683" s="27">
        <f t="shared" ca="1" si="142"/>
        <v>3.2845305092435746</v>
      </c>
      <c r="Q683" s="34">
        <f t="shared" ca="1" si="137"/>
        <v>3.2983114041015207</v>
      </c>
      <c r="R683" s="17">
        <f t="shared" ca="1" si="143"/>
        <v>3.2425864513943026</v>
      </c>
    </row>
    <row r="684" spans="1:18" x14ac:dyDescent="0.25">
      <c r="A684" s="18">
        <f t="shared" ca="1" si="138"/>
        <v>44143</v>
      </c>
      <c r="B684" s="17">
        <f ca="1">+IFERROR(VLOOKUP(A684,BBG_CLP!$A$2:$B$30,2,FALSE),B683)</f>
        <v>6</v>
      </c>
      <c r="C684" s="17">
        <f ca="1">+VLOOKUP(B684,BBG_CLP!$B$2:$E$30,4,FALSE)</f>
        <v>2.6881822975731039E-4</v>
      </c>
      <c r="D684" s="17">
        <v>682</v>
      </c>
      <c r="E684" s="17">
        <f t="shared" si="131"/>
        <v>652</v>
      </c>
      <c r="F684" s="17">
        <f t="shared" ca="1" si="134"/>
        <v>3.2596774562712922</v>
      </c>
      <c r="G684" s="2">
        <f t="shared" ca="1" si="132"/>
        <v>3.2745083190144544</v>
      </c>
      <c r="H684" s="28">
        <f t="shared" si="139"/>
        <v>44162</v>
      </c>
      <c r="I684" s="30">
        <v>682</v>
      </c>
      <c r="J684" s="17">
        <f t="shared" si="133"/>
        <v>652</v>
      </c>
      <c r="K684" s="27">
        <f t="shared" ca="1" si="135"/>
        <v>3.2739455233631416</v>
      </c>
      <c r="L684" s="34">
        <f t="shared" ca="1" si="136"/>
        <v>3.2881857738146691</v>
      </c>
      <c r="M684" s="29">
        <f t="shared" si="140"/>
        <v>44177</v>
      </c>
      <c r="N684" s="27">
        <v>682</v>
      </c>
      <c r="O684" s="17">
        <f t="shared" si="141"/>
        <v>652</v>
      </c>
      <c r="P684" s="27">
        <f t="shared" ca="1" si="142"/>
        <v>3.2847760248249087</v>
      </c>
      <c r="Q684" s="34">
        <f t="shared" ca="1" si="137"/>
        <v>3.2985346785564222</v>
      </c>
      <c r="R684" s="17">
        <f t="shared" ca="1" si="143"/>
        <v>3.242800824465597</v>
      </c>
    </row>
    <row r="685" spans="1:18" x14ac:dyDescent="0.25">
      <c r="A685" s="18">
        <f t="shared" ca="1" si="138"/>
        <v>44144</v>
      </c>
      <c r="B685" s="17">
        <f ca="1">+IFERROR(VLOOKUP(A685,BBG_CLP!$A$2:$B$30,2,FALSE),B684)</f>
        <v>6</v>
      </c>
      <c r="C685" s="17">
        <f ca="1">+VLOOKUP(B685,BBG_CLP!$B$2:$E$30,4,FALSE)</f>
        <v>2.6881822975731039E-4</v>
      </c>
      <c r="D685" s="17">
        <v>683</v>
      </c>
      <c r="E685" s="17">
        <f t="shared" si="131"/>
        <v>653</v>
      </c>
      <c r="F685" s="17">
        <f t="shared" ca="1" si="134"/>
        <v>3.2599462745010497</v>
      </c>
      <c r="G685" s="2">
        <f t="shared" ca="1" si="132"/>
        <v>3.274754618790412</v>
      </c>
      <c r="H685" s="28">
        <f t="shared" si="139"/>
        <v>44163</v>
      </c>
      <c r="I685" s="30">
        <v>683</v>
      </c>
      <c r="J685" s="17">
        <f t="shared" si="133"/>
        <v>653</v>
      </c>
      <c r="K685" s="27">
        <f t="shared" ca="1" si="135"/>
        <v>3.2742010408020361</v>
      </c>
      <c r="L685" s="34">
        <f t="shared" ca="1" si="136"/>
        <v>3.2884189386817124</v>
      </c>
      <c r="M685" s="29">
        <f t="shared" si="140"/>
        <v>44178</v>
      </c>
      <c r="N685" s="27">
        <v>683</v>
      </c>
      <c r="O685" s="17">
        <f t="shared" si="141"/>
        <v>653</v>
      </c>
      <c r="P685" s="27">
        <f t="shared" ca="1" si="142"/>
        <v>3.2850216065840363</v>
      </c>
      <c r="Q685" s="34">
        <f t="shared" ca="1" si="137"/>
        <v>3.2987580884257603</v>
      </c>
      <c r="R685" s="17">
        <f t="shared" ca="1" si="143"/>
        <v>3.2430151133082674</v>
      </c>
    </row>
    <row r="686" spans="1:18" x14ac:dyDescent="0.25">
      <c r="A686" s="18">
        <f t="shared" ca="1" si="138"/>
        <v>44145</v>
      </c>
      <c r="B686" s="17">
        <f ca="1">+IFERROR(VLOOKUP(A686,BBG_CLP!$A$2:$B$30,2,FALSE),B685)</f>
        <v>6</v>
      </c>
      <c r="C686" s="17">
        <f ca="1">+VLOOKUP(B686,BBG_CLP!$B$2:$E$30,4,FALSE)</f>
        <v>2.6881822975731039E-4</v>
      </c>
      <c r="D686" s="17">
        <v>684</v>
      </c>
      <c r="E686" s="17">
        <f t="shared" si="131"/>
        <v>654</v>
      </c>
      <c r="F686" s="17">
        <f t="shared" ca="1" si="134"/>
        <v>3.2602150927308071</v>
      </c>
      <c r="G686" s="2">
        <f t="shared" ca="1" si="132"/>
        <v>3.2750009855348936</v>
      </c>
      <c r="H686" s="28">
        <f t="shared" si="139"/>
        <v>44164</v>
      </c>
      <c r="I686" s="30">
        <v>684</v>
      </c>
      <c r="J686" s="17">
        <f t="shared" si="133"/>
        <v>654</v>
      </c>
      <c r="K686" s="27">
        <f t="shared" ca="1" si="135"/>
        <v>3.274456595986972</v>
      </c>
      <c r="L686" s="34">
        <f t="shared" ca="1" si="136"/>
        <v>3.2886522094732977</v>
      </c>
      <c r="M686" s="29">
        <f t="shared" si="140"/>
        <v>44179</v>
      </c>
      <c r="N686" s="27">
        <v>684</v>
      </c>
      <c r="O686" s="17">
        <f t="shared" si="141"/>
        <v>654</v>
      </c>
      <c r="P686" s="27">
        <f t="shared" ca="1" si="142"/>
        <v>3.2852672542307051</v>
      </c>
      <c r="Q686" s="34">
        <f t="shared" ca="1" si="137"/>
        <v>3.2989816330884039</v>
      </c>
      <c r="R686" s="17">
        <f t="shared" ca="1" si="143"/>
        <v>3.2432293179223137</v>
      </c>
    </row>
    <row r="687" spans="1:18" x14ac:dyDescent="0.25">
      <c r="A687" s="18">
        <f t="shared" ca="1" si="138"/>
        <v>44146</v>
      </c>
      <c r="B687" s="17">
        <f ca="1">+IFERROR(VLOOKUP(A687,BBG_CLP!$A$2:$B$30,2,FALSE),B686)</f>
        <v>6</v>
      </c>
      <c r="C687" s="17">
        <f ca="1">+VLOOKUP(B687,BBG_CLP!$B$2:$E$30,4,FALSE)</f>
        <v>2.6881822975731039E-4</v>
      </c>
      <c r="D687" s="17">
        <v>685</v>
      </c>
      <c r="E687" s="17">
        <f t="shared" si="131"/>
        <v>655</v>
      </c>
      <c r="F687" s="17">
        <f t="shared" ca="1" si="134"/>
        <v>3.2604839109605646</v>
      </c>
      <c r="G687" s="2">
        <f t="shared" ca="1" si="132"/>
        <v>3.2752474189412104</v>
      </c>
      <c r="H687" s="28">
        <f t="shared" si="139"/>
        <v>44165</v>
      </c>
      <c r="I687" s="30">
        <v>685</v>
      </c>
      <c r="J687" s="17">
        <f t="shared" si="133"/>
        <v>655</v>
      </c>
      <c r="K687" s="27">
        <f t="shared" ca="1" si="135"/>
        <v>3.2747121887526256</v>
      </c>
      <c r="L687" s="34">
        <f t="shared" ca="1" si="136"/>
        <v>3.2888855857042869</v>
      </c>
      <c r="M687" s="29">
        <f t="shared" si="140"/>
        <v>44180</v>
      </c>
      <c r="N687" s="27">
        <v>685</v>
      </c>
      <c r="O687" s="17">
        <f t="shared" si="141"/>
        <v>655</v>
      </c>
      <c r="P687" s="27">
        <f t="shared" ca="1" si="142"/>
        <v>3.2855129674763783</v>
      </c>
      <c r="Q687" s="34">
        <f t="shared" ca="1" si="137"/>
        <v>3.2992053119269675</v>
      </c>
      <c r="R687" s="17">
        <f t="shared" ca="1" si="143"/>
        <v>3.2434434383636912</v>
      </c>
    </row>
    <row r="688" spans="1:18" x14ac:dyDescent="0.25">
      <c r="A688" s="18">
        <f t="shared" ca="1" si="138"/>
        <v>44147</v>
      </c>
      <c r="B688" s="17">
        <f ca="1">+IFERROR(VLOOKUP(A688,BBG_CLP!$A$2:$B$30,2,FALSE),B687)</f>
        <v>6</v>
      </c>
      <c r="C688" s="17">
        <f ca="1">+VLOOKUP(B688,BBG_CLP!$B$2:$E$30,4,FALSE)</f>
        <v>2.6881822975731039E-4</v>
      </c>
      <c r="D688" s="17">
        <v>686</v>
      </c>
      <c r="E688" s="17">
        <f t="shared" si="131"/>
        <v>656</v>
      </c>
      <c r="F688" s="17">
        <f t="shared" ca="1" si="134"/>
        <v>3.260752729190322</v>
      </c>
      <c r="G688" s="2">
        <f t="shared" ca="1" si="132"/>
        <v>3.2754939187044694</v>
      </c>
      <c r="H688" s="28">
        <f t="shared" si="139"/>
        <v>44166</v>
      </c>
      <c r="I688" s="30">
        <v>686</v>
      </c>
      <c r="J688" s="17">
        <f t="shared" si="133"/>
        <v>656</v>
      </c>
      <c r="K688" s="27">
        <f t="shared" ca="1" si="135"/>
        <v>3.2749678189346625</v>
      </c>
      <c r="L688" s="34">
        <f t="shared" ca="1" si="136"/>
        <v>3.2891190668924755</v>
      </c>
      <c r="M688" s="29">
        <f t="shared" si="140"/>
        <v>44181</v>
      </c>
      <c r="N688" s="27">
        <v>686</v>
      </c>
      <c r="O688" s="17">
        <f t="shared" si="141"/>
        <v>656</v>
      </c>
      <c r="P688" s="27">
        <f t="shared" ca="1" si="142"/>
        <v>3.285758746034158</v>
      </c>
      <c r="Q688" s="34">
        <f t="shared" ca="1" si="137"/>
        <v>3.2994291243278284</v>
      </c>
      <c r="R688" s="17">
        <f t="shared" ca="1" si="143"/>
        <v>3.243657474608419</v>
      </c>
    </row>
    <row r="689" spans="1:18" x14ac:dyDescent="0.25">
      <c r="A689" s="18">
        <f t="shared" ca="1" si="138"/>
        <v>44148</v>
      </c>
      <c r="B689" s="17">
        <f ca="1">+IFERROR(VLOOKUP(A689,BBG_CLP!$A$2:$B$30,2,FALSE),B688)</f>
        <v>6</v>
      </c>
      <c r="C689" s="17">
        <f ca="1">+VLOOKUP(B689,BBG_CLP!$B$2:$E$30,4,FALSE)</f>
        <v>2.6881822975731039E-4</v>
      </c>
      <c r="D689" s="17">
        <v>687</v>
      </c>
      <c r="E689" s="17">
        <f t="shared" si="131"/>
        <v>657</v>
      </c>
      <c r="F689" s="17">
        <f t="shared" ca="1" si="134"/>
        <v>3.2610215474200794</v>
      </c>
      <c r="G689" s="2">
        <f t="shared" ca="1" si="132"/>
        <v>3.2757404845216955</v>
      </c>
      <c r="H689" s="28">
        <f t="shared" si="139"/>
        <v>44167</v>
      </c>
      <c r="I689" s="30">
        <v>687</v>
      </c>
      <c r="J689" s="17">
        <f t="shared" si="133"/>
        <v>657</v>
      </c>
      <c r="K689" s="27">
        <f t="shared" ca="1" si="135"/>
        <v>3.2752234863696805</v>
      </c>
      <c r="L689" s="34">
        <f t="shared" ca="1" si="136"/>
        <v>3.2893526525586072</v>
      </c>
      <c r="M689" s="29">
        <f t="shared" si="140"/>
        <v>44182</v>
      </c>
      <c r="N689" s="27">
        <v>687</v>
      </c>
      <c r="O689" s="17">
        <f t="shared" si="141"/>
        <v>657</v>
      </c>
      <c r="P689" s="27">
        <f t="shared" ca="1" si="142"/>
        <v>3.2860045896188494</v>
      </c>
      <c r="Q689" s="34">
        <f t="shared" ca="1" si="137"/>
        <v>3.2996530696811388</v>
      </c>
      <c r="R689" s="17">
        <f t="shared" ca="1" si="143"/>
        <v>3.2438714266724844</v>
      </c>
    </row>
    <row r="690" spans="1:18" x14ac:dyDescent="0.25">
      <c r="A690" s="18">
        <f t="shared" ca="1" si="138"/>
        <v>44149</v>
      </c>
      <c r="B690" s="17">
        <f ca="1">+IFERROR(VLOOKUP(A690,BBG_CLP!$A$2:$B$30,2,FALSE),B689)</f>
        <v>6</v>
      </c>
      <c r="C690" s="17">
        <f ca="1">+VLOOKUP(B690,BBG_CLP!$B$2:$E$30,4,FALSE)</f>
        <v>2.6881822975731039E-4</v>
      </c>
      <c r="D690" s="17">
        <v>688</v>
      </c>
      <c r="E690" s="17">
        <f t="shared" si="131"/>
        <v>658</v>
      </c>
      <c r="F690" s="17">
        <f t="shared" ca="1" si="134"/>
        <v>3.2612903656498369</v>
      </c>
      <c r="G690" s="2">
        <f t="shared" ca="1" si="132"/>
        <v>3.2759871160917187</v>
      </c>
      <c r="H690" s="28">
        <f t="shared" si="139"/>
        <v>44168</v>
      </c>
      <c r="I690" s="30">
        <v>688</v>
      </c>
      <c r="J690" s="17">
        <f t="shared" si="133"/>
        <v>658</v>
      </c>
      <c r="K690" s="27">
        <f t="shared" ca="1" si="135"/>
        <v>3.2754791908952501</v>
      </c>
      <c r="L690" s="34">
        <f t="shared" ca="1" si="136"/>
        <v>3.2895863422263507</v>
      </c>
      <c r="M690" s="29">
        <f t="shared" si="140"/>
        <v>44183</v>
      </c>
      <c r="N690" s="27">
        <v>688</v>
      </c>
      <c r="O690" s="17">
        <f t="shared" si="141"/>
        <v>658</v>
      </c>
      <c r="P690" s="27">
        <f t="shared" ca="1" si="142"/>
        <v>3.2862504979469045</v>
      </c>
      <c r="Q690" s="34">
        <f t="shared" ca="1" si="137"/>
        <v>3.299877147380732</v>
      </c>
      <c r="R690" s="17">
        <f t="shared" ca="1" si="143"/>
        <v>3.2440852945878618</v>
      </c>
    </row>
    <row r="691" spans="1:18" x14ac:dyDescent="0.25">
      <c r="A691" s="18">
        <f t="shared" ca="1" si="138"/>
        <v>44150</v>
      </c>
      <c r="B691" s="17">
        <f ca="1">+IFERROR(VLOOKUP(A691,BBG_CLP!$A$2:$B$30,2,FALSE),B690)</f>
        <v>6</v>
      </c>
      <c r="C691" s="17">
        <f ca="1">+VLOOKUP(B691,BBG_CLP!$B$2:$E$30,4,FALSE)</f>
        <v>2.6881822975731039E-4</v>
      </c>
      <c r="D691" s="17">
        <v>689</v>
      </c>
      <c r="E691" s="17">
        <f t="shared" si="131"/>
        <v>659</v>
      </c>
      <c r="F691" s="17">
        <f t="shared" ca="1" si="134"/>
        <v>3.2615591838795943</v>
      </c>
      <c r="G691" s="2">
        <f t="shared" ca="1" si="132"/>
        <v>3.2762338131152209</v>
      </c>
      <c r="H691" s="28">
        <f t="shared" si="139"/>
        <v>44169</v>
      </c>
      <c r="I691" s="30">
        <v>689</v>
      </c>
      <c r="J691" s="17">
        <f t="shared" si="133"/>
        <v>659</v>
      </c>
      <c r="K691" s="27">
        <f t="shared" ca="1" si="135"/>
        <v>3.275734932349887</v>
      </c>
      <c r="L691" s="34">
        <f t="shared" ca="1" si="136"/>
        <v>3.2898201354222665</v>
      </c>
      <c r="M691" s="29">
        <f t="shared" si="140"/>
        <v>44184</v>
      </c>
      <c r="N691" s="27">
        <v>689</v>
      </c>
      <c r="O691" s="17">
        <f t="shared" si="141"/>
        <v>659</v>
      </c>
      <c r="P691" s="27">
        <f t="shared" ca="1" si="142"/>
        <v>3.2864964707364219</v>
      </c>
      <c r="Q691" s="34">
        <f t="shared" ca="1" si="137"/>
        <v>3.3001013568240967</v>
      </c>
      <c r="R691" s="17">
        <f t="shared" ca="1" si="143"/>
        <v>3.2442990783625447</v>
      </c>
    </row>
    <row r="692" spans="1:18" x14ac:dyDescent="0.25">
      <c r="A692" s="18">
        <f t="shared" ca="1" si="138"/>
        <v>44151</v>
      </c>
      <c r="B692" s="17">
        <f ca="1">+IFERROR(VLOOKUP(A692,BBG_CLP!$A$2:$B$30,2,FALSE),B691)</f>
        <v>6</v>
      </c>
      <c r="C692" s="17">
        <f ca="1">+VLOOKUP(B692,BBG_CLP!$B$2:$E$30,4,FALSE)</f>
        <v>2.6881822975731039E-4</v>
      </c>
      <c r="D692" s="17">
        <v>690</v>
      </c>
      <c r="E692" s="17">
        <f t="shared" si="131"/>
        <v>660</v>
      </c>
      <c r="F692" s="17">
        <f t="shared" ca="1" si="134"/>
        <v>3.2618280021093518</v>
      </c>
      <c r="G692" s="2">
        <f t="shared" ca="1" si="132"/>
        <v>3.2764805752946744</v>
      </c>
      <c r="H692" s="28">
        <f t="shared" si="139"/>
        <v>44170</v>
      </c>
      <c r="I692" s="30">
        <v>690</v>
      </c>
      <c r="J692" s="17">
        <f t="shared" si="133"/>
        <v>660</v>
      </c>
      <c r="K692" s="27">
        <f t="shared" ca="1" si="135"/>
        <v>3.2759907105729931</v>
      </c>
      <c r="L692" s="34">
        <f t="shared" ca="1" si="136"/>
        <v>3.2900540316757225</v>
      </c>
      <c r="M692" s="29">
        <f t="shared" si="140"/>
        <v>44185</v>
      </c>
      <c r="N692" s="27">
        <v>690</v>
      </c>
      <c r="O692" s="17">
        <f t="shared" si="141"/>
        <v>660</v>
      </c>
      <c r="P692" s="27">
        <f t="shared" ca="1" si="142"/>
        <v>3.2867425077071246</v>
      </c>
      <c r="Q692" s="34">
        <f t="shared" ca="1" si="137"/>
        <v>3.3003256974124096</v>
      </c>
      <c r="R692" s="17">
        <f t="shared" ca="1" si="143"/>
        <v>3.2445127779965333</v>
      </c>
    </row>
    <row r="693" spans="1:18" x14ac:dyDescent="0.25">
      <c r="A693" s="18">
        <f t="shared" ca="1" si="138"/>
        <v>44152</v>
      </c>
      <c r="B693" s="17">
        <f ca="1">+IFERROR(VLOOKUP(A693,BBG_CLP!$A$2:$B$30,2,FALSE),B692)</f>
        <v>6</v>
      </c>
      <c r="C693" s="17">
        <f ca="1">+VLOOKUP(B693,BBG_CLP!$B$2:$E$30,4,FALSE)</f>
        <v>2.6881822975731039E-4</v>
      </c>
      <c r="D693" s="17">
        <v>691</v>
      </c>
      <c r="E693" s="17">
        <f t="shared" si="131"/>
        <v>661</v>
      </c>
      <c r="F693" s="17">
        <f t="shared" ca="1" si="134"/>
        <v>3.2620968203391092</v>
      </c>
      <c r="G693" s="2">
        <f t="shared" ca="1" si="132"/>
        <v>3.2767274023343638</v>
      </c>
      <c r="H693" s="28">
        <f t="shared" si="139"/>
        <v>44171</v>
      </c>
      <c r="I693" s="30">
        <v>691</v>
      </c>
      <c r="J693" s="17">
        <f t="shared" si="133"/>
        <v>661</v>
      </c>
      <c r="K693" s="27">
        <f t="shared" ca="1" si="135"/>
        <v>3.2762465254049506</v>
      </c>
      <c r="L693" s="34">
        <f t="shared" ca="1" si="136"/>
        <v>3.2902880305190214</v>
      </c>
      <c r="M693" s="29">
        <f t="shared" si="140"/>
        <v>44186</v>
      </c>
      <c r="N693" s="27">
        <v>691</v>
      </c>
      <c r="O693" s="17">
        <f t="shared" si="141"/>
        <v>661</v>
      </c>
      <c r="P693" s="27">
        <f t="shared" ca="1" si="142"/>
        <v>3.2869886085803768</v>
      </c>
      <c r="Q693" s="34">
        <f t="shared" ca="1" si="137"/>
        <v>3.3005501685504592</v>
      </c>
      <c r="R693" s="17">
        <f t="shared" ca="1" si="143"/>
        <v>3.2447263935138082</v>
      </c>
    </row>
    <row r="694" spans="1:18" x14ac:dyDescent="0.25">
      <c r="A694" s="18">
        <f t="shared" ca="1" si="138"/>
        <v>44153</v>
      </c>
      <c r="B694" s="17">
        <f ca="1">+IFERROR(VLOOKUP(A694,BBG_CLP!$A$2:$B$30,2,FALSE),B693)</f>
        <v>6</v>
      </c>
      <c r="C694" s="17">
        <f ca="1">+VLOOKUP(B694,BBG_CLP!$B$2:$E$30,4,FALSE)</f>
        <v>2.6881822975731039E-4</v>
      </c>
      <c r="D694" s="17">
        <v>692</v>
      </c>
      <c r="E694" s="17">
        <f t="shared" si="131"/>
        <v>662</v>
      </c>
      <c r="F694" s="17">
        <f t="shared" ca="1" si="134"/>
        <v>3.2623656385688666</v>
      </c>
      <c r="G694" s="2">
        <f t="shared" ca="1" si="132"/>
        <v>3.2769742939403721</v>
      </c>
      <c r="H694" s="28">
        <f t="shared" si="139"/>
        <v>44172</v>
      </c>
      <c r="I694" s="30">
        <v>692</v>
      </c>
      <c r="J694" s="17">
        <f t="shared" si="133"/>
        <v>662</v>
      </c>
      <c r="K694" s="27">
        <f t="shared" ca="1" si="135"/>
        <v>3.2765023766870724</v>
      </c>
      <c r="L694" s="34">
        <f t="shared" ca="1" si="136"/>
        <v>3.2905221314872541</v>
      </c>
      <c r="M694" s="29">
        <f t="shared" si="140"/>
        <v>44187</v>
      </c>
      <c r="N694" s="27">
        <v>692</v>
      </c>
      <c r="O694" s="17">
        <f t="shared" si="141"/>
        <v>662</v>
      </c>
      <c r="P694" s="27">
        <f t="shared" ca="1" si="142"/>
        <v>3.2872347730791458</v>
      </c>
      <c r="Q694" s="34">
        <f t="shared" ca="1" si="137"/>
        <v>3.3007747696466305</v>
      </c>
      <c r="R694" s="17">
        <f t="shared" ca="1" si="143"/>
        <v>3.244939924946344</v>
      </c>
    </row>
    <row r="695" spans="1:18" x14ac:dyDescent="0.25">
      <c r="A695" s="18">
        <f t="shared" ca="1" si="138"/>
        <v>44154</v>
      </c>
      <c r="B695" s="17">
        <f ca="1">+IFERROR(VLOOKUP(A695,BBG_CLP!$A$2:$B$30,2,FALSE),B694)</f>
        <v>6</v>
      </c>
      <c r="C695" s="17">
        <f ca="1">+VLOOKUP(B695,BBG_CLP!$B$2:$E$30,4,FALSE)</f>
        <v>2.6881822975731039E-4</v>
      </c>
      <c r="D695" s="17">
        <v>693</v>
      </c>
      <c r="E695" s="17">
        <f t="shared" si="131"/>
        <v>663</v>
      </c>
      <c r="F695" s="17">
        <f t="shared" ca="1" si="134"/>
        <v>3.2626344567986241</v>
      </c>
      <c r="G695" s="2">
        <f t="shared" ca="1" si="132"/>
        <v>3.2772212498205211</v>
      </c>
      <c r="H695" s="28">
        <f t="shared" si="139"/>
        <v>44173</v>
      </c>
      <c r="I695" s="30">
        <v>693</v>
      </c>
      <c r="J695" s="17">
        <f t="shared" si="133"/>
        <v>663</v>
      </c>
      <c r="K695" s="27">
        <f t="shared" ca="1" si="135"/>
        <v>3.2767582642615438</v>
      </c>
      <c r="L695" s="34">
        <f t="shared" ca="1" si="136"/>
        <v>3.290756334118293</v>
      </c>
      <c r="M695" s="29">
        <f t="shared" si="140"/>
        <v>44188</v>
      </c>
      <c r="N695" s="27">
        <v>693</v>
      </c>
      <c r="O695" s="17">
        <f t="shared" si="141"/>
        <v>663</v>
      </c>
      <c r="P695" s="27">
        <f t="shared" ca="1" si="142"/>
        <v>3.2874810009279964</v>
      </c>
      <c r="Q695" s="34">
        <f t="shared" ca="1" si="137"/>
        <v>3.3009995001128782</v>
      </c>
      <c r="R695" s="17">
        <f t="shared" ca="1" si="143"/>
        <v>3.2451533722701598</v>
      </c>
    </row>
    <row r="696" spans="1:18" x14ac:dyDescent="0.25">
      <c r="A696" s="18">
        <f t="shared" ca="1" si="138"/>
        <v>44155</v>
      </c>
      <c r="B696" s="17">
        <f ca="1">+IFERROR(VLOOKUP(A696,BBG_CLP!$A$2:$B$30,2,FALSE),B695)</f>
        <v>6</v>
      </c>
      <c r="C696" s="17">
        <f ca="1">+VLOOKUP(B696,BBG_CLP!$B$2:$E$30,4,FALSE)</f>
        <v>2.6881822975731039E-4</v>
      </c>
      <c r="D696" s="17">
        <v>694</v>
      </c>
      <c r="E696" s="17">
        <f t="shared" si="131"/>
        <v>664</v>
      </c>
      <c r="F696" s="17">
        <f t="shared" ca="1" si="134"/>
        <v>3.2629032750283815</v>
      </c>
      <c r="G696" s="2">
        <f t="shared" ca="1" si="132"/>
        <v>3.2774682696844391</v>
      </c>
      <c r="H696" s="28">
        <f t="shared" si="139"/>
        <v>44174</v>
      </c>
      <c r="I696" s="30">
        <v>694</v>
      </c>
      <c r="J696" s="17">
        <f t="shared" si="133"/>
        <v>664</v>
      </c>
      <c r="K696" s="27">
        <f t="shared" ca="1" si="135"/>
        <v>3.277014187971468</v>
      </c>
      <c r="L696" s="34">
        <f t="shared" ca="1" si="136"/>
        <v>3.29099063795283</v>
      </c>
      <c r="M696" s="29">
        <f t="shared" si="140"/>
        <v>44189</v>
      </c>
      <c r="N696" s="27">
        <v>694</v>
      </c>
      <c r="O696" s="17">
        <f t="shared" si="141"/>
        <v>664</v>
      </c>
      <c r="P696" s="27">
        <f t="shared" ca="1" si="142"/>
        <v>3.2877272918530802</v>
      </c>
      <c r="Q696" s="34">
        <f t="shared" ca="1" si="137"/>
        <v>3.3012243593647104</v>
      </c>
      <c r="R696" s="17">
        <f t="shared" ca="1" si="143"/>
        <v>3.2453667355252236</v>
      </c>
    </row>
    <row r="697" spans="1:18" x14ac:dyDescent="0.25">
      <c r="A697" s="18">
        <f t="shared" ca="1" si="138"/>
        <v>44156</v>
      </c>
      <c r="B697" s="17">
        <f ca="1">+IFERROR(VLOOKUP(A697,BBG_CLP!$A$2:$B$30,2,FALSE),B696)</f>
        <v>6</v>
      </c>
      <c r="C697" s="17">
        <f ca="1">+VLOOKUP(B697,BBG_CLP!$B$2:$E$30,4,FALSE)</f>
        <v>2.6881822975731039E-4</v>
      </c>
      <c r="D697" s="17">
        <v>695</v>
      </c>
      <c r="E697" s="17">
        <f t="shared" si="131"/>
        <v>665</v>
      </c>
      <c r="F697" s="17">
        <f t="shared" ca="1" si="134"/>
        <v>3.263172093258139</v>
      </c>
      <c r="G697" s="2">
        <f t="shared" ca="1" si="132"/>
        <v>3.2777153532434768</v>
      </c>
      <c r="H697" s="28">
        <f t="shared" si="139"/>
        <v>44175</v>
      </c>
      <c r="I697" s="30">
        <v>695</v>
      </c>
      <c r="J697" s="17">
        <f t="shared" si="133"/>
        <v>665</v>
      </c>
      <c r="K697" s="27">
        <f t="shared" ca="1" si="135"/>
        <v>3.2772701476609125</v>
      </c>
      <c r="L697" s="34">
        <f t="shared" ca="1" si="136"/>
        <v>3.2912250425343319</v>
      </c>
      <c r="M697" s="29">
        <f t="shared" si="140"/>
        <v>44190</v>
      </c>
      <c r="N697" s="27">
        <v>695</v>
      </c>
      <c r="O697" s="17">
        <f t="shared" si="141"/>
        <v>665</v>
      </c>
      <c r="P697" s="27">
        <f t="shared" ca="1" si="142"/>
        <v>3.2879736455821154</v>
      </c>
      <c r="Q697" s="34">
        <f t="shared" ca="1" si="137"/>
        <v>3.3014493468211152</v>
      </c>
      <c r="R697" s="17">
        <f t="shared" ca="1" si="143"/>
        <v>3.2455800147195291</v>
      </c>
    </row>
    <row r="698" spans="1:18" x14ac:dyDescent="0.25">
      <c r="A698" s="18">
        <f t="shared" ca="1" si="138"/>
        <v>44157</v>
      </c>
      <c r="B698" s="17">
        <f ca="1">+IFERROR(VLOOKUP(A698,BBG_CLP!$A$2:$B$30,2,FALSE),B697)</f>
        <v>6</v>
      </c>
      <c r="C698" s="17">
        <f ca="1">+VLOOKUP(B698,BBG_CLP!$B$2:$E$30,4,FALSE)</f>
        <v>2.6881822975731039E-4</v>
      </c>
      <c r="D698" s="17">
        <v>696</v>
      </c>
      <c r="E698" s="17">
        <f t="shared" si="131"/>
        <v>666</v>
      </c>
      <c r="F698" s="17">
        <f t="shared" ca="1" si="134"/>
        <v>3.2634409114878964</v>
      </c>
      <c r="G698" s="2">
        <f t="shared" ca="1" si="132"/>
        <v>3.2779625002107085</v>
      </c>
      <c r="H698" s="28">
        <f t="shared" si="139"/>
        <v>44176</v>
      </c>
      <c r="I698" s="30">
        <v>696</v>
      </c>
      <c r="J698" s="17">
        <f t="shared" si="133"/>
        <v>666</v>
      </c>
      <c r="K698" s="27">
        <f t="shared" ca="1" si="135"/>
        <v>3.2775261431747462</v>
      </c>
      <c r="L698" s="34">
        <f t="shared" ca="1" si="136"/>
        <v>3.2914595474089481</v>
      </c>
      <c r="M698" s="29">
        <f t="shared" si="140"/>
        <v>44191</v>
      </c>
      <c r="N698" s="27">
        <v>696</v>
      </c>
      <c r="O698" s="17">
        <f t="shared" si="141"/>
        <v>666</v>
      </c>
      <c r="P698" s="27">
        <f t="shared" ca="1" si="142"/>
        <v>3.288220061844406</v>
      </c>
      <c r="Q698" s="34">
        <f t="shared" ca="1" si="137"/>
        <v>3.3016744619046188</v>
      </c>
      <c r="R698" s="17">
        <f t="shared" ca="1" si="143"/>
        <v>3.2457932098610698</v>
      </c>
    </row>
    <row r="699" spans="1:18" x14ac:dyDescent="0.25">
      <c r="A699" s="18">
        <f t="shared" ca="1" si="138"/>
        <v>44158</v>
      </c>
      <c r="B699" s="17">
        <f ca="1">+IFERROR(VLOOKUP(A699,BBG_CLP!$A$2:$B$30,2,FALSE),B698)</f>
        <v>6</v>
      </c>
      <c r="C699" s="17">
        <f ca="1">+VLOOKUP(B699,BBG_CLP!$B$2:$E$30,4,FALSE)</f>
        <v>2.6881822975731039E-4</v>
      </c>
      <c r="D699" s="17">
        <v>697</v>
      </c>
      <c r="E699" s="17">
        <f t="shared" si="131"/>
        <v>667</v>
      </c>
      <c r="F699" s="17">
        <f t="shared" ca="1" si="134"/>
        <v>3.2637097297176538</v>
      </c>
      <c r="G699" s="2">
        <f t="shared" ca="1" si="132"/>
        <v>3.2782097103009389</v>
      </c>
      <c r="H699" s="28">
        <f t="shared" si="139"/>
        <v>44177</v>
      </c>
      <c r="I699" s="30">
        <v>697</v>
      </c>
      <c r="J699" s="17">
        <f t="shared" si="133"/>
        <v>667</v>
      </c>
      <c r="K699" s="27">
        <f t="shared" ca="1" si="135"/>
        <v>3.2777821743588094</v>
      </c>
      <c r="L699" s="34">
        <f t="shared" ca="1" si="136"/>
        <v>3.2916941521256207</v>
      </c>
      <c r="M699" s="29">
        <f t="shared" si="140"/>
        <v>44192</v>
      </c>
      <c r="N699" s="27">
        <v>697</v>
      </c>
      <c r="O699" s="17">
        <f t="shared" si="141"/>
        <v>667</v>
      </c>
      <c r="P699" s="27">
        <f t="shared" ca="1" si="142"/>
        <v>3.2884665403707984</v>
      </c>
      <c r="Q699" s="34">
        <f t="shared" ca="1" si="137"/>
        <v>3.3018997040411628</v>
      </c>
      <c r="R699" s="17">
        <f t="shared" ca="1" si="143"/>
        <v>3.2460063209818202</v>
      </c>
    </row>
    <row r="700" spans="1:18" x14ac:dyDescent="0.25">
      <c r="A700" s="18">
        <f t="shared" ca="1" si="138"/>
        <v>44159</v>
      </c>
      <c r="B700" s="17">
        <f ca="1">+IFERROR(VLOOKUP(A700,BBG_CLP!$A$2:$B$30,2,FALSE),B699)</f>
        <v>6</v>
      </c>
      <c r="C700" s="17">
        <f ca="1">+VLOOKUP(B700,BBG_CLP!$B$2:$E$30,4,FALSE)</f>
        <v>2.6881822975731039E-4</v>
      </c>
      <c r="D700" s="17">
        <v>698</v>
      </c>
      <c r="E700" s="17">
        <f t="shared" si="131"/>
        <v>668</v>
      </c>
      <c r="F700" s="17">
        <f t="shared" ca="1" si="134"/>
        <v>3.2639785479474113</v>
      </c>
      <c r="G700" s="2">
        <f t="shared" ca="1" si="132"/>
        <v>3.2784569832306936</v>
      </c>
      <c r="H700" s="28">
        <f t="shared" si="139"/>
        <v>44178</v>
      </c>
      <c r="I700" s="30">
        <v>698</v>
      </c>
      <c r="J700" s="17">
        <f t="shared" si="133"/>
        <v>668</v>
      </c>
      <c r="K700" s="27">
        <f t="shared" ca="1" si="135"/>
        <v>3.2780382410597579</v>
      </c>
      <c r="L700" s="34">
        <f t="shared" ca="1" si="136"/>
        <v>3.2919288562359208</v>
      </c>
      <c r="M700" s="29">
        <f t="shared" si="140"/>
        <v>44193</v>
      </c>
      <c r="N700" s="27">
        <v>698</v>
      </c>
      <c r="O700" s="17">
        <f t="shared" si="141"/>
        <v>668</v>
      </c>
      <c r="P700" s="27">
        <f t="shared" ca="1" si="142"/>
        <v>3.2887130808936833</v>
      </c>
      <c r="Q700" s="34">
        <f t="shared" ca="1" si="137"/>
        <v>3.3021250726601727</v>
      </c>
      <c r="R700" s="17">
        <f t="shared" ca="1" si="143"/>
        <v>3.246219348065793</v>
      </c>
    </row>
    <row r="701" spans="1:18" x14ac:dyDescent="0.25">
      <c r="A701" s="18">
        <f t="shared" ca="1" si="138"/>
        <v>44160</v>
      </c>
      <c r="B701" s="17">
        <f ca="1">+IFERROR(VLOOKUP(A701,BBG_CLP!$A$2:$B$30,2,FALSE),B700)</f>
        <v>6</v>
      </c>
      <c r="C701" s="17">
        <f ca="1">+VLOOKUP(B701,BBG_CLP!$B$2:$E$30,4,FALSE)</f>
        <v>2.6881822975731039E-4</v>
      </c>
      <c r="D701" s="17">
        <v>699</v>
      </c>
      <c r="E701" s="17">
        <f t="shared" si="131"/>
        <v>669</v>
      </c>
      <c r="F701" s="17">
        <f t="shared" ca="1" si="134"/>
        <v>3.2642473661771687</v>
      </c>
      <c r="G701" s="2">
        <f t="shared" ca="1" si="132"/>
        <v>3.2787043187181695</v>
      </c>
      <c r="H701" s="28">
        <f t="shared" si="139"/>
        <v>44179</v>
      </c>
      <c r="I701" s="30">
        <v>699</v>
      </c>
      <c r="J701" s="17">
        <f t="shared" si="133"/>
        <v>669</v>
      </c>
      <c r="K701" s="27">
        <f t="shared" ca="1" si="135"/>
        <v>3.2782943431251819</v>
      </c>
      <c r="L701" s="34">
        <f t="shared" ca="1" si="136"/>
        <v>3.2921636592941614</v>
      </c>
      <c r="M701" s="29">
        <f t="shared" si="140"/>
        <v>44194</v>
      </c>
      <c r="N701" s="27">
        <v>699</v>
      </c>
      <c r="O701" s="17">
        <f t="shared" si="141"/>
        <v>669</v>
      </c>
      <c r="P701" s="27">
        <f t="shared" ca="1" si="142"/>
        <v>3.2889596831469681</v>
      </c>
      <c r="Q701" s="34">
        <f t="shared" ca="1" si="137"/>
        <v>3.3023505671944395</v>
      </c>
      <c r="R701" s="17">
        <f t="shared" ca="1" si="143"/>
        <v>3.2464322911529564</v>
      </c>
    </row>
    <row r="702" spans="1:18" x14ac:dyDescent="0.25">
      <c r="A702" s="18">
        <f t="shared" ca="1" si="138"/>
        <v>44161</v>
      </c>
      <c r="B702" s="17">
        <f ca="1">+IFERROR(VLOOKUP(A702,BBG_CLP!$A$2:$B$30,2,FALSE),B701)</f>
        <v>6</v>
      </c>
      <c r="C702" s="17">
        <f ca="1">+VLOOKUP(B702,BBG_CLP!$B$2:$E$30,4,FALSE)</f>
        <v>2.6881822975731039E-4</v>
      </c>
      <c r="D702" s="17">
        <v>700</v>
      </c>
      <c r="E702" s="17">
        <f t="shared" si="131"/>
        <v>670</v>
      </c>
      <c r="F702" s="17">
        <f t="shared" ca="1" si="134"/>
        <v>3.2645161844069261</v>
      </c>
      <c r="G702" s="2">
        <f t="shared" ca="1" si="132"/>
        <v>3.2789517164832573</v>
      </c>
      <c r="H702" s="28">
        <f t="shared" si="139"/>
        <v>44180</v>
      </c>
      <c r="I702" s="30">
        <v>700</v>
      </c>
      <c r="J702" s="17">
        <f t="shared" si="133"/>
        <v>670</v>
      </c>
      <c r="K702" s="27">
        <f t="shared" ca="1" si="135"/>
        <v>3.2785504804035068</v>
      </c>
      <c r="L702" s="34">
        <f t="shared" ca="1" si="136"/>
        <v>3.2923985608572686</v>
      </c>
      <c r="M702" s="29">
        <f t="shared" si="140"/>
        <v>44195</v>
      </c>
      <c r="N702" s="27">
        <v>700</v>
      </c>
      <c r="O702" s="17">
        <f t="shared" si="141"/>
        <v>670</v>
      </c>
      <c r="P702" s="27">
        <f t="shared" ca="1" si="142"/>
        <v>3.289206346866107</v>
      </c>
      <c r="Q702" s="34">
        <f t="shared" ca="1" si="137"/>
        <v>3.3025761870801871</v>
      </c>
      <c r="R702" s="17">
        <f t="shared" ca="1" si="143"/>
        <v>3.2466451502433102</v>
      </c>
    </row>
    <row r="703" spans="1:18" x14ac:dyDescent="0.25">
      <c r="A703" s="18">
        <f t="shared" ca="1" si="138"/>
        <v>44162</v>
      </c>
      <c r="B703" s="17">
        <f ca="1">+IFERROR(VLOOKUP(A703,BBG_CLP!$A$2:$B$30,2,FALSE),B702)</f>
        <v>6</v>
      </c>
      <c r="C703" s="17">
        <f ca="1">+VLOOKUP(B703,BBG_CLP!$B$2:$E$30,4,FALSE)</f>
        <v>2.6881822975731039E-4</v>
      </c>
      <c r="D703" s="17">
        <v>701</v>
      </c>
      <c r="E703" s="17">
        <f t="shared" si="131"/>
        <v>671</v>
      </c>
      <c r="F703" s="17">
        <f t="shared" ca="1" si="134"/>
        <v>3.2647850026366836</v>
      </c>
      <c r="G703" s="2">
        <f t="shared" ca="1" si="132"/>
        <v>3.2791991762475172</v>
      </c>
      <c r="H703" s="28">
        <f t="shared" si="139"/>
        <v>44181</v>
      </c>
      <c r="I703" s="30">
        <v>701</v>
      </c>
      <c r="J703" s="17">
        <f t="shared" si="133"/>
        <v>671</v>
      </c>
      <c r="K703" s="27">
        <f t="shared" ca="1" si="135"/>
        <v>3.2788066527440596</v>
      </c>
      <c r="L703" s="34">
        <f t="shared" ca="1" si="136"/>
        <v>3.2926335604848687</v>
      </c>
      <c r="M703" s="29">
        <f t="shared" si="140"/>
        <v>44196</v>
      </c>
      <c r="N703" s="27">
        <v>701</v>
      </c>
      <c r="O703" s="17">
        <f t="shared" si="141"/>
        <v>671</v>
      </c>
      <c r="P703" s="27">
        <f t="shared" ca="1" si="142"/>
        <v>3.2894530717880377</v>
      </c>
      <c r="Q703" s="34">
        <f t="shared" ca="1" si="137"/>
        <v>3.3028019317569406</v>
      </c>
      <c r="R703" s="17">
        <f t="shared" ca="1" si="143"/>
        <v>3.2468579253528418</v>
      </c>
    </row>
    <row r="704" spans="1:18" x14ac:dyDescent="0.25">
      <c r="A704" s="18">
        <f t="shared" ca="1" si="138"/>
        <v>44163</v>
      </c>
      <c r="B704" s="17">
        <f ca="1">+IFERROR(VLOOKUP(A704,BBG_CLP!$A$2:$B$30,2,FALSE),B703)</f>
        <v>6</v>
      </c>
      <c r="C704" s="17">
        <f ca="1">+VLOOKUP(B704,BBG_CLP!$B$2:$E$30,4,FALSE)</f>
        <v>2.6881822975731039E-4</v>
      </c>
      <c r="D704" s="17">
        <v>702</v>
      </c>
      <c r="E704" s="17">
        <f t="shared" si="131"/>
        <v>672</v>
      </c>
      <c r="F704" s="17">
        <f t="shared" ca="1" si="134"/>
        <v>3.265053820866441</v>
      </c>
      <c r="G704" s="2">
        <f t="shared" ca="1" si="132"/>
        <v>3.2794466977341794</v>
      </c>
      <c r="H704" s="28">
        <f t="shared" si="139"/>
        <v>44182</v>
      </c>
      <c r="I704" s="30">
        <v>702</v>
      </c>
      <c r="J704" s="17">
        <f t="shared" si="133"/>
        <v>672</v>
      </c>
      <c r="K704" s="27">
        <f t="shared" ca="1" si="135"/>
        <v>3.2790628599969773</v>
      </c>
      <c r="L704" s="34">
        <f t="shared" ca="1" si="136"/>
        <v>3.2928686577391493</v>
      </c>
      <c r="M704" s="29">
        <f t="shared" si="140"/>
        <v>44197</v>
      </c>
      <c r="N704" s="27">
        <v>702</v>
      </c>
      <c r="O704" s="17">
        <f t="shared" si="141"/>
        <v>672</v>
      </c>
      <c r="P704" s="27">
        <f t="shared" ca="1" si="142"/>
        <v>3.2896998576512342</v>
      </c>
      <c r="Q704" s="34">
        <f t="shared" ca="1" si="137"/>
        <v>3.3030278006676452</v>
      </c>
      <c r="R704" s="17">
        <f t="shared" ca="1" si="143"/>
        <v>3.2470706164975383</v>
      </c>
    </row>
    <row r="705" spans="1:18" x14ac:dyDescent="0.25">
      <c r="A705" s="18">
        <f t="shared" ca="1" si="138"/>
        <v>44164</v>
      </c>
      <c r="B705" s="17">
        <f ca="1">+IFERROR(VLOOKUP(A705,BBG_CLP!$A$2:$B$30,2,FALSE),B704)</f>
        <v>6</v>
      </c>
      <c r="C705" s="17">
        <f ca="1">+VLOOKUP(B705,BBG_CLP!$B$2:$E$30,4,FALSE)</f>
        <v>2.6881822975731039E-4</v>
      </c>
      <c r="D705" s="17">
        <v>703</v>
      </c>
      <c r="E705" s="17">
        <f t="shared" si="131"/>
        <v>673</v>
      </c>
      <c r="F705" s="17">
        <f t="shared" ca="1" si="134"/>
        <v>3.2653226390961985</v>
      </c>
      <c r="G705" s="2">
        <f t="shared" ca="1" si="132"/>
        <v>3.2796942806680951</v>
      </c>
      <c r="H705" s="28">
        <f t="shared" si="139"/>
        <v>44183</v>
      </c>
      <c r="I705" s="30">
        <v>703</v>
      </c>
      <c r="J705" s="17">
        <f t="shared" si="133"/>
        <v>673</v>
      </c>
      <c r="K705" s="27">
        <f t="shared" ca="1" si="135"/>
        <v>3.2793191020132753</v>
      </c>
      <c r="L705" s="34">
        <f t="shared" ca="1" si="136"/>
        <v>3.2931038521849136</v>
      </c>
      <c r="M705" s="29">
        <f t="shared" si="140"/>
        <v>44198</v>
      </c>
      <c r="N705" s="27">
        <v>703</v>
      </c>
      <c r="O705" s="17">
        <f t="shared" si="141"/>
        <v>673</v>
      </c>
      <c r="P705" s="27">
        <f t="shared" ca="1" si="142"/>
        <v>3.2899467041956219</v>
      </c>
      <c r="Q705" s="34">
        <f t="shared" ca="1" si="137"/>
        <v>3.3032537932584978</v>
      </c>
      <c r="R705" s="17">
        <f t="shared" ca="1" si="143"/>
        <v>3.2472832236933868</v>
      </c>
    </row>
    <row r="706" spans="1:18" x14ac:dyDescent="0.25">
      <c r="A706" s="18">
        <f t="shared" ca="1" si="138"/>
        <v>44165</v>
      </c>
      <c r="B706" s="17">
        <f ca="1">+IFERROR(VLOOKUP(A706,BBG_CLP!$A$2:$B$30,2,FALSE),B705)</f>
        <v>6</v>
      </c>
      <c r="C706" s="17">
        <f ca="1">+VLOOKUP(B706,BBG_CLP!$B$2:$E$30,4,FALSE)</f>
        <v>2.6881822975731039E-4</v>
      </c>
      <c r="D706" s="17">
        <v>704</v>
      </c>
      <c r="E706" s="17">
        <f t="shared" ref="E706:E769" si="144">+IF(D706-$W$5&lt;0,NA(),D706-$W$5)</f>
        <v>674</v>
      </c>
      <c r="F706" s="17">
        <f t="shared" ca="1" si="134"/>
        <v>3.2655914573259559</v>
      </c>
      <c r="G706" s="2">
        <f t="shared" ref="G706:G769" ca="1" si="145">++IF(E706&gt;0,((1+F706*D706/36000)/(1+$X$2*$W$5/36000)-1)*(36000/(D706-$W$5)),NA())</f>
        <v>3.2799419247757595</v>
      </c>
      <c r="H706" s="28">
        <f t="shared" si="139"/>
        <v>44184</v>
      </c>
      <c r="I706" s="30">
        <v>704</v>
      </c>
      <c r="J706" s="17">
        <f t="shared" ref="J706:J769" si="146">+IF(I706-$W$5&lt;0,NA(),I706-$W$5)</f>
        <v>674</v>
      </c>
      <c r="K706" s="27">
        <f t="shared" ca="1" si="135"/>
        <v>3.2795753786448256</v>
      </c>
      <c r="L706" s="34">
        <f t="shared" ca="1" si="136"/>
        <v>3.2933391433895935</v>
      </c>
      <c r="M706" s="29">
        <f t="shared" si="140"/>
        <v>44199</v>
      </c>
      <c r="N706" s="27">
        <v>704</v>
      </c>
      <c r="O706" s="17">
        <f t="shared" si="141"/>
        <v>674</v>
      </c>
      <c r="P706" s="27">
        <f t="shared" ca="1" si="142"/>
        <v>3.2901936111626044</v>
      </c>
      <c r="Q706" s="34">
        <f t="shared" ca="1" si="137"/>
        <v>3.3034799089789564</v>
      </c>
      <c r="R706" s="17">
        <f t="shared" ca="1" si="143"/>
        <v>3.2474957469483812</v>
      </c>
    </row>
    <row r="707" spans="1:18" x14ac:dyDescent="0.25">
      <c r="A707" s="18">
        <f t="shared" ca="1" si="138"/>
        <v>44166</v>
      </c>
      <c r="B707" s="17">
        <f ca="1">+IFERROR(VLOOKUP(A707,BBG_CLP!$A$2:$B$30,2,FALSE),B706)</f>
        <v>6</v>
      </c>
      <c r="C707" s="17">
        <f ca="1">+VLOOKUP(B707,BBG_CLP!$B$2:$E$30,4,FALSE)</f>
        <v>2.6881822975731039E-4</v>
      </c>
      <c r="D707" s="17">
        <v>705</v>
      </c>
      <c r="E707" s="17">
        <f t="shared" si="144"/>
        <v>675</v>
      </c>
      <c r="F707" s="17">
        <f t="shared" ref="F707:F770" ca="1" si="147">+F706+C706*1</f>
        <v>3.2658602755557133</v>
      </c>
      <c r="G707" s="2">
        <f t="shared" ca="1" si="145"/>
        <v>3.2801896297853026</v>
      </c>
      <c r="H707" s="28">
        <f t="shared" si="139"/>
        <v>44185</v>
      </c>
      <c r="I707" s="30">
        <v>705</v>
      </c>
      <c r="J707" s="17">
        <f t="shared" si="146"/>
        <v>675</v>
      </c>
      <c r="K707" s="27">
        <f t="shared" ref="K707:K770" ca="1" si="148">+((1+VLOOKUP(H707,$A$2:$F$930,6,FALSE)*($Y$3+I707)/36000)/(1+$Z$3*$Y$3/36000)-1)*36000/I707</f>
        <v>3.2798316897443285</v>
      </c>
      <c r="L707" s="34">
        <f t="shared" ref="L707:L770" ca="1" si="149">++IF(J707&gt;0,((1+K707*I707/36000)/(1+$X$3*$W$5/36000)-1)*(36000/(I707-$W$5)),NA())</f>
        <v>3.2935745309231264</v>
      </c>
      <c r="M707" s="29">
        <f t="shared" si="140"/>
        <v>44200</v>
      </c>
      <c r="N707" s="27">
        <v>705</v>
      </c>
      <c r="O707" s="17">
        <f t="shared" si="141"/>
        <v>675</v>
      </c>
      <c r="P707" s="27">
        <f t="shared" ca="1" si="142"/>
        <v>3.290440578295077</v>
      </c>
      <c r="Q707" s="34">
        <f t="shared" ref="Q707:Q770" ca="1" si="150">++IF(O707&gt;0,((1+P707*N707/36000)/(1+$X$4*$W$5/36000)-1)*(36000/(N707-$W$5)),NA())</f>
        <v>3.3037061472818152</v>
      </c>
      <c r="R707" s="17">
        <f t="shared" ca="1" si="143"/>
        <v>3.247708186286502</v>
      </c>
    </row>
    <row r="708" spans="1:18" x14ac:dyDescent="0.25">
      <c r="A708" s="18">
        <f t="shared" ref="A708:A771" ca="1" si="151">+A707+1</f>
        <v>44167</v>
      </c>
      <c r="B708" s="17">
        <f ca="1">+IFERROR(VLOOKUP(A708,BBG_CLP!$A$2:$B$30,2,FALSE),B707)</f>
        <v>6</v>
      </c>
      <c r="C708" s="17">
        <f ca="1">+VLOOKUP(B708,BBG_CLP!$B$2:$E$30,4,FALSE)</f>
        <v>2.6881822975731039E-4</v>
      </c>
      <c r="D708" s="17">
        <v>706</v>
      </c>
      <c r="E708" s="17">
        <f t="shared" si="144"/>
        <v>676</v>
      </c>
      <c r="F708" s="17">
        <f t="shared" ca="1" si="147"/>
        <v>3.2661290937854708</v>
      </c>
      <c r="G708" s="2">
        <f t="shared" ca="1" si="145"/>
        <v>3.2804373954264361</v>
      </c>
      <c r="H708" s="28">
        <f t="shared" ref="H708:H771" si="152">+H707+1</f>
        <v>44186</v>
      </c>
      <c r="I708" s="30">
        <v>706</v>
      </c>
      <c r="J708" s="17">
        <f t="shared" si="146"/>
        <v>676</v>
      </c>
      <c r="K708" s="27">
        <f t="shared" ca="1" si="148"/>
        <v>3.2800880351652975</v>
      </c>
      <c r="L708" s="34">
        <f t="shared" ca="1" si="149"/>
        <v>3.2938100143580042</v>
      </c>
      <c r="M708" s="29">
        <f t="shared" ref="M708:M771" si="153">+M707+1</f>
        <v>44201</v>
      </c>
      <c r="N708" s="27">
        <v>706</v>
      </c>
      <c r="O708" s="17">
        <f t="shared" ref="O708:O771" si="154">+IF(N708-$W$5&lt;0,NA(),N708-$W$5)</f>
        <v>676</v>
      </c>
      <c r="P708" s="27">
        <f t="shared" ref="P708:P771" ca="1" si="155">+((1+VLOOKUP(M708,$A$2:$F$930,6,FALSE)*($Y$4+N708)/36000)/(1+$Z$4*$Y$4/36000)-1)*36000/N708</f>
        <v>3.2909091818704086</v>
      </c>
      <c r="Q708" s="34">
        <f t="shared" ca="1" si="150"/>
        <v>3.3041633753873829</v>
      </c>
      <c r="R708" s="17">
        <f t="shared" ref="R708:R771" ca="1" si="156">+((1+F708/100*D708/360)/(1+F707/100*D707/360)-1)*36000</f>
        <v>3.2479205416997559</v>
      </c>
    </row>
    <row r="709" spans="1:18" x14ac:dyDescent="0.25">
      <c r="A709" s="18">
        <f t="shared" ca="1" si="151"/>
        <v>44168</v>
      </c>
      <c r="B709" s="17">
        <f ca="1">+IFERROR(VLOOKUP(A709,BBG_CLP!$A$2:$B$30,2,FALSE),B708)</f>
        <v>6</v>
      </c>
      <c r="C709" s="17">
        <f ca="1">+VLOOKUP(B709,BBG_CLP!$B$2:$E$30,4,FALSE)</f>
        <v>2.6881822975731039E-4</v>
      </c>
      <c r="D709" s="17">
        <v>707</v>
      </c>
      <c r="E709" s="17">
        <f t="shared" si="144"/>
        <v>677</v>
      </c>
      <c r="F709" s="17">
        <f t="shared" ca="1" si="147"/>
        <v>3.2663979120152282</v>
      </c>
      <c r="G709" s="2">
        <f t="shared" ca="1" si="145"/>
        <v>3.2806852214304842</v>
      </c>
      <c r="H709" s="28">
        <f t="shared" si="152"/>
        <v>44187</v>
      </c>
      <c r="I709" s="30">
        <v>707</v>
      </c>
      <c r="J709" s="17">
        <f t="shared" si="146"/>
        <v>677</v>
      </c>
      <c r="K709" s="27">
        <f t="shared" ca="1" si="148"/>
        <v>3.2803444147621303</v>
      </c>
      <c r="L709" s="34">
        <f t="shared" ca="1" si="149"/>
        <v>3.2940455932692836</v>
      </c>
      <c r="M709" s="29">
        <f t="shared" si="153"/>
        <v>44202</v>
      </c>
      <c r="N709" s="27">
        <v>707</v>
      </c>
      <c r="O709" s="17">
        <f t="shared" si="154"/>
        <v>677</v>
      </c>
      <c r="P709" s="27">
        <f t="shared" ca="1" si="155"/>
        <v>3.291377816302067</v>
      </c>
      <c r="Q709" s="34">
        <f t="shared" ca="1" si="150"/>
        <v>3.3046206660039923</v>
      </c>
      <c r="R709" s="17">
        <f t="shared" ca="1" si="156"/>
        <v>3.2481328132361043</v>
      </c>
    </row>
    <row r="710" spans="1:18" x14ac:dyDescent="0.25">
      <c r="A710" s="18">
        <f t="shared" ca="1" si="151"/>
        <v>44169</v>
      </c>
      <c r="B710" s="17">
        <f ca="1">+IFERROR(VLOOKUP(A710,BBG_CLP!$A$2:$B$30,2,FALSE),B709)</f>
        <v>6</v>
      </c>
      <c r="C710" s="17">
        <f ca="1">+VLOOKUP(B710,BBG_CLP!$B$2:$E$30,4,FALSE)</f>
        <v>2.6881822975731039E-4</v>
      </c>
      <c r="D710" s="17">
        <v>708</v>
      </c>
      <c r="E710" s="17">
        <f t="shared" si="144"/>
        <v>678</v>
      </c>
      <c r="F710" s="17">
        <f t="shared" ca="1" si="147"/>
        <v>3.2666667302449857</v>
      </c>
      <c r="G710" s="2">
        <f t="shared" ca="1" si="145"/>
        <v>3.2809331075303767</v>
      </c>
      <c r="H710" s="28">
        <f t="shared" si="152"/>
        <v>44188</v>
      </c>
      <c r="I710" s="30">
        <v>708</v>
      </c>
      <c r="J710" s="17">
        <f t="shared" si="146"/>
        <v>678</v>
      </c>
      <c r="K710" s="27">
        <f t="shared" ca="1" si="148"/>
        <v>3.2806008283899923</v>
      </c>
      <c r="L710" s="34">
        <f t="shared" ca="1" si="149"/>
        <v>3.2942812672345005</v>
      </c>
      <c r="M710" s="29">
        <f t="shared" si="153"/>
        <v>44203</v>
      </c>
      <c r="N710" s="27">
        <v>708</v>
      </c>
      <c r="O710" s="17">
        <f t="shared" si="154"/>
        <v>678</v>
      </c>
      <c r="P710" s="27">
        <f t="shared" ca="1" si="155"/>
        <v>3.2918464814593267</v>
      </c>
      <c r="Q710" s="34">
        <f t="shared" ca="1" si="150"/>
        <v>3.305078018855081</v>
      </c>
      <c r="R710" s="17">
        <f t="shared" ca="1" si="156"/>
        <v>3.24834500087956</v>
      </c>
    </row>
    <row r="711" spans="1:18" x14ac:dyDescent="0.25">
      <c r="A711" s="18">
        <f t="shared" ca="1" si="151"/>
        <v>44170</v>
      </c>
      <c r="B711" s="17">
        <f ca="1">+IFERROR(VLOOKUP(A711,BBG_CLP!$A$2:$B$30,2,FALSE),B710)</f>
        <v>6</v>
      </c>
      <c r="C711" s="17">
        <f ca="1">+VLOOKUP(B711,BBG_CLP!$B$2:$E$30,4,FALSE)</f>
        <v>2.6881822975731039E-4</v>
      </c>
      <c r="D711" s="17">
        <v>709</v>
      </c>
      <c r="E711" s="17">
        <f t="shared" si="144"/>
        <v>679</v>
      </c>
      <c r="F711" s="17">
        <f t="shared" ca="1" si="147"/>
        <v>3.2669355484747431</v>
      </c>
      <c r="G711" s="2">
        <f t="shared" ca="1" si="145"/>
        <v>3.2811810534605597</v>
      </c>
      <c r="H711" s="28">
        <f t="shared" si="152"/>
        <v>44189</v>
      </c>
      <c r="I711" s="30">
        <v>709</v>
      </c>
      <c r="J711" s="17">
        <f t="shared" si="146"/>
        <v>679</v>
      </c>
      <c r="K711" s="27">
        <f t="shared" ca="1" si="148"/>
        <v>3.2808572759048977</v>
      </c>
      <c r="L711" s="34">
        <f t="shared" ca="1" si="149"/>
        <v>3.2945170358336715</v>
      </c>
      <c r="M711" s="29">
        <f t="shared" si="153"/>
        <v>44204</v>
      </c>
      <c r="N711" s="27">
        <v>709</v>
      </c>
      <c r="O711" s="17">
        <f t="shared" si="154"/>
        <v>679</v>
      </c>
      <c r="P711" s="27">
        <f t="shared" ca="1" si="155"/>
        <v>3.292315177212167</v>
      </c>
      <c r="Q711" s="34">
        <f t="shared" ca="1" si="150"/>
        <v>3.305535433665669</v>
      </c>
      <c r="R711" s="17">
        <f t="shared" ca="1" si="156"/>
        <v>3.2485571046461104</v>
      </c>
    </row>
    <row r="712" spans="1:18" x14ac:dyDescent="0.25">
      <c r="A712" s="18">
        <f t="shared" ca="1" si="151"/>
        <v>44171</v>
      </c>
      <c r="B712" s="17">
        <f ca="1">+IFERROR(VLOOKUP(A712,BBG_CLP!$A$2:$B$30,2,FALSE),B711)</f>
        <v>6</v>
      </c>
      <c r="C712" s="17">
        <f ca="1">+VLOOKUP(B712,BBG_CLP!$B$2:$E$30,4,FALSE)</f>
        <v>2.6881822975731039E-4</v>
      </c>
      <c r="D712" s="17">
        <v>710</v>
      </c>
      <c r="E712" s="17">
        <f t="shared" si="144"/>
        <v>680</v>
      </c>
      <c r="F712" s="17">
        <f t="shared" ca="1" si="147"/>
        <v>3.2672043667045005</v>
      </c>
      <c r="G712" s="2">
        <f t="shared" ca="1" si="145"/>
        <v>3.2814290589570865</v>
      </c>
      <c r="H712" s="28">
        <f t="shared" si="152"/>
        <v>44190</v>
      </c>
      <c r="I712" s="30">
        <v>710</v>
      </c>
      <c r="J712" s="17">
        <f t="shared" si="146"/>
        <v>680</v>
      </c>
      <c r="K712" s="27">
        <f t="shared" ca="1" si="148"/>
        <v>3.2811137571636508</v>
      </c>
      <c r="L712" s="34">
        <f t="shared" ca="1" si="149"/>
        <v>3.2947528986492927</v>
      </c>
      <c r="M712" s="29">
        <f t="shared" si="153"/>
        <v>44205</v>
      </c>
      <c r="N712" s="27">
        <v>710</v>
      </c>
      <c r="O712" s="17">
        <f t="shared" si="154"/>
        <v>680</v>
      </c>
      <c r="P712" s="27">
        <f t="shared" ca="1" si="155"/>
        <v>3.2927839034313005</v>
      </c>
      <c r="Q712" s="34">
        <f t="shared" ca="1" si="150"/>
        <v>3.3059929101623702</v>
      </c>
      <c r="R712" s="17">
        <f t="shared" ca="1" si="156"/>
        <v>3.2487691245597361</v>
      </c>
    </row>
    <row r="713" spans="1:18" x14ac:dyDescent="0.25">
      <c r="A713" s="18">
        <f t="shared" ca="1" si="151"/>
        <v>44172</v>
      </c>
      <c r="B713" s="17">
        <f ca="1">+IFERROR(VLOOKUP(A713,BBG_CLP!$A$2:$B$30,2,FALSE),B712)</f>
        <v>6</v>
      </c>
      <c r="C713" s="17">
        <f ca="1">+VLOOKUP(B713,BBG_CLP!$B$2:$E$30,4,FALSE)</f>
        <v>2.6881822975731039E-4</v>
      </c>
      <c r="D713" s="17">
        <v>711</v>
      </c>
      <c r="E713" s="17">
        <f t="shared" si="144"/>
        <v>681</v>
      </c>
      <c r="F713" s="17">
        <f t="shared" ca="1" si="147"/>
        <v>3.267473184934258</v>
      </c>
      <c r="G713" s="2">
        <f t="shared" ca="1" si="145"/>
        <v>3.2816771237575519</v>
      </c>
      <c r="H713" s="28">
        <f t="shared" si="152"/>
        <v>44191</v>
      </c>
      <c r="I713" s="30">
        <v>711</v>
      </c>
      <c r="J713" s="17">
        <f t="shared" si="146"/>
        <v>681</v>
      </c>
      <c r="K713" s="27">
        <f t="shared" ca="1" si="148"/>
        <v>3.281370272023874</v>
      </c>
      <c r="L713" s="34">
        <f t="shared" ca="1" si="149"/>
        <v>3.2949888552663147</v>
      </c>
      <c r="M713" s="29">
        <f t="shared" si="153"/>
        <v>44206</v>
      </c>
      <c r="N713" s="27">
        <v>711</v>
      </c>
      <c r="O713" s="17">
        <f t="shared" si="154"/>
        <v>681</v>
      </c>
      <c r="P713" s="27">
        <f t="shared" ca="1" si="155"/>
        <v>3.293252659988199</v>
      </c>
      <c r="Q713" s="34">
        <f t="shared" ca="1" si="150"/>
        <v>3.3064504480734991</v>
      </c>
      <c r="R713" s="17">
        <f t="shared" ca="1" si="156"/>
        <v>3.2489810606444181</v>
      </c>
    </row>
    <row r="714" spans="1:18" x14ac:dyDescent="0.25">
      <c r="A714" s="18">
        <f t="shared" ca="1" si="151"/>
        <v>44173</v>
      </c>
      <c r="B714" s="17">
        <f ca="1">+IFERROR(VLOOKUP(A714,BBG_CLP!$A$2:$B$30,2,FALSE),B713)</f>
        <v>6</v>
      </c>
      <c r="C714" s="17">
        <f ca="1">+VLOOKUP(B714,BBG_CLP!$B$2:$E$30,4,FALSE)</f>
        <v>2.6881822975731039E-4</v>
      </c>
      <c r="D714" s="17">
        <v>712</v>
      </c>
      <c r="E714" s="17">
        <f t="shared" si="144"/>
        <v>682</v>
      </c>
      <c r="F714" s="17">
        <f t="shared" ca="1" si="147"/>
        <v>3.2677420031640154</v>
      </c>
      <c r="G714" s="2">
        <f t="shared" ca="1" si="145"/>
        <v>3.2819252476011114</v>
      </c>
      <c r="H714" s="28">
        <f t="shared" si="152"/>
        <v>44192</v>
      </c>
      <c r="I714" s="30">
        <v>712</v>
      </c>
      <c r="J714" s="17">
        <f t="shared" si="146"/>
        <v>682</v>
      </c>
      <c r="K714" s="27">
        <f t="shared" ca="1" si="148"/>
        <v>3.2816268203440089</v>
      </c>
      <c r="L714" s="34">
        <f t="shared" ca="1" si="149"/>
        <v>3.295224905272133</v>
      </c>
      <c r="M714" s="29">
        <f t="shared" si="153"/>
        <v>44207</v>
      </c>
      <c r="N714" s="27">
        <v>712</v>
      </c>
      <c r="O714" s="17">
        <f t="shared" si="154"/>
        <v>682</v>
      </c>
      <c r="P714" s="27">
        <f t="shared" ca="1" si="155"/>
        <v>3.2937214467550238</v>
      </c>
      <c r="Q714" s="34">
        <f t="shared" ca="1" si="150"/>
        <v>3.3069080471288683</v>
      </c>
      <c r="R714" s="17">
        <f t="shared" ca="1" si="156"/>
        <v>3.249192912884169</v>
      </c>
    </row>
    <row r="715" spans="1:18" x14ac:dyDescent="0.25">
      <c r="A715" s="18">
        <f t="shared" ca="1" si="151"/>
        <v>44174</v>
      </c>
      <c r="B715" s="17">
        <f ca="1">+IFERROR(VLOOKUP(A715,BBG_CLP!$A$2:$B$30,2,FALSE),B714)</f>
        <v>6</v>
      </c>
      <c r="C715" s="17">
        <f ca="1">+VLOOKUP(B715,BBG_CLP!$B$2:$E$30,4,FALSE)</f>
        <v>2.6881822975731039E-4</v>
      </c>
      <c r="D715" s="17">
        <v>713</v>
      </c>
      <c r="E715" s="17">
        <f t="shared" si="144"/>
        <v>683</v>
      </c>
      <c r="F715" s="17">
        <f t="shared" ca="1" si="147"/>
        <v>3.2680108213937729</v>
      </c>
      <c r="G715" s="2">
        <f t="shared" ca="1" si="145"/>
        <v>3.2821734302283776</v>
      </c>
      <c r="H715" s="28">
        <f t="shared" si="152"/>
        <v>44193</v>
      </c>
      <c r="I715" s="30">
        <v>713</v>
      </c>
      <c r="J715" s="17">
        <f t="shared" si="146"/>
        <v>683</v>
      </c>
      <c r="K715" s="27">
        <f t="shared" ca="1" si="148"/>
        <v>3.2818834019832486</v>
      </c>
      <c r="L715" s="34">
        <f t="shared" ca="1" si="149"/>
        <v>3.2954610482565467</v>
      </c>
      <c r="M715" s="29">
        <f t="shared" si="153"/>
        <v>44208</v>
      </c>
      <c r="N715" s="27">
        <v>713</v>
      </c>
      <c r="O715" s="17">
        <f t="shared" si="154"/>
        <v>683</v>
      </c>
      <c r="P715" s="27">
        <f t="shared" ca="1" si="155"/>
        <v>3.2941902636046527</v>
      </c>
      <c r="Q715" s="34">
        <f t="shared" ca="1" si="150"/>
        <v>3.3073657070598967</v>
      </c>
      <c r="R715" s="17">
        <f t="shared" ca="1" si="156"/>
        <v>3.2494046813269506</v>
      </c>
    </row>
    <row r="716" spans="1:18" x14ac:dyDescent="0.25">
      <c r="A716" s="18">
        <f t="shared" ca="1" si="151"/>
        <v>44175</v>
      </c>
      <c r="B716" s="17">
        <f ca="1">+IFERROR(VLOOKUP(A716,BBG_CLP!$A$2:$B$30,2,FALSE),B715)</f>
        <v>6</v>
      </c>
      <c r="C716" s="17">
        <f ca="1">+VLOOKUP(B716,BBG_CLP!$B$2:$E$30,4,FALSE)</f>
        <v>2.6881822975731039E-4</v>
      </c>
      <c r="D716" s="17">
        <v>714</v>
      </c>
      <c r="E716" s="17">
        <f t="shared" si="144"/>
        <v>684</v>
      </c>
      <c r="F716" s="17">
        <f t="shared" ca="1" si="147"/>
        <v>3.2682796396235303</v>
      </c>
      <c r="G716" s="2">
        <f t="shared" ca="1" si="145"/>
        <v>3.2824216713815733</v>
      </c>
      <c r="H716" s="28">
        <f t="shared" si="152"/>
        <v>44194</v>
      </c>
      <c r="I716" s="30">
        <v>714</v>
      </c>
      <c r="J716" s="17">
        <f t="shared" si="146"/>
        <v>684</v>
      </c>
      <c r="K716" s="27">
        <f t="shared" ca="1" si="148"/>
        <v>3.2821400168015962</v>
      </c>
      <c r="L716" s="34">
        <f t="shared" ca="1" si="149"/>
        <v>3.295697283811732</v>
      </c>
      <c r="M716" s="29">
        <f t="shared" si="153"/>
        <v>44209</v>
      </c>
      <c r="N716" s="27">
        <v>714</v>
      </c>
      <c r="O716" s="17">
        <f t="shared" si="154"/>
        <v>684</v>
      </c>
      <c r="P716" s="27">
        <f t="shared" ca="1" si="155"/>
        <v>3.2946591104107106</v>
      </c>
      <c r="Q716" s="34">
        <f t="shared" ca="1" si="150"/>
        <v>3.3078234275996214</v>
      </c>
      <c r="R716" s="17">
        <f t="shared" ca="1" si="156"/>
        <v>3.2496163659647692</v>
      </c>
    </row>
    <row r="717" spans="1:18" x14ac:dyDescent="0.25">
      <c r="A717" s="18">
        <f t="shared" ca="1" si="151"/>
        <v>44176</v>
      </c>
      <c r="B717" s="17">
        <f ca="1">+IFERROR(VLOOKUP(A717,BBG_CLP!$A$2:$B$30,2,FALSE),B716)</f>
        <v>6</v>
      </c>
      <c r="C717" s="17">
        <f ca="1">+VLOOKUP(B717,BBG_CLP!$B$2:$E$30,4,FALSE)</f>
        <v>2.6881822975731039E-4</v>
      </c>
      <c r="D717" s="17">
        <v>715</v>
      </c>
      <c r="E717" s="17">
        <f t="shared" si="144"/>
        <v>685</v>
      </c>
      <c r="F717" s="17">
        <f t="shared" ca="1" si="147"/>
        <v>3.2685484578532877</v>
      </c>
      <c r="G717" s="2">
        <f t="shared" ca="1" si="145"/>
        <v>3.282669970804359</v>
      </c>
      <c r="H717" s="28">
        <f t="shared" si="152"/>
        <v>44195</v>
      </c>
      <c r="I717" s="30">
        <v>715</v>
      </c>
      <c r="J717" s="17">
        <f t="shared" si="146"/>
        <v>685</v>
      </c>
      <c r="K717" s="27">
        <f t="shared" ca="1" si="148"/>
        <v>3.2823966646598506</v>
      </c>
      <c r="L717" s="34">
        <f t="shared" ca="1" si="149"/>
        <v>3.2959336115322944</v>
      </c>
      <c r="M717" s="29">
        <f t="shared" si="153"/>
        <v>44210</v>
      </c>
      <c r="N717" s="27">
        <v>715</v>
      </c>
      <c r="O717" s="17">
        <f t="shared" si="154"/>
        <v>685</v>
      </c>
      <c r="P717" s="27">
        <f t="shared" ca="1" si="155"/>
        <v>3.2951279870474948</v>
      </c>
      <c r="Q717" s="34">
        <f t="shared" ca="1" si="150"/>
        <v>3.3082812084825801</v>
      </c>
      <c r="R717" s="17">
        <f t="shared" ca="1" si="156"/>
        <v>3.2498279668056185</v>
      </c>
    </row>
    <row r="718" spans="1:18" x14ac:dyDescent="0.25">
      <c r="A718" s="18">
        <f t="shared" ca="1" si="151"/>
        <v>44177</v>
      </c>
      <c r="B718" s="17">
        <f ca="1">+IFERROR(VLOOKUP(A718,BBG_CLP!$A$2:$B$30,2,FALSE),B717)</f>
        <v>6</v>
      </c>
      <c r="C718" s="17">
        <f ca="1">+VLOOKUP(B718,BBG_CLP!$B$2:$E$30,4,FALSE)</f>
        <v>2.6881822975731039E-4</v>
      </c>
      <c r="D718" s="17">
        <v>716</v>
      </c>
      <c r="E718" s="17">
        <f t="shared" si="144"/>
        <v>686</v>
      </c>
      <c r="F718" s="17">
        <f t="shared" ca="1" si="147"/>
        <v>3.2688172760830452</v>
      </c>
      <c r="G718" s="2">
        <f t="shared" ca="1" si="145"/>
        <v>3.2829183282419212</v>
      </c>
      <c r="H718" s="28">
        <f t="shared" si="152"/>
        <v>44196</v>
      </c>
      <c r="I718" s="30">
        <v>716</v>
      </c>
      <c r="J718" s="17">
        <f t="shared" si="146"/>
        <v>686</v>
      </c>
      <c r="K718" s="27">
        <f t="shared" ca="1" si="148"/>
        <v>3.2826533454195657</v>
      </c>
      <c r="L718" s="34">
        <f t="shared" ca="1" si="149"/>
        <v>3.2961700310151647</v>
      </c>
      <c r="M718" s="29">
        <f t="shared" si="153"/>
        <v>44211</v>
      </c>
      <c r="N718" s="27">
        <v>716</v>
      </c>
      <c r="O718" s="17">
        <f t="shared" si="154"/>
        <v>686</v>
      </c>
      <c r="P718" s="27">
        <f t="shared" ca="1" si="155"/>
        <v>3.2955968933900057</v>
      </c>
      <c r="Q718" s="34">
        <f t="shared" ca="1" si="150"/>
        <v>3.3087390494448798</v>
      </c>
      <c r="R718" s="17">
        <f t="shared" ca="1" si="156"/>
        <v>3.2500394838814728</v>
      </c>
    </row>
    <row r="719" spans="1:18" x14ac:dyDescent="0.25">
      <c r="A719" s="18">
        <f t="shared" ca="1" si="151"/>
        <v>44178</v>
      </c>
      <c r="B719" s="17">
        <f ca="1">+IFERROR(VLOOKUP(A719,BBG_CLP!$A$2:$B$30,2,FALSE),B718)</f>
        <v>6</v>
      </c>
      <c r="C719" s="17">
        <f ca="1">+VLOOKUP(B719,BBG_CLP!$B$2:$E$30,4,FALSE)</f>
        <v>2.6881822975731039E-4</v>
      </c>
      <c r="D719" s="17">
        <v>717</v>
      </c>
      <c r="E719" s="17">
        <f t="shared" si="144"/>
        <v>687</v>
      </c>
      <c r="F719" s="17">
        <f t="shared" ca="1" si="147"/>
        <v>3.2690860943128026</v>
      </c>
      <c r="G719" s="2">
        <f t="shared" ca="1" si="145"/>
        <v>3.2831667434409093</v>
      </c>
      <c r="H719" s="28">
        <f t="shared" si="152"/>
        <v>44197</v>
      </c>
      <c r="I719" s="30">
        <v>717</v>
      </c>
      <c r="J719" s="17">
        <f t="shared" si="146"/>
        <v>687</v>
      </c>
      <c r="K719" s="27">
        <f t="shared" ca="1" si="148"/>
        <v>3.282910058943088</v>
      </c>
      <c r="L719" s="34">
        <f t="shared" ca="1" si="149"/>
        <v>3.2964065418596347</v>
      </c>
      <c r="M719" s="29">
        <f t="shared" si="153"/>
        <v>44212</v>
      </c>
      <c r="N719" s="27">
        <v>717</v>
      </c>
      <c r="O719" s="17">
        <f t="shared" si="154"/>
        <v>687</v>
      </c>
      <c r="P719" s="27">
        <f t="shared" ca="1" si="155"/>
        <v>3.2960658293139611</v>
      </c>
      <c r="Q719" s="34">
        <f t="shared" ca="1" si="150"/>
        <v>3.3091969502241656</v>
      </c>
      <c r="R719" s="17">
        <f t="shared" ca="1" si="156"/>
        <v>3.2502509171923322</v>
      </c>
    </row>
    <row r="720" spans="1:18" x14ac:dyDescent="0.25">
      <c r="A720" s="18">
        <f t="shared" ca="1" si="151"/>
        <v>44179</v>
      </c>
      <c r="B720" s="17">
        <f ca="1">+IFERROR(VLOOKUP(A720,BBG_CLP!$A$2:$B$30,2,FALSE),B719)</f>
        <v>6</v>
      </c>
      <c r="C720" s="17">
        <f ca="1">+VLOOKUP(B720,BBG_CLP!$B$2:$E$30,4,FALSE)</f>
        <v>2.6881822975731039E-4</v>
      </c>
      <c r="D720" s="17">
        <v>718</v>
      </c>
      <c r="E720" s="17">
        <f t="shared" si="144"/>
        <v>688</v>
      </c>
      <c r="F720" s="17">
        <f t="shared" ca="1" si="147"/>
        <v>3.2693549125425601</v>
      </c>
      <c r="G720" s="2">
        <f t="shared" ca="1" si="145"/>
        <v>3.2834152161494456</v>
      </c>
      <c r="H720" s="28">
        <f t="shared" si="152"/>
        <v>44198</v>
      </c>
      <c r="I720" s="30">
        <v>718</v>
      </c>
      <c r="J720" s="17">
        <f t="shared" si="146"/>
        <v>688</v>
      </c>
      <c r="K720" s="27">
        <f t="shared" ca="1" si="148"/>
        <v>3.2831668050935345</v>
      </c>
      <c r="L720" s="34">
        <f t="shared" ca="1" si="149"/>
        <v>3.2966431436673487</v>
      </c>
      <c r="M720" s="29">
        <f t="shared" si="153"/>
        <v>44213</v>
      </c>
      <c r="N720" s="27">
        <v>718</v>
      </c>
      <c r="O720" s="17">
        <f t="shared" si="154"/>
        <v>688</v>
      </c>
      <c r="P720" s="27">
        <f t="shared" ca="1" si="155"/>
        <v>3.2965347946957735</v>
      </c>
      <c r="Q720" s="34">
        <f t="shared" ca="1" si="150"/>
        <v>3.3096549105596318</v>
      </c>
      <c r="R720" s="17">
        <f t="shared" ca="1" si="156"/>
        <v>3.2504622667621774</v>
      </c>
    </row>
    <row r="721" spans="1:18" x14ac:dyDescent="0.25">
      <c r="A721" s="18">
        <f t="shared" ca="1" si="151"/>
        <v>44180</v>
      </c>
      <c r="B721" s="17">
        <f ca="1">+IFERROR(VLOOKUP(A721,BBG_CLP!$A$2:$B$30,2,FALSE),B720)</f>
        <v>6</v>
      </c>
      <c r="C721" s="17">
        <f ca="1">+VLOOKUP(B721,BBG_CLP!$B$2:$E$30,4,FALSE)</f>
        <v>2.6881822975731039E-4</v>
      </c>
      <c r="D721" s="17">
        <v>719</v>
      </c>
      <c r="E721" s="17">
        <f t="shared" si="144"/>
        <v>689</v>
      </c>
      <c r="F721" s="17">
        <f t="shared" ca="1" si="147"/>
        <v>3.2696237307723175</v>
      </c>
      <c r="G721" s="2">
        <f t="shared" ca="1" si="145"/>
        <v>3.2836637461171492</v>
      </c>
      <c r="H721" s="28">
        <f t="shared" si="152"/>
        <v>44199</v>
      </c>
      <c r="I721" s="30">
        <v>719</v>
      </c>
      <c r="J721" s="17">
        <f t="shared" si="146"/>
        <v>689</v>
      </c>
      <c r="K721" s="27">
        <f t="shared" ca="1" si="148"/>
        <v>3.2834235837347356</v>
      </c>
      <c r="L721" s="34">
        <f t="shared" ca="1" si="149"/>
        <v>3.2968798360422062</v>
      </c>
      <c r="M721" s="29">
        <f t="shared" si="153"/>
        <v>44214</v>
      </c>
      <c r="N721" s="27">
        <v>719</v>
      </c>
      <c r="O721" s="17">
        <f t="shared" si="154"/>
        <v>689</v>
      </c>
      <c r="P721" s="27">
        <f t="shared" ca="1" si="155"/>
        <v>3.2970037894125208</v>
      </c>
      <c r="Q721" s="34">
        <f t="shared" ca="1" si="150"/>
        <v>3.3101129301919388</v>
      </c>
      <c r="R721" s="17">
        <f t="shared" ca="1" si="156"/>
        <v>3.2506735326069958</v>
      </c>
    </row>
    <row r="722" spans="1:18" x14ac:dyDescent="0.25">
      <c r="A722" s="18">
        <f t="shared" ca="1" si="151"/>
        <v>44181</v>
      </c>
      <c r="B722" s="17">
        <f ca="1">+IFERROR(VLOOKUP(A722,BBG_CLP!$A$2:$B$30,2,FALSE),B721)</f>
        <v>6</v>
      </c>
      <c r="C722" s="17">
        <f ca="1">+VLOOKUP(B722,BBG_CLP!$B$2:$E$30,4,FALSE)</f>
        <v>2.6881822975731039E-4</v>
      </c>
      <c r="D722" s="17">
        <v>720</v>
      </c>
      <c r="E722" s="17">
        <f t="shared" si="144"/>
        <v>690</v>
      </c>
      <c r="F722" s="17">
        <f t="shared" ca="1" si="147"/>
        <v>3.2698925490020749</v>
      </c>
      <c r="G722" s="2">
        <f t="shared" ca="1" si="145"/>
        <v>3.2839123330950653</v>
      </c>
      <c r="H722" s="28">
        <f t="shared" si="152"/>
        <v>44200</v>
      </c>
      <c r="I722" s="30">
        <v>720</v>
      </c>
      <c r="J722" s="17">
        <f t="shared" si="146"/>
        <v>690</v>
      </c>
      <c r="K722" s="27">
        <f t="shared" ca="1" si="148"/>
        <v>3.2836803947313253</v>
      </c>
      <c r="L722" s="34">
        <f t="shared" ca="1" si="149"/>
        <v>3.2971166185904472</v>
      </c>
      <c r="M722" s="29">
        <f t="shared" si="153"/>
        <v>44215</v>
      </c>
      <c r="N722" s="27">
        <v>720</v>
      </c>
      <c r="O722" s="17">
        <f t="shared" si="154"/>
        <v>690</v>
      </c>
      <c r="P722" s="27">
        <f t="shared" ca="1" si="155"/>
        <v>3.2974728133419617</v>
      </c>
      <c r="Q722" s="34">
        <f t="shared" ca="1" si="150"/>
        <v>3.310571008863274</v>
      </c>
      <c r="R722" s="17">
        <f t="shared" ca="1" si="156"/>
        <v>3.2508847147347808</v>
      </c>
    </row>
    <row r="723" spans="1:18" x14ac:dyDescent="0.25">
      <c r="A723" s="18">
        <f t="shared" ca="1" si="151"/>
        <v>44182</v>
      </c>
      <c r="B723" s="17">
        <f ca="1">+IFERROR(VLOOKUP(A723,BBG_CLP!$A$2:$B$30,2,FALSE),B722)</f>
        <v>6</v>
      </c>
      <c r="C723" s="17">
        <f ca="1">+VLOOKUP(B723,BBG_CLP!$B$2:$E$30,4,FALSE)</f>
        <v>2.6881822975731039E-4</v>
      </c>
      <c r="D723" s="17">
        <v>721</v>
      </c>
      <c r="E723" s="17">
        <f t="shared" si="144"/>
        <v>691</v>
      </c>
      <c r="F723" s="17">
        <f t="shared" ca="1" si="147"/>
        <v>3.2701613672318324</v>
      </c>
      <c r="G723" s="2">
        <f t="shared" ca="1" si="145"/>
        <v>3.2841609768356723</v>
      </c>
      <c r="H723" s="28">
        <f t="shared" si="152"/>
        <v>44201</v>
      </c>
      <c r="I723" s="30">
        <v>721</v>
      </c>
      <c r="J723" s="17">
        <f t="shared" si="146"/>
        <v>691</v>
      </c>
      <c r="K723" s="27">
        <f t="shared" ca="1" si="148"/>
        <v>3.28415445660502</v>
      </c>
      <c r="L723" s="34">
        <f t="shared" ca="1" si="149"/>
        <v>3.2975796129878985</v>
      </c>
      <c r="M723" s="29">
        <f t="shared" si="153"/>
        <v>44216</v>
      </c>
      <c r="N723" s="27">
        <v>721</v>
      </c>
      <c r="O723" s="17">
        <f t="shared" si="154"/>
        <v>691</v>
      </c>
      <c r="P723" s="27">
        <f t="shared" ca="1" si="155"/>
        <v>3.2979418663625686</v>
      </c>
      <c r="Q723" s="34">
        <f t="shared" ca="1" si="150"/>
        <v>3.3110291463173294</v>
      </c>
      <c r="R723" s="17">
        <f t="shared" ca="1" si="156"/>
        <v>3.2510958131455325</v>
      </c>
    </row>
    <row r="724" spans="1:18" x14ac:dyDescent="0.25">
      <c r="A724" s="18">
        <f t="shared" ca="1" si="151"/>
        <v>44183</v>
      </c>
      <c r="B724" s="17">
        <f ca="1">+IFERROR(VLOOKUP(A724,BBG_CLP!$A$2:$B$30,2,FALSE),B723)</f>
        <v>6</v>
      </c>
      <c r="C724" s="17">
        <f ca="1">+VLOOKUP(B724,BBG_CLP!$B$2:$E$30,4,FALSE)</f>
        <v>2.6881822975731039E-4</v>
      </c>
      <c r="D724" s="17">
        <v>722</v>
      </c>
      <c r="E724" s="17">
        <f t="shared" si="144"/>
        <v>692</v>
      </c>
      <c r="F724" s="17">
        <f t="shared" ca="1" si="147"/>
        <v>3.2704301854615898</v>
      </c>
      <c r="G724" s="2">
        <f t="shared" ca="1" si="145"/>
        <v>3.2844096770928886</v>
      </c>
      <c r="H724" s="28">
        <f t="shared" si="152"/>
        <v>44202</v>
      </c>
      <c r="I724" s="30">
        <v>722</v>
      </c>
      <c r="J724" s="17">
        <f t="shared" si="146"/>
        <v>692</v>
      </c>
      <c r="K724" s="27">
        <f t="shared" ca="1" si="148"/>
        <v>3.2846285351161755</v>
      </c>
      <c r="L724" s="34">
        <f t="shared" ca="1" si="149"/>
        <v>3.2980426535035732</v>
      </c>
      <c r="M724" s="29">
        <f t="shared" si="153"/>
        <v>44217</v>
      </c>
      <c r="N724" s="27">
        <v>722</v>
      </c>
      <c r="O724" s="17">
        <f t="shared" si="154"/>
        <v>692</v>
      </c>
      <c r="P724" s="27">
        <f t="shared" ca="1" si="155"/>
        <v>3.2984109483534527</v>
      </c>
      <c r="Q724" s="34">
        <f t="shared" ca="1" si="150"/>
        <v>3.3114873422992557</v>
      </c>
      <c r="R724" s="17">
        <f t="shared" ca="1" si="156"/>
        <v>3.251306827879219</v>
      </c>
    </row>
    <row r="725" spans="1:18" x14ac:dyDescent="0.25">
      <c r="A725" s="18">
        <f t="shared" ca="1" si="151"/>
        <v>44184</v>
      </c>
      <c r="B725" s="17">
        <f ca="1">+IFERROR(VLOOKUP(A725,BBG_CLP!$A$2:$B$30,2,FALSE),B724)</f>
        <v>6</v>
      </c>
      <c r="C725" s="17">
        <f ca="1">+VLOOKUP(B725,BBG_CLP!$B$2:$E$30,4,FALSE)</f>
        <v>2.6881822975731039E-4</v>
      </c>
      <c r="D725" s="17">
        <v>723</v>
      </c>
      <c r="E725" s="17">
        <f t="shared" si="144"/>
        <v>693</v>
      </c>
      <c r="F725" s="17">
        <f t="shared" ca="1" si="147"/>
        <v>3.2706990036913473</v>
      </c>
      <c r="G725" s="2">
        <f t="shared" ca="1" si="145"/>
        <v>3.2846584336220648</v>
      </c>
      <c r="H725" s="28">
        <f t="shared" si="152"/>
        <v>44203</v>
      </c>
      <c r="I725" s="30">
        <v>723</v>
      </c>
      <c r="J725" s="17">
        <f t="shared" si="146"/>
        <v>693</v>
      </c>
      <c r="K725" s="27">
        <f t="shared" ca="1" si="148"/>
        <v>3.2851026301958024</v>
      </c>
      <c r="L725" s="34">
        <f t="shared" ca="1" si="149"/>
        <v>3.2985057399378821</v>
      </c>
      <c r="M725" s="29">
        <f t="shared" si="153"/>
        <v>44218</v>
      </c>
      <c r="N725" s="27">
        <v>723</v>
      </c>
      <c r="O725" s="17">
        <f t="shared" si="154"/>
        <v>693</v>
      </c>
      <c r="P725" s="27">
        <f t="shared" ca="1" si="155"/>
        <v>3.2988800591944054</v>
      </c>
      <c r="Q725" s="34">
        <f t="shared" ca="1" si="150"/>
        <v>3.3119455965557068</v>
      </c>
      <c r="R725" s="17">
        <f t="shared" ca="1" si="156"/>
        <v>3.2515177589278466</v>
      </c>
    </row>
    <row r="726" spans="1:18" x14ac:dyDescent="0.25">
      <c r="A726" s="18">
        <f t="shared" ca="1" si="151"/>
        <v>44185</v>
      </c>
      <c r="B726" s="17">
        <f ca="1">+IFERROR(VLOOKUP(A726,BBG_CLP!$A$2:$B$30,2,FALSE),B725)</f>
        <v>6</v>
      </c>
      <c r="C726" s="17">
        <f ca="1">+VLOOKUP(B726,BBG_CLP!$B$2:$E$30,4,FALSE)</f>
        <v>2.6881822975731039E-4</v>
      </c>
      <c r="D726" s="17">
        <v>724</v>
      </c>
      <c r="E726" s="17">
        <f t="shared" si="144"/>
        <v>694</v>
      </c>
      <c r="F726" s="17">
        <f t="shared" ca="1" si="147"/>
        <v>3.2709678219211047</v>
      </c>
      <c r="G726" s="2">
        <f t="shared" ca="1" si="145"/>
        <v>3.2849072461799391</v>
      </c>
      <c r="H726" s="28">
        <f t="shared" si="152"/>
        <v>44204</v>
      </c>
      <c r="I726" s="30">
        <v>724</v>
      </c>
      <c r="J726" s="17">
        <f t="shared" si="146"/>
        <v>694</v>
      </c>
      <c r="K726" s="27">
        <f t="shared" ca="1" si="148"/>
        <v>3.2855767417752015</v>
      </c>
      <c r="L726" s="34">
        <f t="shared" ca="1" si="149"/>
        <v>3.2989688720922956</v>
      </c>
      <c r="M726" s="29">
        <f t="shared" si="153"/>
        <v>44219</v>
      </c>
      <c r="N726" s="27">
        <v>724</v>
      </c>
      <c r="O726" s="17">
        <f t="shared" si="154"/>
        <v>694</v>
      </c>
      <c r="P726" s="27">
        <f t="shared" ca="1" si="155"/>
        <v>3.2993491987658707</v>
      </c>
      <c r="Q726" s="34">
        <f t="shared" ca="1" si="150"/>
        <v>3.3124039088347308</v>
      </c>
      <c r="R726" s="17">
        <f t="shared" ca="1" si="156"/>
        <v>3.2517286063153961</v>
      </c>
    </row>
    <row r="727" spans="1:18" x14ac:dyDescent="0.25">
      <c r="A727" s="18">
        <f t="shared" ca="1" si="151"/>
        <v>44186</v>
      </c>
      <c r="B727" s="17">
        <f ca="1">+IFERROR(VLOOKUP(A727,BBG_CLP!$A$2:$B$30,2,FALSE),B726)</f>
        <v>6</v>
      </c>
      <c r="C727" s="17">
        <f ca="1">+VLOOKUP(B727,BBG_CLP!$B$2:$E$30,4,FALSE)</f>
        <v>2.6881822975731039E-4</v>
      </c>
      <c r="D727" s="17">
        <v>725</v>
      </c>
      <c r="E727" s="17">
        <f t="shared" si="144"/>
        <v>695</v>
      </c>
      <c r="F727" s="17">
        <f t="shared" ca="1" si="147"/>
        <v>3.2712366401508621</v>
      </c>
      <c r="G727" s="2">
        <f t="shared" ca="1" si="145"/>
        <v>3.2851561145246611</v>
      </c>
      <c r="H727" s="28">
        <f t="shared" si="152"/>
        <v>44205</v>
      </c>
      <c r="I727" s="30">
        <v>725</v>
      </c>
      <c r="J727" s="17">
        <f t="shared" si="146"/>
        <v>695</v>
      </c>
      <c r="K727" s="27">
        <f t="shared" ca="1" si="148"/>
        <v>3.2860508697861097</v>
      </c>
      <c r="L727" s="34">
        <f t="shared" ca="1" si="149"/>
        <v>3.2994320497694494</v>
      </c>
      <c r="M727" s="29">
        <f t="shared" si="153"/>
        <v>44220</v>
      </c>
      <c r="N727" s="27">
        <v>725</v>
      </c>
      <c r="O727" s="17">
        <f t="shared" si="154"/>
        <v>695</v>
      </c>
      <c r="P727" s="27">
        <f t="shared" ca="1" si="155"/>
        <v>3.2998183669489869</v>
      </c>
      <c r="Q727" s="34">
        <f t="shared" ca="1" si="150"/>
        <v>3.3128622788859161</v>
      </c>
      <c r="R727" s="17">
        <f t="shared" ca="1" si="156"/>
        <v>3.2519393700578547</v>
      </c>
    </row>
    <row r="728" spans="1:18" x14ac:dyDescent="0.25">
      <c r="A728" s="18">
        <f t="shared" ca="1" si="151"/>
        <v>44187</v>
      </c>
      <c r="B728" s="17">
        <f ca="1">+IFERROR(VLOOKUP(A728,BBG_CLP!$A$2:$B$30,2,FALSE),B727)</f>
        <v>6</v>
      </c>
      <c r="C728" s="17">
        <f ca="1">+VLOOKUP(B728,BBG_CLP!$B$2:$E$30,4,FALSE)</f>
        <v>2.6881822975731039E-4</v>
      </c>
      <c r="D728" s="17">
        <v>726</v>
      </c>
      <c r="E728" s="17">
        <f t="shared" si="144"/>
        <v>696</v>
      </c>
      <c r="F728" s="17">
        <f t="shared" ca="1" si="147"/>
        <v>3.2715054583806196</v>
      </c>
      <c r="G728" s="2">
        <f t="shared" ca="1" si="145"/>
        <v>3.285405038415782</v>
      </c>
      <c r="H728" s="28">
        <f t="shared" si="152"/>
        <v>44206</v>
      </c>
      <c r="I728" s="30">
        <v>726</v>
      </c>
      <c r="J728" s="17">
        <f t="shared" si="146"/>
        <v>696</v>
      </c>
      <c r="K728" s="27">
        <f t="shared" ca="1" si="148"/>
        <v>3.2865250141606506</v>
      </c>
      <c r="L728" s="34">
        <f t="shared" ca="1" si="149"/>
        <v>3.299895272773171</v>
      </c>
      <c r="M728" s="29">
        <f t="shared" si="153"/>
        <v>44221</v>
      </c>
      <c r="N728" s="27">
        <v>726</v>
      </c>
      <c r="O728" s="17">
        <f t="shared" si="154"/>
        <v>696</v>
      </c>
      <c r="P728" s="27">
        <f t="shared" ca="1" si="155"/>
        <v>3.3002875636255009</v>
      </c>
      <c r="Q728" s="34">
        <f t="shared" ca="1" si="150"/>
        <v>3.3133207064602228</v>
      </c>
      <c r="R728" s="17">
        <f t="shared" ca="1" si="156"/>
        <v>3.2521500501632161</v>
      </c>
    </row>
    <row r="729" spans="1:18" x14ac:dyDescent="0.25">
      <c r="A729" s="18">
        <f t="shared" ca="1" si="151"/>
        <v>44188</v>
      </c>
      <c r="B729" s="17">
        <f ca="1">+IFERROR(VLOOKUP(A729,BBG_CLP!$A$2:$B$30,2,FALSE),B728)</f>
        <v>6</v>
      </c>
      <c r="C729" s="17">
        <f ca="1">+VLOOKUP(B729,BBG_CLP!$B$2:$E$30,4,FALSE)</f>
        <v>2.6881822975731039E-4</v>
      </c>
      <c r="D729" s="17">
        <v>727</v>
      </c>
      <c r="E729" s="17">
        <f t="shared" si="144"/>
        <v>697</v>
      </c>
      <c r="F729" s="17">
        <f t="shared" ca="1" si="147"/>
        <v>3.271774276610377</v>
      </c>
      <c r="G729" s="2">
        <f t="shared" ca="1" si="145"/>
        <v>3.2856540176141973</v>
      </c>
      <c r="H729" s="28">
        <f t="shared" si="152"/>
        <v>44207</v>
      </c>
      <c r="I729" s="30">
        <v>727</v>
      </c>
      <c r="J729" s="17">
        <f t="shared" si="146"/>
        <v>697</v>
      </c>
      <c r="K729" s="27">
        <f t="shared" ca="1" si="148"/>
        <v>3.2869991748312755</v>
      </c>
      <c r="L729" s="34">
        <f t="shared" ca="1" si="149"/>
        <v>3.300358540908332</v>
      </c>
      <c r="M729" s="29">
        <f t="shared" si="153"/>
        <v>44222</v>
      </c>
      <c r="N729" s="27">
        <v>727</v>
      </c>
      <c r="O729" s="17">
        <f t="shared" si="154"/>
        <v>697</v>
      </c>
      <c r="P729" s="27">
        <f t="shared" ca="1" si="155"/>
        <v>3.3007567886778562</v>
      </c>
      <c r="Q729" s="34">
        <f t="shared" ca="1" si="150"/>
        <v>3.313779191310072</v>
      </c>
      <c r="R729" s="17">
        <f t="shared" ca="1" si="156"/>
        <v>3.2523606466474675</v>
      </c>
    </row>
    <row r="730" spans="1:18" x14ac:dyDescent="0.25">
      <c r="A730" s="18">
        <f t="shared" ca="1" si="151"/>
        <v>44189</v>
      </c>
      <c r="B730" s="17">
        <f ca="1">+IFERROR(VLOOKUP(A730,BBG_CLP!$A$2:$B$30,2,FALSE),B729)</f>
        <v>6</v>
      </c>
      <c r="C730" s="17">
        <f ca="1">+VLOOKUP(B730,BBG_CLP!$B$2:$E$30,4,FALSE)</f>
        <v>2.6881822975731039E-4</v>
      </c>
      <c r="D730" s="17">
        <v>728</v>
      </c>
      <c r="E730" s="17">
        <f t="shared" si="144"/>
        <v>698</v>
      </c>
      <c r="F730" s="17">
        <f t="shared" ca="1" si="147"/>
        <v>3.2720430948401344</v>
      </c>
      <c r="G730" s="2">
        <f t="shared" ca="1" si="145"/>
        <v>3.2859030518822205</v>
      </c>
      <c r="H730" s="28">
        <f t="shared" si="152"/>
        <v>44208</v>
      </c>
      <c r="I730" s="30">
        <v>728</v>
      </c>
      <c r="J730" s="17">
        <f t="shared" si="146"/>
        <v>698</v>
      </c>
      <c r="K730" s="27">
        <f t="shared" ca="1" si="148"/>
        <v>3.2874733517308421</v>
      </c>
      <c r="L730" s="34">
        <f t="shared" ca="1" si="149"/>
        <v>3.3008218539809704</v>
      </c>
      <c r="M730" s="29">
        <f t="shared" si="153"/>
        <v>44223</v>
      </c>
      <c r="N730" s="27">
        <v>728</v>
      </c>
      <c r="O730" s="17">
        <f t="shared" si="154"/>
        <v>698</v>
      </c>
      <c r="P730" s="27">
        <f t="shared" ca="1" si="155"/>
        <v>3.3012260419890964</v>
      </c>
      <c r="Q730" s="34">
        <f t="shared" ca="1" si="150"/>
        <v>3.3142377331892718</v>
      </c>
      <c r="R730" s="17">
        <f t="shared" ca="1" si="156"/>
        <v>3.252571159526596</v>
      </c>
    </row>
    <row r="731" spans="1:18" x14ac:dyDescent="0.25">
      <c r="A731" s="18">
        <f t="shared" ca="1" si="151"/>
        <v>44190</v>
      </c>
      <c r="B731" s="17">
        <f ca="1">+IFERROR(VLOOKUP(A731,BBG_CLP!$A$2:$B$30,2,FALSE),B730)</f>
        <v>6</v>
      </c>
      <c r="C731" s="17">
        <f ca="1">+VLOOKUP(B731,BBG_CLP!$B$2:$E$30,4,FALSE)</f>
        <v>2.6881822975731039E-4</v>
      </c>
      <c r="D731" s="17">
        <v>729</v>
      </c>
      <c r="E731" s="17">
        <f t="shared" si="144"/>
        <v>699</v>
      </c>
      <c r="F731" s="17">
        <f t="shared" ca="1" si="147"/>
        <v>3.2723119130698919</v>
      </c>
      <c r="G731" s="2">
        <f t="shared" ca="1" si="145"/>
        <v>3.2861521409835008</v>
      </c>
      <c r="H731" s="28">
        <f t="shared" si="152"/>
        <v>44209</v>
      </c>
      <c r="I731" s="30">
        <v>729</v>
      </c>
      <c r="J731" s="17">
        <f t="shared" si="146"/>
        <v>699</v>
      </c>
      <c r="K731" s="27">
        <f t="shared" ca="1" si="148"/>
        <v>3.2879475447925532</v>
      </c>
      <c r="L731" s="34">
        <f t="shared" ca="1" si="149"/>
        <v>3.3012852117982097</v>
      </c>
      <c r="M731" s="29">
        <f t="shared" si="153"/>
        <v>44224</v>
      </c>
      <c r="N731" s="27">
        <v>729</v>
      </c>
      <c r="O731" s="17">
        <f t="shared" si="154"/>
        <v>699</v>
      </c>
      <c r="P731" s="27">
        <f t="shared" ca="1" si="155"/>
        <v>3.3016953234429529</v>
      </c>
      <c r="Q731" s="34">
        <f t="shared" ca="1" si="150"/>
        <v>3.3146963318530953</v>
      </c>
      <c r="R731" s="17">
        <f t="shared" ca="1" si="156"/>
        <v>3.2527815888085954</v>
      </c>
    </row>
    <row r="732" spans="1:18" x14ac:dyDescent="0.25">
      <c r="A732" s="18">
        <f t="shared" ca="1" si="151"/>
        <v>44191</v>
      </c>
      <c r="B732" s="17">
        <f ca="1">+IFERROR(VLOOKUP(A732,BBG_CLP!$A$2:$B$30,2,FALSE),B731)</f>
        <v>6</v>
      </c>
      <c r="C732" s="17">
        <f ca="1">+VLOOKUP(B732,BBG_CLP!$B$2:$E$30,4,FALSE)</f>
        <v>2.6881822975731039E-4</v>
      </c>
      <c r="D732" s="17">
        <v>730</v>
      </c>
      <c r="E732" s="17">
        <f t="shared" si="144"/>
        <v>700</v>
      </c>
      <c r="F732" s="17">
        <f t="shared" ca="1" si="147"/>
        <v>3.2725807312996493</v>
      </c>
      <c r="G732" s="2">
        <f t="shared" ca="1" si="145"/>
        <v>3.2864012846830271</v>
      </c>
      <c r="H732" s="28">
        <f t="shared" si="152"/>
        <v>44210</v>
      </c>
      <c r="I732" s="30">
        <v>730</v>
      </c>
      <c r="J732" s="17">
        <f t="shared" si="146"/>
        <v>700</v>
      </c>
      <c r="K732" s="27">
        <f t="shared" ca="1" si="148"/>
        <v>3.2884217539500011</v>
      </c>
      <c r="L732" s="34">
        <f t="shared" ca="1" si="149"/>
        <v>3.3017486141682983</v>
      </c>
      <c r="M732" s="29">
        <f t="shared" si="153"/>
        <v>44225</v>
      </c>
      <c r="N732" s="27">
        <v>730</v>
      </c>
      <c r="O732" s="17">
        <f t="shared" si="154"/>
        <v>700</v>
      </c>
      <c r="P732" s="27">
        <f t="shared" ca="1" si="155"/>
        <v>3.3021646329237595</v>
      </c>
      <c r="Q732" s="34">
        <f t="shared" ca="1" si="150"/>
        <v>3.3151549870581678</v>
      </c>
      <c r="R732" s="17">
        <f t="shared" ca="1" si="156"/>
        <v>3.2529919345174463</v>
      </c>
    </row>
    <row r="733" spans="1:18" x14ac:dyDescent="0.25">
      <c r="A733" s="18">
        <f t="shared" ca="1" si="151"/>
        <v>44192</v>
      </c>
      <c r="B733" s="17">
        <f ca="1">+IFERROR(VLOOKUP(A733,BBG_CLP!$A$2:$B$30,2,FALSE),B732)</f>
        <v>6</v>
      </c>
      <c r="C733" s="17">
        <f ca="1">+VLOOKUP(B733,BBG_CLP!$B$2:$E$30,4,FALSE)</f>
        <v>2.6881822975731039E-4</v>
      </c>
      <c r="D733" s="17">
        <v>731</v>
      </c>
      <c r="E733" s="17">
        <f t="shared" si="144"/>
        <v>701</v>
      </c>
      <c r="F733" s="17">
        <f t="shared" ca="1" si="147"/>
        <v>3.2728495495294068</v>
      </c>
      <c r="G733" s="2">
        <f t="shared" ca="1" si="145"/>
        <v>3.2866504827471408</v>
      </c>
      <c r="H733" s="28">
        <f t="shared" si="152"/>
        <v>44211</v>
      </c>
      <c r="I733" s="30">
        <v>731</v>
      </c>
      <c r="J733" s="17">
        <f t="shared" si="146"/>
        <v>701</v>
      </c>
      <c r="K733" s="27">
        <f t="shared" ca="1" si="148"/>
        <v>3.2888959791371173</v>
      </c>
      <c r="L733" s="34">
        <f t="shared" ca="1" si="149"/>
        <v>3.302212060900557</v>
      </c>
      <c r="M733" s="29">
        <f t="shared" si="153"/>
        <v>44226</v>
      </c>
      <c r="N733" s="27">
        <v>731</v>
      </c>
      <c r="O733" s="17">
        <f t="shared" si="154"/>
        <v>701</v>
      </c>
      <c r="P733" s="27">
        <f t="shared" ca="1" si="155"/>
        <v>3.3026339703164833</v>
      </c>
      <c r="Q733" s="34">
        <f t="shared" ca="1" si="150"/>
        <v>3.3156136985624931</v>
      </c>
      <c r="R733" s="17">
        <f t="shared" ca="1" si="156"/>
        <v>3.2532021966611424</v>
      </c>
    </row>
    <row r="734" spans="1:18" x14ac:dyDescent="0.25">
      <c r="A734" s="18">
        <f t="shared" ca="1" si="151"/>
        <v>44193</v>
      </c>
      <c r="B734" s="17">
        <f ca="1">+IFERROR(VLOOKUP(A734,BBG_CLP!$A$2:$B$30,2,FALSE),B733)</f>
        <v>6</v>
      </c>
      <c r="C734" s="17">
        <f ca="1">+VLOOKUP(B734,BBG_CLP!$B$2:$E$30,4,FALSE)</f>
        <v>2.6881822975731039E-4</v>
      </c>
      <c r="D734" s="17">
        <v>732</v>
      </c>
      <c r="E734" s="17">
        <f t="shared" si="144"/>
        <v>702</v>
      </c>
      <c r="F734" s="17">
        <f t="shared" ca="1" si="147"/>
        <v>3.2731183677591642</v>
      </c>
      <c r="G734" s="2">
        <f t="shared" ca="1" si="145"/>
        <v>3.2868997349435261</v>
      </c>
      <c r="H734" s="28">
        <f t="shared" si="152"/>
        <v>44212</v>
      </c>
      <c r="I734" s="30">
        <v>732</v>
      </c>
      <c r="J734" s="17">
        <f t="shared" si="146"/>
        <v>702</v>
      </c>
      <c r="K734" s="27">
        <f t="shared" ca="1" si="148"/>
        <v>3.2893702202882178</v>
      </c>
      <c r="L734" s="34">
        <f t="shared" ca="1" si="149"/>
        <v>3.3026755518054149</v>
      </c>
      <c r="M734" s="29">
        <f t="shared" si="153"/>
        <v>44227</v>
      </c>
      <c r="N734" s="27">
        <v>732</v>
      </c>
      <c r="O734" s="17">
        <f t="shared" si="154"/>
        <v>702</v>
      </c>
      <c r="P734" s="27">
        <f t="shared" ca="1" si="155"/>
        <v>3.3031033355067541</v>
      </c>
      <c r="Q734" s="34">
        <f t="shared" ca="1" si="150"/>
        <v>3.3160724661254992</v>
      </c>
      <c r="R734" s="17">
        <f t="shared" ca="1" si="156"/>
        <v>3.2534123752396837</v>
      </c>
    </row>
    <row r="735" spans="1:18" x14ac:dyDescent="0.25">
      <c r="A735" s="18">
        <f t="shared" ca="1" si="151"/>
        <v>44194</v>
      </c>
      <c r="B735" s="17">
        <f ca="1">+IFERROR(VLOOKUP(A735,BBG_CLP!$A$2:$B$30,2,FALSE),B734)</f>
        <v>6</v>
      </c>
      <c r="C735" s="17">
        <f ca="1">+VLOOKUP(B735,BBG_CLP!$B$2:$E$30,4,FALSE)</f>
        <v>2.6881822975731039E-4</v>
      </c>
      <c r="D735" s="17">
        <v>733</v>
      </c>
      <c r="E735" s="17">
        <f t="shared" si="144"/>
        <v>703</v>
      </c>
      <c r="F735" s="17">
        <f t="shared" ca="1" si="147"/>
        <v>3.2733871859889216</v>
      </c>
      <c r="G735" s="2">
        <f t="shared" ca="1" si="145"/>
        <v>3.2871490410411548</v>
      </c>
      <c r="H735" s="28">
        <f t="shared" si="152"/>
        <v>44213</v>
      </c>
      <c r="I735" s="30">
        <v>733</v>
      </c>
      <c r="J735" s="17">
        <f t="shared" si="146"/>
        <v>703</v>
      </c>
      <c r="K735" s="27">
        <f t="shared" ca="1" si="148"/>
        <v>3.2898444773379545</v>
      </c>
      <c r="L735" s="34">
        <f t="shared" ca="1" si="149"/>
        <v>3.3031390866943684</v>
      </c>
      <c r="M735" s="29">
        <f t="shared" si="153"/>
        <v>44228</v>
      </c>
      <c r="N735" s="27">
        <v>733</v>
      </c>
      <c r="O735" s="17">
        <f t="shared" si="154"/>
        <v>703</v>
      </c>
      <c r="P735" s="27">
        <f t="shared" ca="1" si="155"/>
        <v>3.3035727283807796</v>
      </c>
      <c r="Q735" s="34">
        <f t="shared" ca="1" si="150"/>
        <v>3.3165312895079473</v>
      </c>
      <c r="R735" s="17">
        <f t="shared" ca="1" si="156"/>
        <v>3.2536224703010319</v>
      </c>
    </row>
    <row r="736" spans="1:18" x14ac:dyDescent="0.25">
      <c r="A736" s="18">
        <f t="shared" ca="1" si="151"/>
        <v>44195</v>
      </c>
      <c r="B736" s="17">
        <f ca="1">+IFERROR(VLOOKUP(A736,BBG_CLP!$A$2:$B$30,2,FALSE),B735)</f>
        <v>6</v>
      </c>
      <c r="C736" s="17">
        <f ca="1">+VLOOKUP(B736,BBG_CLP!$B$2:$E$30,4,FALSE)</f>
        <v>2.6881822975731039E-4</v>
      </c>
      <c r="D736" s="17">
        <v>734</v>
      </c>
      <c r="E736" s="17">
        <f t="shared" si="144"/>
        <v>704</v>
      </c>
      <c r="F736" s="17">
        <f t="shared" ca="1" si="147"/>
        <v>3.2736560042186791</v>
      </c>
      <c r="G736" s="2">
        <f t="shared" ca="1" si="145"/>
        <v>3.2873984008103676</v>
      </c>
      <c r="H736" s="28">
        <f t="shared" si="152"/>
        <v>44214</v>
      </c>
      <c r="I736" s="30">
        <v>734</v>
      </c>
      <c r="J736" s="17">
        <f t="shared" si="146"/>
        <v>704</v>
      </c>
      <c r="K736" s="27">
        <f t="shared" ca="1" si="148"/>
        <v>3.2903187502213687</v>
      </c>
      <c r="L736" s="34">
        <f t="shared" ca="1" si="149"/>
        <v>3.3036026653799859</v>
      </c>
      <c r="M736" s="29">
        <f t="shared" si="153"/>
        <v>44229</v>
      </c>
      <c r="N736" s="27">
        <v>734</v>
      </c>
      <c r="O736" s="17">
        <f t="shared" si="154"/>
        <v>704</v>
      </c>
      <c r="P736" s="27">
        <f t="shared" ca="1" si="155"/>
        <v>3.3040421488254341</v>
      </c>
      <c r="Q736" s="34">
        <f t="shared" ca="1" si="150"/>
        <v>3.3169901684719942</v>
      </c>
      <c r="R736" s="17">
        <f t="shared" ca="1" si="156"/>
        <v>3.2538324818212061</v>
      </c>
    </row>
    <row r="737" spans="1:18" x14ac:dyDescent="0.25">
      <c r="A737" s="18">
        <f t="shared" ca="1" si="151"/>
        <v>44196</v>
      </c>
      <c r="B737" s="17">
        <f ca="1">+IFERROR(VLOOKUP(A737,BBG_CLP!$A$2:$B$30,2,FALSE),B736)</f>
        <v>6</v>
      </c>
      <c r="C737" s="17">
        <f ca="1">+VLOOKUP(B737,BBG_CLP!$B$2:$E$30,4,FALSE)</f>
        <v>2.6881822975731039E-4</v>
      </c>
      <c r="D737" s="17">
        <v>735</v>
      </c>
      <c r="E737" s="17">
        <f t="shared" si="144"/>
        <v>705</v>
      </c>
      <c r="F737" s="17">
        <f t="shared" ca="1" si="147"/>
        <v>3.2739248224484365</v>
      </c>
      <c r="G737" s="2">
        <f t="shared" ca="1" si="145"/>
        <v>3.2876478140227419</v>
      </c>
      <c r="H737" s="28">
        <f t="shared" si="152"/>
        <v>44215</v>
      </c>
      <c r="I737" s="30">
        <v>735</v>
      </c>
      <c r="J737" s="17">
        <f t="shared" si="146"/>
        <v>705</v>
      </c>
      <c r="K737" s="27">
        <f t="shared" ca="1" si="148"/>
        <v>3.2907930388738005</v>
      </c>
      <c r="L737" s="34">
        <f t="shared" ca="1" si="149"/>
        <v>3.3040662876758873</v>
      </c>
      <c r="M737" s="29">
        <f t="shared" si="153"/>
        <v>44230</v>
      </c>
      <c r="N737" s="27">
        <v>735</v>
      </c>
      <c r="O737" s="17">
        <f t="shared" si="154"/>
        <v>705</v>
      </c>
      <c r="P737" s="27">
        <f t="shared" ca="1" si="155"/>
        <v>3.3045115967281622</v>
      </c>
      <c r="Q737" s="34">
        <f t="shared" ca="1" si="150"/>
        <v>3.3174491027810888</v>
      </c>
      <c r="R737" s="17">
        <f t="shared" ca="1" si="156"/>
        <v>3.2540424098321807</v>
      </c>
    </row>
    <row r="738" spans="1:18" x14ac:dyDescent="0.25">
      <c r="A738" s="18">
        <f t="shared" ca="1" si="151"/>
        <v>44197</v>
      </c>
      <c r="B738" s="17">
        <f ca="1">+IFERROR(VLOOKUP(A738,BBG_CLP!$A$2:$B$30,2,FALSE),B737)</f>
        <v>6</v>
      </c>
      <c r="C738" s="17">
        <f ca="1">+VLOOKUP(B738,BBG_CLP!$B$2:$E$30,4,FALSE)</f>
        <v>2.6881822975731039E-4</v>
      </c>
      <c r="D738" s="17">
        <v>736</v>
      </c>
      <c r="E738" s="17">
        <f t="shared" si="144"/>
        <v>706</v>
      </c>
      <c r="F738" s="17">
        <f t="shared" ca="1" si="147"/>
        <v>3.274193640678194</v>
      </c>
      <c r="G738" s="2">
        <f t="shared" ca="1" si="145"/>
        <v>3.2878972804511926</v>
      </c>
      <c r="H738" s="28">
        <f t="shared" si="152"/>
        <v>44216</v>
      </c>
      <c r="I738" s="30">
        <v>736</v>
      </c>
      <c r="J738" s="17">
        <f t="shared" si="146"/>
        <v>706</v>
      </c>
      <c r="K738" s="27">
        <f t="shared" ca="1" si="148"/>
        <v>3.2912673432310062</v>
      </c>
      <c r="L738" s="34">
        <f t="shared" ca="1" si="149"/>
        <v>3.3045299533967709</v>
      </c>
      <c r="M738" s="29">
        <f t="shared" si="153"/>
        <v>44231</v>
      </c>
      <c r="N738" s="27">
        <v>736</v>
      </c>
      <c r="O738" s="17">
        <f t="shared" si="154"/>
        <v>706</v>
      </c>
      <c r="P738" s="27">
        <f t="shared" ca="1" si="155"/>
        <v>3.3049810719770742</v>
      </c>
      <c r="Q738" s="34">
        <f t="shared" ca="1" si="150"/>
        <v>3.3179080922000868</v>
      </c>
      <c r="R738" s="17">
        <f t="shared" ca="1" si="156"/>
        <v>3.2542522543579366</v>
      </c>
    </row>
    <row r="739" spans="1:18" x14ac:dyDescent="0.25">
      <c r="A739" s="18">
        <f t="shared" ca="1" si="151"/>
        <v>44198</v>
      </c>
      <c r="B739" s="17">
        <f ca="1">+IFERROR(VLOOKUP(A739,BBG_CLP!$A$2:$B$30,2,FALSE),B738)</f>
        <v>6</v>
      </c>
      <c r="C739" s="17">
        <f ca="1">+VLOOKUP(B739,BBG_CLP!$B$2:$E$30,4,FALSE)</f>
        <v>2.6881822975731039E-4</v>
      </c>
      <c r="D739" s="17">
        <v>737</v>
      </c>
      <c r="E739" s="17">
        <f t="shared" si="144"/>
        <v>707</v>
      </c>
      <c r="F739" s="17">
        <f t="shared" ca="1" si="147"/>
        <v>3.2744624589079514</v>
      </c>
      <c r="G739" s="2">
        <f t="shared" ca="1" si="145"/>
        <v>3.2881467998699319</v>
      </c>
      <c r="H739" s="28">
        <f t="shared" si="152"/>
        <v>44217</v>
      </c>
      <c r="I739" s="30">
        <v>737</v>
      </c>
      <c r="J739" s="17">
        <f t="shared" si="146"/>
        <v>707</v>
      </c>
      <c r="K739" s="27">
        <f t="shared" ca="1" si="148"/>
        <v>3.2917416632290375</v>
      </c>
      <c r="L739" s="34">
        <f t="shared" ca="1" si="149"/>
        <v>3.3049936623583722</v>
      </c>
      <c r="M739" s="29">
        <f t="shared" si="153"/>
        <v>44232</v>
      </c>
      <c r="N739" s="27">
        <v>737</v>
      </c>
      <c r="O739" s="17">
        <f t="shared" si="154"/>
        <v>707</v>
      </c>
      <c r="P739" s="27">
        <f t="shared" ca="1" si="155"/>
        <v>3.305450574460814</v>
      </c>
      <c r="Q739" s="34">
        <f t="shared" ca="1" si="150"/>
        <v>3.3183671364951075</v>
      </c>
      <c r="R739" s="17">
        <f t="shared" ca="1" si="156"/>
        <v>3.2544620153904802</v>
      </c>
    </row>
    <row r="740" spans="1:18" x14ac:dyDescent="0.25">
      <c r="A740" s="18">
        <f t="shared" ca="1" si="151"/>
        <v>44199</v>
      </c>
      <c r="B740" s="17">
        <f ca="1">+IFERROR(VLOOKUP(A740,BBG_CLP!$A$2:$B$30,2,FALSE),B739)</f>
        <v>6</v>
      </c>
      <c r="C740" s="17">
        <f ca="1">+VLOOKUP(B740,BBG_CLP!$B$2:$E$30,4,FALSE)</f>
        <v>2.6881822975731039E-4</v>
      </c>
      <c r="D740" s="17">
        <v>738</v>
      </c>
      <c r="E740" s="17">
        <f t="shared" si="144"/>
        <v>708</v>
      </c>
      <c r="F740" s="17">
        <f t="shared" ca="1" si="147"/>
        <v>3.2747312771377088</v>
      </c>
      <c r="G740" s="2">
        <f t="shared" ca="1" si="145"/>
        <v>3.2883963720543905</v>
      </c>
      <c r="H740" s="28">
        <f t="shared" si="152"/>
        <v>44218</v>
      </c>
      <c r="I740" s="30">
        <v>738</v>
      </c>
      <c r="J740" s="17">
        <f t="shared" si="146"/>
        <v>708</v>
      </c>
      <c r="K740" s="27">
        <f t="shared" ca="1" si="148"/>
        <v>3.2922159988043247</v>
      </c>
      <c r="L740" s="34">
        <f t="shared" ca="1" si="149"/>
        <v>3.3054574143774675</v>
      </c>
      <c r="M740" s="29">
        <f t="shared" si="153"/>
        <v>44233</v>
      </c>
      <c r="N740" s="27">
        <v>738</v>
      </c>
      <c r="O740" s="17">
        <f t="shared" si="154"/>
        <v>708</v>
      </c>
      <c r="P740" s="27">
        <f t="shared" ca="1" si="155"/>
        <v>3.3059201040686914</v>
      </c>
      <c r="Q740" s="34">
        <f t="shared" ca="1" si="150"/>
        <v>3.3188262354336375</v>
      </c>
      <c r="R740" s="17">
        <f t="shared" ca="1" si="156"/>
        <v>3.2546716929537922</v>
      </c>
    </row>
    <row r="741" spans="1:18" x14ac:dyDescent="0.25">
      <c r="A741" s="18">
        <f t="shared" ca="1" si="151"/>
        <v>44200</v>
      </c>
      <c r="B741" s="17">
        <f ca="1">+IFERROR(VLOOKUP(A741,BBG_CLP!$A$2:$B$30,2,FALSE),B740)</f>
        <v>7</v>
      </c>
      <c r="C741" s="17">
        <f ca="1">+VLOOKUP(B741,BBG_CLP!$B$2:$E$30,4,FALSE)</f>
        <v>4.8076844477392848E-4</v>
      </c>
      <c r="D741" s="17">
        <v>739</v>
      </c>
      <c r="E741" s="17">
        <f t="shared" si="144"/>
        <v>709</v>
      </c>
      <c r="F741" s="17">
        <f t="shared" ca="1" si="147"/>
        <v>3.2750000953674663</v>
      </c>
      <c r="G741" s="2">
        <f t="shared" ca="1" si="145"/>
        <v>3.2886459967813226</v>
      </c>
      <c r="H741" s="28">
        <f t="shared" si="152"/>
        <v>44219</v>
      </c>
      <c r="I741" s="30">
        <v>739</v>
      </c>
      <c r="J741" s="17">
        <f t="shared" si="146"/>
        <v>709</v>
      </c>
      <c r="K741" s="27">
        <f t="shared" ca="1" si="148"/>
        <v>3.2926903498936198</v>
      </c>
      <c r="L741" s="34">
        <f t="shared" ca="1" si="149"/>
        <v>3.3059212092718568</v>
      </c>
      <c r="M741" s="29">
        <f t="shared" si="153"/>
        <v>44234</v>
      </c>
      <c r="N741" s="27">
        <v>739</v>
      </c>
      <c r="O741" s="17">
        <f t="shared" si="154"/>
        <v>709</v>
      </c>
      <c r="P741" s="27">
        <f t="shared" ca="1" si="155"/>
        <v>3.3063896606906065</v>
      </c>
      <c r="Q741" s="34">
        <f t="shared" ca="1" si="150"/>
        <v>3.3192853887844849</v>
      </c>
      <c r="R741" s="17">
        <f t="shared" ca="1" si="156"/>
        <v>3.2548812870638599</v>
      </c>
    </row>
    <row r="742" spans="1:18" x14ac:dyDescent="0.25">
      <c r="A742" s="18">
        <f t="shared" ca="1" si="151"/>
        <v>44201</v>
      </c>
      <c r="B742" s="17">
        <f ca="1">+IFERROR(VLOOKUP(A742,BBG_CLP!$A$2:$B$30,2,FALSE),B741)</f>
        <v>7</v>
      </c>
      <c r="C742" s="17">
        <f ca="1">+VLOOKUP(B742,BBG_CLP!$B$2:$E$30,4,FALSE)</f>
        <v>4.8076844477392848E-4</v>
      </c>
      <c r="D742" s="17">
        <v>740</v>
      </c>
      <c r="E742" s="17">
        <f t="shared" si="144"/>
        <v>710</v>
      </c>
      <c r="F742" s="17">
        <f t="shared" ca="1" si="147"/>
        <v>3.2754808638122404</v>
      </c>
      <c r="G742" s="2">
        <f t="shared" ca="1" si="145"/>
        <v>3.2891160704040865</v>
      </c>
      <c r="H742" s="28">
        <f t="shared" si="152"/>
        <v>44220</v>
      </c>
      <c r="I742" s="30">
        <v>740</v>
      </c>
      <c r="J742" s="17">
        <f t="shared" si="146"/>
        <v>710</v>
      </c>
      <c r="K742" s="27">
        <f t="shared" ca="1" si="148"/>
        <v>3.2931647164340285</v>
      </c>
      <c r="L742" s="34">
        <f t="shared" ca="1" si="149"/>
        <v>3.3063850468603762</v>
      </c>
      <c r="M742" s="29">
        <f t="shared" si="153"/>
        <v>44235</v>
      </c>
      <c r="N742" s="27">
        <v>740</v>
      </c>
      <c r="O742" s="17">
        <f t="shared" si="154"/>
        <v>710</v>
      </c>
      <c r="P742" s="27">
        <f t="shared" ca="1" si="155"/>
        <v>3.3068592442170313</v>
      </c>
      <c r="Q742" s="34">
        <f t="shared" ca="1" si="150"/>
        <v>3.3197445963177166</v>
      </c>
      <c r="R742" s="17">
        <f t="shared" ca="1" si="156"/>
        <v>3.4020538547725465</v>
      </c>
    </row>
    <row r="743" spans="1:18" x14ac:dyDescent="0.25">
      <c r="A743" s="18">
        <f t="shared" ca="1" si="151"/>
        <v>44202</v>
      </c>
      <c r="B743" s="17">
        <f ca="1">+IFERROR(VLOOKUP(A743,BBG_CLP!$A$2:$B$30,2,FALSE),B742)</f>
        <v>7</v>
      </c>
      <c r="C743" s="17">
        <f ca="1">+VLOOKUP(B743,BBG_CLP!$B$2:$E$30,4,FALSE)</f>
        <v>4.8076844477392848E-4</v>
      </c>
      <c r="D743" s="17">
        <v>741</v>
      </c>
      <c r="E743" s="17">
        <f t="shared" si="144"/>
        <v>711</v>
      </c>
      <c r="F743" s="17">
        <f t="shared" ca="1" si="147"/>
        <v>3.2759616322570144</v>
      </c>
      <c r="G743" s="2">
        <f t="shared" ca="1" si="145"/>
        <v>3.2895861709929277</v>
      </c>
      <c r="H743" s="28">
        <f t="shared" si="152"/>
        <v>44221</v>
      </c>
      <c r="I743" s="30">
        <v>741</v>
      </c>
      <c r="J743" s="17">
        <f t="shared" si="146"/>
        <v>711</v>
      </c>
      <c r="K743" s="27">
        <f t="shared" ca="1" si="148"/>
        <v>3.2936390983630068</v>
      </c>
      <c r="L743" s="34">
        <f t="shared" ca="1" si="149"/>
        <v>3.3068489269628927</v>
      </c>
      <c r="M743" s="29">
        <f t="shared" si="153"/>
        <v>44236</v>
      </c>
      <c r="N743" s="27">
        <v>741</v>
      </c>
      <c r="O743" s="17">
        <f t="shared" si="154"/>
        <v>711</v>
      </c>
      <c r="P743" s="27">
        <f t="shared" ca="1" si="155"/>
        <v>3.3073288545390302</v>
      </c>
      <c r="Q743" s="34">
        <f t="shared" ca="1" si="150"/>
        <v>3.3202038578047137</v>
      </c>
      <c r="R743" s="17">
        <f t="shared" ca="1" si="156"/>
        <v>3.4026332671306392</v>
      </c>
    </row>
    <row r="744" spans="1:18" x14ac:dyDescent="0.25">
      <c r="A744" s="18">
        <f t="shared" ca="1" si="151"/>
        <v>44203</v>
      </c>
      <c r="B744" s="17">
        <f ca="1">+IFERROR(VLOOKUP(A744,BBG_CLP!$A$2:$B$30,2,FALSE),B743)</f>
        <v>7</v>
      </c>
      <c r="C744" s="17">
        <f ca="1">+VLOOKUP(B744,BBG_CLP!$B$2:$E$30,4,FALSE)</f>
        <v>4.8076844477392848E-4</v>
      </c>
      <c r="D744" s="17">
        <v>742</v>
      </c>
      <c r="E744" s="17">
        <f t="shared" si="144"/>
        <v>712</v>
      </c>
      <c r="F744" s="17">
        <f t="shared" ca="1" si="147"/>
        <v>3.2764424007017885</v>
      </c>
      <c r="G744" s="2">
        <f t="shared" ca="1" si="145"/>
        <v>3.2900562984342603</v>
      </c>
      <c r="H744" s="28">
        <f t="shared" si="152"/>
        <v>44222</v>
      </c>
      <c r="I744" s="30">
        <v>742</v>
      </c>
      <c r="J744" s="17">
        <f t="shared" si="146"/>
        <v>712</v>
      </c>
      <c r="K744" s="27">
        <f t="shared" ca="1" si="148"/>
        <v>3.2941134956183369</v>
      </c>
      <c r="L744" s="34">
        <f t="shared" ca="1" si="149"/>
        <v>3.3073128494002746</v>
      </c>
      <c r="M744" s="29">
        <f t="shared" si="153"/>
        <v>44237</v>
      </c>
      <c r="N744" s="27">
        <v>742</v>
      </c>
      <c r="O744" s="17">
        <f t="shared" si="154"/>
        <v>712</v>
      </c>
      <c r="P744" s="27">
        <f t="shared" ca="1" si="155"/>
        <v>3.3077984915482879</v>
      </c>
      <c r="Q744" s="34">
        <f t="shared" ca="1" si="150"/>
        <v>3.3206631730181555</v>
      </c>
      <c r="R744" s="17">
        <f t="shared" ca="1" si="156"/>
        <v>3.4032124848604184</v>
      </c>
    </row>
    <row r="745" spans="1:18" x14ac:dyDescent="0.25">
      <c r="A745" s="18">
        <f t="shared" ca="1" si="151"/>
        <v>44204</v>
      </c>
      <c r="B745" s="17">
        <f ca="1">+IFERROR(VLOOKUP(A745,BBG_CLP!$A$2:$B$30,2,FALSE),B744)</f>
        <v>7</v>
      </c>
      <c r="C745" s="17">
        <f ca="1">+VLOOKUP(B745,BBG_CLP!$B$2:$E$30,4,FALSE)</f>
        <v>4.8076844477392848E-4</v>
      </c>
      <c r="D745" s="17">
        <v>743</v>
      </c>
      <c r="E745" s="17">
        <f t="shared" si="144"/>
        <v>713</v>
      </c>
      <c r="F745" s="17">
        <f t="shared" ca="1" si="147"/>
        <v>3.2769231691465626</v>
      </c>
      <c r="G745" s="2">
        <f t="shared" ca="1" si="145"/>
        <v>3.290526452615067</v>
      </c>
      <c r="H745" s="28">
        <f t="shared" si="152"/>
        <v>44223</v>
      </c>
      <c r="I745" s="30">
        <v>743</v>
      </c>
      <c r="J745" s="17">
        <f t="shared" si="146"/>
        <v>713</v>
      </c>
      <c r="K745" s="27">
        <f t="shared" ca="1" si="148"/>
        <v>3.2945879081381237</v>
      </c>
      <c r="L745" s="34">
        <f t="shared" ca="1" si="149"/>
        <v>3.3077768139943839</v>
      </c>
      <c r="M745" s="29">
        <f t="shared" si="153"/>
        <v>44238</v>
      </c>
      <c r="N745" s="27">
        <v>743</v>
      </c>
      <c r="O745" s="17">
        <f t="shared" si="154"/>
        <v>713</v>
      </c>
      <c r="P745" s="27">
        <f t="shared" ca="1" si="155"/>
        <v>3.3082681551370379</v>
      </c>
      <c r="Q745" s="34">
        <f t="shared" ca="1" si="150"/>
        <v>3.3211225417319836</v>
      </c>
      <c r="R745" s="17">
        <f t="shared" ca="1" si="156"/>
        <v>3.4037915079379033</v>
      </c>
    </row>
    <row r="746" spans="1:18" x14ac:dyDescent="0.25">
      <c r="A746" s="18">
        <f t="shared" ca="1" si="151"/>
        <v>44205</v>
      </c>
      <c r="B746" s="17">
        <f ca="1">+IFERROR(VLOOKUP(A746,BBG_CLP!$A$2:$B$30,2,FALSE),B745)</f>
        <v>7</v>
      </c>
      <c r="C746" s="17">
        <f ca="1">+VLOOKUP(B746,BBG_CLP!$B$2:$E$30,4,FALSE)</f>
        <v>4.8076844477392848E-4</v>
      </c>
      <c r="D746" s="17">
        <v>744</v>
      </c>
      <c r="E746" s="17">
        <f t="shared" si="144"/>
        <v>714</v>
      </c>
      <c r="F746" s="17">
        <f t="shared" ca="1" si="147"/>
        <v>3.2774039375913366</v>
      </c>
      <c r="G746" s="2">
        <f t="shared" ca="1" si="145"/>
        <v>3.2909966334229956</v>
      </c>
      <c r="H746" s="28">
        <f t="shared" si="152"/>
        <v>44224</v>
      </c>
      <c r="I746" s="30">
        <v>744</v>
      </c>
      <c r="J746" s="17">
        <f t="shared" si="146"/>
        <v>714</v>
      </c>
      <c r="K746" s="27">
        <f t="shared" ca="1" si="148"/>
        <v>3.2950623358608402</v>
      </c>
      <c r="L746" s="34">
        <f t="shared" ca="1" si="149"/>
        <v>3.3082408205681135</v>
      </c>
      <c r="M746" s="29">
        <f t="shared" si="153"/>
        <v>44239</v>
      </c>
      <c r="N746" s="27">
        <v>744</v>
      </c>
      <c r="O746" s="17">
        <f t="shared" si="154"/>
        <v>714</v>
      </c>
      <c r="P746" s="27">
        <f t="shared" ca="1" si="155"/>
        <v>3.3087378451980927</v>
      </c>
      <c r="Q746" s="34">
        <f t="shared" ca="1" si="150"/>
        <v>3.3215819637213837</v>
      </c>
      <c r="R746" s="17">
        <f t="shared" ca="1" si="156"/>
        <v>3.404370336403062</v>
      </c>
    </row>
    <row r="747" spans="1:18" x14ac:dyDescent="0.25">
      <c r="A747" s="18">
        <f t="shared" ca="1" si="151"/>
        <v>44206</v>
      </c>
      <c r="B747" s="17">
        <f ca="1">+IFERROR(VLOOKUP(A747,BBG_CLP!$A$2:$B$30,2,FALSE),B746)</f>
        <v>7</v>
      </c>
      <c r="C747" s="17">
        <f ca="1">+VLOOKUP(B747,BBG_CLP!$B$2:$E$30,4,FALSE)</f>
        <v>4.8076844477392848E-4</v>
      </c>
      <c r="D747" s="17">
        <v>745</v>
      </c>
      <c r="E747" s="17">
        <f t="shared" si="144"/>
        <v>715</v>
      </c>
      <c r="F747" s="17">
        <f t="shared" ca="1" si="147"/>
        <v>3.2778847060361107</v>
      </c>
      <c r="G747" s="2">
        <f t="shared" ca="1" si="145"/>
        <v>3.291466840746359</v>
      </c>
      <c r="H747" s="28">
        <f t="shared" si="152"/>
        <v>44225</v>
      </c>
      <c r="I747" s="30">
        <v>745</v>
      </c>
      <c r="J747" s="17">
        <f t="shared" si="146"/>
        <v>715</v>
      </c>
      <c r="K747" s="27">
        <f t="shared" ca="1" si="148"/>
        <v>3.295536778725233</v>
      </c>
      <c r="L747" s="34">
        <f t="shared" ca="1" si="149"/>
        <v>3.3087048689453029</v>
      </c>
      <c r="M747" s="29">
        <f t="shared" si="153"/>
        <v>44240</v>
      </c>
      <c r="N747" s="27">
        <v>745</v>
      </c>
      <c r="O747" s="17">
        <f t="shared" si="154"/>
        <v>715</v>
      </c>
      <c r="P747" s="27">
        <f t="shared" ca="1" si="155"/>
        <v>3.3092075616248766</v>
      </c>
      <c r="Q747" s="34">
        <f t="shared" ca="1" si="150"/>
        <v>3.3220414387628558</v>
      </c>
      <c r="R747" s="17">
        <f t="shared" ca="1" si="156"/>
        <v>3.404948970263888</v>
      </c>
    </row>
    <row r="748" spans="1:18" x14ac:dyDescent="0.25">
      <c r="A748" s="18">
        <f t="shared" ca="1" si="151"/>
        <v>44207</v>
      </c>
      <c r="B748" s="17">
        <f ca="1">+IFERROR(VLOOKUP(A748,BBG_CLP!$A$2:$B$30,2,FALSE),B747)</f>
        <v>7</v>
      </c>
      <c r="C748" s="17">
        <f ca="1">+VLOOKUP(B748,BBG_CLP!$B$2:$E$30,4,FALSE)</f>
        <v>4.8076844477392848E-4</v>
      </c>
      <c r="D748" s="17">
        <v>746</v>
      </c>
      <c r="E748" s="17">
        <f t="shared" si="144"/>
        <v>716</v>
      </c>
      <c r="F748" s="17">
        <f t="shared" ca="1" si="147"/>
        <v>3.2783654744808848</v>
      </c>
      <c r="G748" s="2">
        <f t="shared" ca="1" si="145"/>
        <v>3.2919370744740251</v>
      </c>
      <c r="H748" s="28">
        <f t="shared" si="152"/>
        <v>44226</v>
      </c>
      <c r="I748" s="30">
        <v>746</v>
      </c>
      <c r="J748" s="17">
        <f t="shared" si="146"/>
        <v>716</v>
      </c>
      <c r="K748" s="27">
        <f t="shared" ca="1" si="148"/>
        <v>3.2960112366704442</v>
      </c>
      <c r="L748" s="34">
        <f t="shared" ca="1" si="149"/>
        <v>3.3091689589508091</v>
      </c>
      <c r="M748" s="29">
        <f t="shared" si="153"/>
        <v>44241</v>
      </c>
      <c r="N748" s="27">
        <v>746</v>
      </c>
      <c r="O748" s="17">
        <f t="shared" si="154"/>
        <v>716</v>
      </c>
      <c r="P748" s="27">
        <f t="shared" ca="1" si="155"/>
        <v>3.3096773043113386</v>
      </c>
      <c r="Q748" s="34">
        <f t="shared" ca="1" si="150"/>
        <v>3.3225009666340815</v>
      </c>
      <c r="R748" s="17">
        <f t="shared" ca="1" si="156"/>
        <v>3.4055274095123877</v>
      </c>
    </row>
    <row r="749" spans="1:18" x14ac:dyDescent="0.25">
      <c r="A749" s="18">
        <f t="shared" ca="1" si="151"/>
        <v>44208</v>
      </c>
      <c r="B749" s="17">
        <f ca="1">+IFERROR(VLOOKUP(A749,BBG_CLP!$A$2:$B$30,2,FALSE),B748)</f>
        <v>7</v>
      </c>
      <c r="C749" s="17">
        <f ca="1">+VLOOKUP(B749,BBG_CLP!$B$2:$E$30,4,FALSE)</f>
        <v>4.8076844477392848E-4</v>
      </c>
      <c r="D749" s="17">
        <v>747</v>
      </c>
      <c r="E749" s="17">
        <f t="shared" si="144"/>
        <v>717</v>
      </c>
      <c r="F749" s="17">
        <f t="shared" ca="1" si="147"/>
        <v>3.2788462429256588</v>
      </c>
      <c r="G749" s="2">
        <f t="shared" ca="1" si="145"/>
        <v>3.2924073344955262</v>
      </c>
      <c r="H749" s="28">
        <f t="shared" si="152"/>
        <v>44227</v>
      </c>
      <c r="I749" s="30">
        <v>747</v>
      </c>
      <c r="J749" s="17">
        <f t="shared" si="146"/>
        <v>717</v>
      </c>
      <c r="K749" s="27">
        <f t="shared" ca="1" si="148"/>
        <v>3.2964857096358848</v>
      </c>
      <c r="L749" s="34">
        <f t="shared" ca="1" si="149"/>
        <v>3.3096330904104554</v>
      </c>
      <c r="M749" s="29">
        <f t="shared" si="153"/>
        <v>44242</v>
      </c>
      <c r="N749" s="27">
        <v>747</v>
      </c>
      <c r="O749" s="17">
        <f t="shared" si="154"/>
        <v>717</v>
      </c>
      <c r="P749" s="27">
        <f t="shared" ca="1" si="155"/>
        <v>3.3101470731520384</v>
      </c>
      <c r="Q749" s="34">
        <f t="shared" ca="1" si="150"/>
        <v>3.3229605471140489</v>
      </c>
      <c r="R749" s="17">
        <f t="shared" ca="1" si="156"/>
        <v>3.4061056541805357</v>
      </c>
    </row>
    <row r="750" spans="1:18" x14ac:dyDescent="0.25">
      <c r="A750" s="18">
        <f t="shared" ca="1" si="151"/>
        <v>44209</v>
      </c>
      <c r="B750" s="17">
        <f ca="1">+IFERROR(VLOOKUP(A750,BBG_CLP!$A$2:$B$30,2,FALSE),B749)</f>
        <v>7</v>
      </c>
      <c r="C750" s="17">
        <f ca="1">+VLOOKUP(B750,BBG_CLP!$B$2:$E$30,4,FALSE)</f>
        <v>4.8076844477392848E-4</v>
      </c>
      <c r="D750" s="17">
        <v>748</v>
      </c>
      <c r="E750" s="17">
        <f t="shared" si="144"/>
        <v>718</v>
      </c>
      <c r="F750" s="17">
        <f t="shared" ca="1" si="147"/>
        <v>3.2793270113704329</v>
      </c>
      <c r="G750" s="2">
        <f t="shared" ca="1" si="145"/>
        <v>3.2928776207010007</v>
      </c>
      <c r="H750" s="28">
        <f t="shared" si="152"/>
        <v>44228</v>
      </c>
      <c r="I750" s="30">
        <v>748</v>
      </c>
      <c r="J750" s="17">
        <f t="shared" si="146"/>
        <v>718</v>
      </c>
      <c r="K750" s="27">
        <f t="shared" ca="1" si="148"/>
        <v>3.2969601975613156</v>
      </c>
      <c r="L750" s="34">
        <f t="shared" ca="1" si="149"/>
        <v>3.3100972631510124</v>
      </c>
      <c r="M750" s="29">
        <f t="shared" si="153"/>
        <v>44243</v>
      </c>
      <c r="N750" s="27">
        <v>748</v>
      </c>
      <c r="O750" s="17">
        <f t="shared" si="154"/>
        <v>718</v>
      </c>
      <c r="P750" s="27">
        <f t="shared" ca="1" si="155"/>
        <v>3.3106168680420707</v>
      </c>
      <c r="Q750" s="34">
        <f t="shared" ca="1" si="150"/>
        <v>3.3234201799829224</v>
      </c>
      <c r="R750" s="17">
        <f t="shared" ca="1" si="156"/>
        <v>3.4066837042763254</v>
      </c>
    </row>
    <row r="751" spans="1:18" x14ac:dyDescent="0.25">
      <c r="A751" s="18">
        <f t="shared" ca="1" si="151"/>
        <v>44210</v>
      </c>
      <c r="B751" s="17">
        <f ca="1">+IFERROR(VLOOKUP(A751,BBG_CLP!$A$2:$B$30,2,FALSE),B750)</f>
        <v>7</v>
      </c>
      <c r="C751" s="17">
        <f ca="1">+VLOOKUP(B751,BBG_CLP!$B$2:$E$30,4,FALSE)</f>
        <v>4.8076844477392848E-4</v>
      </c>
      <c r="D751" s="17">
        <v>749</v>
      </c>
      <c r="E751" s="17">
        <f t="shared" si="144"/>
        <v>719</v>
      </c>
      <c r="F751" s="17">
        <f t="shared" ca="1" si="147"/>
        <v>3.279807779815207</v>
      </c>
      <c r="G751" s="2">
        <f t="shared" ca="1" si="145"/>
        <v>3.2933479329812063</v>
      </c>
      <c r="H751" s="28">
        <f t="shared" si="152"/>
        <v>44229</v>
      </c>
      <c r="I751" s="30">
        <v>749</v>
      </c>
      <c r="J751" s="17">
        <f t="shared" si="146"/>
        <v>719</v>
      </c>
      <c r="K751" s="27">
        <f t="shared" ca="1" si="148"/>
        <v>3.2974347003868258</v>
      </c>
      <c r="L751" s="34">
        <f t="shared" ca="1" si="149"/>
        <v>3.3105614770002698</v>
      </c>
      <c r="M751" s="29">
        <f t="shared" si="153"/>
        <v>44244</v>
      </c>
      <c r="N751" s="27">
        <v>749</v>
      </c>
      <c r="O751" s="17">
        <f t="shared" si="154"/>
        <v>719</v>
      </c>
      <c r="P751" s="27">
        <f t="shared" ca="1" si="155"/>
        <v>3.3110866888770873</v>
      </c>
      <c r="Q751" s="34">
        <f t="shared" ca="1" si="150"/>
        <v>3.3238798650220986</v>
      </c>
      <c r="R751" s="17">
        <f t="shared" ca="1" si="156"/>
        <v>3.4072615598077505</v>
      </c>
    </row>
    <row r="752" spans="1:18" x14ac:dyDescent="0.25">
      <c r="A752" s="18">
        <f t="shared" ca="1" si="151"/>
        <v>44211</v>
      </c>
      <c r="B752" s="17">
        <f ca="1">+IFERROR(VLOOKUP(A752,BBG_CLP!$A$2:$B$30,2,FALSE),B751)</f>
        <v>7</v>
      </c>
      <c r="C752" s="17">
        <f ca="1">+VLOOKUP(B752,BBG_CLP!$B$2:$E$30,4,FALSE)</f>
        <v>4.8076844477392848E-4</v>
      </c>
      <c r="D752" s="17">
        <v>750</v>
      </c>
      <c r="E752" s="17">
        <f t="shared" si="144"/>
        <v>720</v>
      </c>
      <c r="F752" s="17">
        <f t="shared" ca="1" si="147"/>
        <v>3.2802885482599811</v>
      </c>
      <c r="G752" s="2">
        <f t="shared" ca="1" si="145"/>
        <v>3.2938182712274777</v>
      </c>
      <c r="H752" s="28">
        <f t="shared" si="152"/>
        <v>44230</v>
      </c>
      <c r="I752" s="30">
        <v>750</v>
      </c>
      <c r="J752" s="17">
        <f t="shared" si="146"/>
        <v>720</v>
      </c>
      <c r="K752" s="27">
        <f t="shared" ca="1" si="148"/>
        <v>3.2979092180528049</v>
      </c>
      <c r="L752" s="34">
        <f t="shared" ca="1" si="149"/>
        <v>3.3110257317869207</v>
      </c>
      <c r="M752" s="29">
        <f t="shared" si="153"/>
        <v>44245</v>
      </c>
      <c r="N752" s="27">
        <v>750</v>
      </c>
      <c r="O752" s="17">
        <f t="shared" si="154"/>
        <v>720</v>
      </c>
      <c r="P752" s="27">
        <f t="shared" ca="1" si="155"/>
        <v>3.3115565355533292</v>
      </c>
      <c r="Q752" s="34">
        <f t="shared" ca="1" si="150"/>
        <v>3.3243396020142479</v>
      </c>
      <c r="R752" s="17">
        <f t="shared" ca="1" si="156"/>
        <v>3.4078392207907982</v>
      </c>
    </row>
    <row r="753" spans="1:18" x14ac:dyDescent="0.25">
      <c r="A753" s="18">
        <f t="shared" ca="1" si="151"/>
        <v>44212</v>
      </c>
      <c r="B753" s="17">
        <f ca="1">+IFERROR(VLOOKUP(A753,BBG_CLP!$A$2:$B$30,2,FALSE),B752)</f>
        <v>7</v>
      </c>
      <c r="C753" s="17">
        <f ca="1">+VLOOKUP(B753,BBG_CLP!$B$2:$E$30,4,FALSE)</f>
        <v>4.8076844477392848E-4</v>
      </c>
      <c r="D753" s="17">
        <v>751</v>
      </c>
      <c r="E753" s="17">
        <f t="shared" si="144"/>
        <v>721</v>
      </c>
      <c r="F753" s="17">
        <f t="shared" ca="1" si="147"/>
        <v>3.2807693167047551</v>
      </c>
      <c r="G753" s="2">
        <f t="shared" ca="1" si="145"/>
        <v>3.294288635331772</v>
      </c>
      <c r="H753" s="28">
        <f t="shared" si="152"/>
        <v>44231</v>
      </c>
      <c r="I753" s="30">
        <v>751</v>
      </c>
      <c r="J753" s="17">
        <f t="shared" si="146"/>
        <v>721</v>
      </c>
      <c r="K753" s="27">
        <f t="shared" ca="1" si="148"/>
        <v>3.2983837504999913</v>
      </c>
      <c r="L753" s="34">
        <f t="shared" ca="1" si="149"/>
        <v>3.3114900273406502</v>
      </c>
      <c r="M753" s="29">
        <f t="shared" si="153"/>
        <v>44246</v>
      </c>
      <c r="N753" s="27">
        <v>751</v>
      </c>
      <c r="O753" s="17">
        <f t="shared" si="154"/>
        <v>721</v>
      </c>
      <c r="P753" s="27">
        <f t="shared" ca="1" si="155"/>
        <v>3.3120264079675485</v>
      </c>
      <c r="Q753" s="34">
        <f t="shared" ca="1" si="150"/>
        <v>3.3247993907431432</v>
      </c>
      <c r="R753" s="17">
        <f t="shared" ca="1" si="156"/>
        <v>3.4084166872174748</v>
      </c>
    </row>
    <row r="754" spans="1:18" x14ac:dyDescent="0.25">
      <c r="A754" s="18">
        <f t="shared" ca="1" si="151"/>
        <v>44213</v>
      </c>
      <c r="B754" s="17">
        <f ca="1">+IFERROR(VLOOKUP(A754,BBG_CLP!$A$2:$B$30,2,FALSE),B753)</f>
        <v>7</v>
      </c>
      <c r="C754" s="17">
        <f ca="1">+VLOOKUP(B754,BBG_CLP!$B$2:$E$30,4,FALSE)</f>
        <v>4.8076844477392848E-4</v>
      </c>
      <c r="D754" s="17">
        <v>752</v>
      </c>
      <c r="E754" s="17">
        <f t="shared" si="144"/>
        <v>722</v>
      </c>
      <c r="F754" s="17">
        <f t="shared" ca="1" si="147"/>
        <v>3.2812500851495292</v>
      </c>
      <c r="G754" s="2">
        <f t="shared" ca="1" si="145"/>
        <v>3.2947590251866803</v>
      </c>
      <c r="H754" s="28">
        <f t="shared" si="152"/>
        <v>44232</v>
      </c>
      <c r="I754" s="30">
        <v>752</v>
      </c>
      <c r="J754" s="17">
        <f t="shared" si="146"/>
        <v>722</v>
      </c>
      <c r="K754" s="27">
        <f t="shared" ca="1" si="148"/>
        <v>3.2988582976693861</v>
      </c>
      <c r="L754" s="34">
        <f t="shared" ca="1" si="149"/>
        <v>3.3119543634920334</v>
      </c>
      <c r="M754" s="29">
        <f t="shared" si="153"/>
        <v>44247</v>
      </c>
      <c r="N754" s="27">
        <v>752</v>
      </c>
      <c r="O754" s="17">
        <f t="shared" si="154"/>
        <v>722</v>
      </c>
      <c r="P754" s="27">
        <f t="shared" ca="1" si="155"/>
        <v>3.3124963060170884</v>
      </c>
      <c r="Q754" s="34">
        <f t="shared" ca="1" si="150"/>
        <v>3.3252592309938565</v>
      </c>
      <c r="R754" s="17">
        <f t="shared" ca="1" si="156"/>
        <v>3.4089939591437357</v>
      </c>
    </row>
    <row r="755" spans="1:18" x14ac:dyDescent="0.25">
      <c r="A755" s="18">
        <f t="shared" ca="1" si="151"/>
        <v>44214</v>
      </c>
      <c r="B755" s="17">
        <f ca="1">+IFERROR(VLOOKUP(A755,BBG_CLP!$A$2:$B$30,2,FALSE),B754)</f>
        <v>7</v>
      </c>
      <c r="C755" s="17">
        <f ca="1">+VLOOKUP(B755,BBG_CLP!$B$2:$E$30,4,FALSE)</f>
        <v>4.8076844477392848E-4</v>
      </c>
      <c r="D755" s="17">
        <v>753</v>
      </c>
      <c r="E755" s="17">
        <f t="shared" si="144"/>
        <v>723</v>
      </c>
      <c r="F755" s="17">
        <f t="shared" ca="1" si="147"/>
        <v>3.2817308535943033</v>
      </c>
      <c r="G755" s="2">
        <f t="shared" ca="1" si="145"/>
        <v>3.2952294406853295</v>
      </c>
      <c r="H755" s="28">
        <f t="shared" si="152"/>
        <v>44233</v>
      </c>
      <c r="I755" s="30">
        <v>753</v>
      </c>
      <c r="J755" s="17">
        <f t="shared" si="146"/>
        <v>723</v>
      </c>
      <c r="K755" s="27">
        <f t="shared" ca="1" si="148"/>
        <v>3.2993328595023659</v>
      </c>
      <c r="L755" s="34">
        <f t="shared" ca="1" si="149"/>
        <v>3.3124187400726477</v>
      </c>
      <c r="M755" s="29">
        <f t="shared" si="153"/>
        <v>44248</v>
      </c>
      <c r="N755" s="27">
        <v>753</v>
      </c>
      <c r="O755" s="17">
        <f t="shared" si="154"/>
        <v>723</v>
      </c>
      <c r="P755" s="27">
        <f t="shared" ca="1" si="155"/>
        <v>3.3129662295998048</v>
      </c>
      <c r="Q755" s="34">
        <f t="shared" ca="1" si="150"/>
        <v>3.3257191225525924</v>
      </c>
      <c r="R755" s="17">
        <f t="shared" ca="1" si="156"/>
        <v>3.4095710365376064</v>
      </c>
    </row>
    <row r="756" spans="1:18" x14ac:dyDescent="0.25">
      <c r="A756" s="18">
        <f t="shared" ca="1" si="151"/>
        <v>44215</v>
      </c>
      <c r="B756" s="17">
        <f ca="1">+IFERROR(VLOOKUP(A756,BBG_CLP!$A$2:$B$30,2,FALSE),B755)</f>
        <v>7</v>
      </c>
      <c r="C756" s="17">
        <f ca="1">+VLOOKUP(B756,BBG_CLP!$B$2:$E$30,4,FALSE)</f>
        <v>4.8076844477392848E-4</v>
      </c>
      <c r="D756" s="17">
        <v>754</v>
      </c>
      <c r="E756" s="17">
        <f t="shared" si="144"/>
        <v>724</v>
      </c>
      <c r="F756" s="17">
        <f t="shared" ca="1" si="147"/>
        <v>3.2822116220390773</v>
      </c>
      <c r="G756" s="2">
        <f t="shared" ca="1" si="145"/>
        <v>3.2956998817214407</v>
      </c>
      <c r="H756" s="28">
        <f t="shared" si="152"/>
        <v>44234</v>
      </c>
      <c r="I756" s="30">
        <v>754</v>
      </c>
      <c r="J756" s="17">
        <f t="shared" si="146"/>
        <v>724</v>
      </c>
      <c r="K756" s="27">
        <f t="shared" ca="1" si="148"/>
        <v>3.2998074359405667</v>
      </c>
      <c r="L756" s="34">
        <f t="shared" ca="1" si="149"/>
        <v>3.3128831569149475</v>
      </c>
      <c r="M756" s="29">
        <f t="shared" si="153"/>
        <v>44249</v>
      </c>
      <c r="N756" s="27">
        <v>754</v>
      </c>
      <c r="O756" s="17">
        <f t="shared" si="154"/>
        <v>724</v>
      </c>
      <c r="P756" s="27">
        <f t="shared" ca="1" si="155"/>
        <v>3.3134361786141069</v>
      </c>
      <c r="Q756" s="34">
        <f t="shared" ca="1" si="150"/>
        <v>3.3261790652067389</v>
      </c>
      <c r="R756" s="17">
        <f t="shared" ca="1" si="156"/>
        <v>3.4101479194230677</v>
      </c>
    </row>
    <row r="757" spans="1:18" x14ac:dyDescent="0.25">
      <c r="A757" s="18">
        <f t="shared" ca="1" si="151"/>
        <v>44216</v>
      </c>
      <c r="B757" s="17">
        <f ca="1">+IFERROR(VLOOKUP(A757,BBG_CLP!$A$2:$B$30,2,FALSE),B756)</f>
        <v>7</v>
      </c>
      <c r="C757" s="17">
        <f ca="1">+VLOOKUP(B757,BBG_CLP!$B$2:$E$30,4,FALSE)</f>
        <v>4.8076844477392848E-4</v>
      </c>
      <c r="D757" s="17">
        <v>755</v>
      </c>
      <c r="E757" s="17">
        <f t="shared" si="144"/>
        <v>725</v>
      </c>
      <c r="F757" s="17">
        <f t="shared" ca="1" si="147"/>
        <v>3.2826923904838514</v>
      </c>
      <c r="G757" s="2">
        <f t="shared" ca="1" si="145"/>
        <v>3.2961703481893854</v>
      </c>
      <c r="H757" s="28">
        <f t="shared" si="152"/>
        <v>44235</v>
      </c>
      <c r="I757" s="30">
        <v>755</v>
      </c>
      <c r="J757" s="17">
        <f t="shared" si="146"/>
        <v>725</v>
      </c>
      <c r="K757" s="27">
        <f t="shared" ca="1" si="148"/>
        <v>3.3002820269259656</v>
      </c>
      <c r="L757" s="34">
        <f t="shared" ca="1" si="149"/>
        <v>3.3133476138523541</v>
      </c>
      <c r="M757" s="29">
        <f t="shared" si="153"/>
        <v>44250</v>
      </c>
      <c r="N757" s="27">
        <v>755</v>
      </c>
      <c r="O757" s="17">
        <f t="shared" si="154"/>
        <v>725</v>
      </c>
      <c r="P757" s="27">
        <f t="shared" ca="1" si="155"/>
        <v>3.3139061529589329</v>
      </c>
      <c r="Q757" s="34">
        <f t="shared" ca="1" si="150"/>
        <v>3.3266390587448544</v>
      </c>
      <c r="R757" s="17">
        <f t="shared" ca="1" si="156"/>
        <v>3.4107246078400877</v>
      </c>
    </row>
    <row r="758" spans="1:18" x14ac:dyDescent="0.25">
      <c r="A758" s="18">
        <f t="shared" ca="1" si="151"/>
        <v>44217</v>
      </c>
      <c r="B758" s="17">
        <f ca="1">+IFERROR(VLOOKUP(A758,BBG_CLP!$A$2:$B$30,2,FALSE),B757)</f>
        <v>7</v>
      </c>
      <c r="C758" s="17">
        <f ca="1">+VLOOKUP(B758,BBG_CLP!$B$2:$E$30,4,FALSE)</f>
        <v>4.8076844477392848E-4</v>
      </c>
      <c r="D758" s="17">
        <v>756</v>
      </c>
      <c r="E758" s="17">
        <f t="shared" si="144"/>
        <v>726</v>
      </c>
      <c r="F758" s="17">
        <f t="shared" ca="1" si="147"/>
        <v>3.2831731589286255</v>
      </c>
      <c r="G758" s="2">
        <f t="shared" ca="1" si="145"/>
        <v>3.2966408399840397</v>
      </c>
      <c r="H758" s="28">
        <f t="shared" si="152"/>
        <v>44236</v>
      </c>
      <c r="I758" s="30">
        <v>756</v>
      </c>
      <c r="J758" s="17">
        <f t="shared" si="146"/>
        <v>726</v>
      </c>
      <c r="K758" s="27">
        <f t="shared" ca="1" si="148"/>
        <v>3.3007566324008248</v>
      </c>
      <c r="L758" s="34">
        <f t="shared" ca="1" si="149"/>
        <v>3.3138121107191525</v>
      </c>
      <c r="M758" s="29">
        <f t="shared" si="153"/>
        <v>44251</v>
      </c>
      <c r="N758" s="27">
        <v>756</v>
      </c>
      <c r="O758" s="17">
        <f t="shared" si="154"/>
        <v>726</v>
      </c>
      <c r="P758" s="27">
        <f t="shared" ca="1" si="155"/>
        <v>3.3143761525337845</v>
      </c>
      <c r="Q758" s="34">
        <f t="shared" ca="1" si="150"/>
        <v>3.327099102956709</v>
      </c>
      <c r="R758" s="17">
        <f t="shared" ca="1" si="156"/>
        <v>3.4113011017566919</v>
      </c>
    </row>
    <row r="759" spans="1:18" x14ac:dyDescent="0.25">
      <c r="A759" s="18">
        <f t="shared" ca="1" si="151"/>
        <v>44218</v>
      </c>
      <c r="B759" s="17">
        <f ca="1">+IFERROR(VLOOKUP(A759,BBG_CLP!$A$2:$B$30,2,FALSE),B758)</f>
        <v>7</v>
      </c>
      <c r="C759" s="17">
        <f ca="1">+VLOOKUP(B759,BBG_CLP!$B$2:$E$30,4,FALSE)</f>
        <v>4.8076844477392848E-4</v>
      </c>
      <c r="D759" s="17">
        <v>757</v>
      </c>
      <c r="E759" s="17">
        <f t="shared" si="144"/>
        <v>727</v>
      </c>
      <c r="F759" s="17">
        <f t="shared" ca="1" si="147"/>
        <v>3.2836539273733996</v>
      </c>
      <c r="G759" s="2">
        <f t="shared" ca="1" si="145"/>
        <v>3.2971113570009138</v>
      </c>
      <c r="H759" s="28">
        <f t="shared" si="152"/>
        <v>44237</v>
      </c>
      <c r="I759" s="30">
        <v>757</v>
      </c>
      <c r="J759" s="17">
        <f t="shared" si="146"/>
        <v>727</v>
      </c>
      <c r="K759" s="27">
        <f t="shared" ca="1" si="148"/>
        <v>3.3012312523077223</v>
      </c>
      <c r="L759" s="34">
        <f t="shared" ca="1" si="149"/>
        <v>3.3142766473505829</v>
      </c>
      <c r="M759" s="29">
        <f t="shared" si="153"/>
        <v>44252</v>
      </c>
      <c r="N759" s="27">
        <v>757</v>
      </c>
      <c r="O759" s="17">
        <f t="shared" si="154"/>
        <v>727</v>
      </c>
      <c r="P759" s="27">
        <f t="shared" ca="1" si="155"/>
        <v>3.3148461772386537</v>
      </c>
      <c r="Q759" s="34">
        <f t="shared" ca="1" si="150"/>
        <v>3.3275591976331715</v>
      </c>
      <c r="R759" s="17">
        <f t="shared" ca="1" si="156"/>
        <v>3.4118774012208419</v>
      </c>
    </row>
    <row r="760" spans="1:18" x14ac:dyDescent="0.25">
      <c r="A760" s="18">
        <f t="shared" ca="1" si="151"/>
        <v>44219</v>
      </c>
      <c r="B760" s="17">
        <f ca="1">+IFERROR(VLOOKUP(A760,BBG_CLP!$A$2:$B$30,2,FALSE),B759)</f>
        <v>7</v>
      </c>
      <c r="C760" s="17">
        <f ca="1">+VLOOKUP(B760,BBG_CLP!$B$2:$E$30,4,FALSE)</f>
        <v>4.8076844477392848E-4</v>
      </c>
      <c r="D760" s="17">
        <v>758</v>
      </c>
      <c r="E760" s="17">
        <f t="shared" si="144"/>
        <v>728</v>
      </c>
      <c r="F760" s="17">
        <f t="shared" ca="1" si="147"/>
        <v>3.2841346958181736</v>
      </c>
      <c r="G760" s="2">
        <f t="shared" ca="1" si="145"/>
        <v>3.2975818991360488</v>
      </c>
      <c r="H760" s="28">
        <f t="shared" si="152"/>
        <v>44238</v>
      </c>
      <c r="I760" s="30">
        <v>758</v>
      </c>
      <c r="J760" s="17">
        <f t="shared" si="146"/>
        <v>728</v>
      </c>
      <c r="K760" s="27">
        <f t="shared" ca="1" si="148"/>
        <v>3.3017058865895597</v>
      </c>
      <c r="L760" s="34">
        <f t="shared" ca="1" si="149"/>
        <v>3.3147412235828138</v>
      </c>
      <c r="M760" s="29">
        <f t="shared" si="153"/>
        <v>44253</v>
      </c>
      <c r="N760" s="27">
        <v>758</v>
      </c>
      <c r="O760" s="17">
        <f t="shared" si="154"/>
        <v>728</v>
      </c>
      <c r="P760" s="27">
        <f t="shared" ca="1" si="155"/>
        <v>3.3153162269741037</v>
      </c>
      <c r="Q760" s="34">
        <f t="shared" ca="1" si="150"/>
        <v>3.3280193425662961</v>
      </c>
      <c r="R760" s="17">
        <f t="shared" ca="1" si="156"/>
        <v>3.412453506208557</v>
      </c>
    </row>
    <row r="761" spans="1:18" x14ac:dyDescent="0.25">
      <c r="A761" s="18">
        <f t="shared" ca="1" si="151"/>
        <v>44220</v>
      </c>
      <c r="B761" s="17">
        <f ca="1">+IFERROR(VLOOKUP(A761,BBG_CLP!$A$2:$B$30,2,FALSE),B760)</f>
        <v>7</v>
      </c>
      <c r="C761" s="17">
        <f ca="1">+VLOOKUP(B761,BBG_CLP!$B$2:$E$30,4,FALSE)</f>
        <v>4.8076844477392848E-4</v>
      </c>
      <c r="D761" s="17">
        <v>759</v>
      </c>
      <c r="E761" s="17">
        <f t="shared" si="144"/>
        <v>729</v>
      </c>
      <c r="F761" s="17">
        <f t="shared" ca="1" si="147"/>
        <v>3.2846154642629477</v>
      </c>
      <c r="G761" s="2">
        <f t="shared" ca="1" si="145"/>
        <v>3.2980524662860988</v>
      </c>
      <c r="H761" s="28">
        <f t="shared" si="152"/>
        <v>44239</v>
      </c>
      <c r="I761" s="30">
        <v>759</v>
      </c>
      <c r="J761" s="17">
        <f t="shared" si="146"/>
        <v>729</v>
      </c>
      <c r="K761" s="27">
        <f t="shared" ca="1" si="148"/>
        <v>3.3021805351894988</v>
      </c>
      <c r="L761" s="34">
        <f t="shared" ca="1" si="149"/>
        <v>3.3152058392528447</v>
      </c>
      <c r="M761" s="29">
        <f t="shared" si="153"/>
        <v>44254</v>
      </c>
      <c r="N761" s="27">
        <v>759</v>
      </c>
      <c r="O761" s="17">
        <f t="shared" si="154"/>
        <v>729</v>
      </c>
      <c r="P761" s="27">
        <f t="shared" ca="1" si="155"/>
        <v>3.3157863016411873</v>
      </c>
      <c r="Q761" s="34">
        <f t="shared" ca="1" si="150"/>
        <v>3.3284795375492529</v>
      </c>
      <c r="R761" s="17">
        <f t="shared" ca="1" si="156"/>
        <v>3.4130294167677988</v>
      </c>
    </row>
    <row r="762" spans="1:18" x14ac:dyDescent="0.25">
      <c r="A762" s="18">
        <f t="shared" ca="1" si="151"/>
        <v>44221</v>
      </c>
      <c r="B762" s="17">
        <f ca="1">+IFERROR(VLOOKUP(A762,BBG_CLP!$A$2:$B$30,2,FALSE),B761)</f>
        <v>7</v>
      </c>
      <c r="C762" s="17">
        <f ca="1">+VLOOKUP(B762,BBG_CLP!$B$2:$E$30,4,FALSE)</f>
        <v>4.8076844477392848E-4</v>
      </c>
      <c r="D762" s="17">
        <v>760</v>
      </c>
      <c r="E762" s="17">
        <f t="shared" si="144"/>
        <v>730</v>
      </c>
      <c r="F762" s="17">
        <f t="shared" ca="1" si="147"/>
        <v>3.2850962327077218</v>
      </c>
      <c r="G762" s="2">
        <f t="shared" ca="1" si="145"/>
        <v>3.2985230583482408</v>
      </c>
      <c r="H762" s="28">
        <f t="shared" si="152"/>
        <v>44240</v>
      </c>
      <c r="I762" s="30">
        <v>760</v>
      </c>
      <c r="J762" s="17">
        <f t="shared" si="146"/>
        <v>730</v>
      </c>
      <c r="K762" s="27">
        <f t="shared" ca="1" si="148"/>
        <v>3.3026551980510312</v>
      </c>
      <c r="L762" s="34">
        <f t="shared" ca="1" si="149"/>
        <v>3.3156704941986037</v>
      </c>
      <c r="M762" s="29">
        <f t="shared" si="153"/>
        <v>44255</v>
      </c>
      <c r="N762" s="27">
        <v>760</v>
      </c>
      <c r="O762" s="17">
        <f t="shared" si="154"/>
        <v>730</v>
      </c>
      <c r="P762" s="27">
        <f t="shared" ca="1" si="155"/>
        <v>3.316256401141481</v>
      </c>
      <c r="Q762" s="34">
        <f t="shared" ca="1" si="150"/>
        <v>3.328939782376358</v>
      </c>
      <c r="R762" s="17">
        <f t="shared" ca="1" si="156"/>
        <v>3.4136051328985673</v>
      </c>
    </row>
    <row r="763" spans="1:18" x14ac:dyDescent="0.25">
      <c r="A763" s="18">
        <f t="shared" ca="1" si="151"/>
        <v>44222</v>
      </c>
      <c r="B763" s="17">
        <f ca="1">+IFERROR(VLOOKUP(A763,BBG_CLP!$A$2:$B$30,2,FALSE),B762)</f>
        <v>7</v>
      </c>
      <c r="C763" s="17">
        <f ca="1">+VLOOKUP(B763,BBG_CLP!$B$2:$E$30,4,FALSE)</f>
        <v>4.8076844477392848E-4</v>
      </c>
      <c r="D763" s="17">
        <v>761</v>
      </c>
      <c r="E763" s="17">
        <f t="shared" si="144"/>
        <v>731</v>
      </c>
      <c r="F763" s="17">
        <f t="shared" ca="1" si="147"/>
        <v>3.2855770011524958</v>
      </c>
      <c r="G763" s="2">
        <f t="shared" ca="1" si="145"/>
        <v>3.2989936752202476</v>
      </c>
      <c r="H763" s="28">
        <f t="shared" si="152"/>
        <v>44241</v>
      </c>
      <c r="I763" s="30">
        <v>761</v>
      </c>
      <c r="J763" s="17">
        <f t="shared" si="146"/>
        <v>731</v>
      </c>
      <c r="K763" s="27">
        <f t="shared" ca="1" si="148"/>
        <v>3.3031298751179143</v>
      </c>
      <c r="L763" s="34">
        <f t="shared" ca="1" si="149"/>
        <v>3.3161351882589041</v>
      </c>
      <c r="M763" s="29">
        <f t="shared" si="153"/>
        <v>44256</v>
      </c>
      <c r="N763" s="27">
        <v>761</v>
      </c>
      <c r="O763" s="17">
        <f t="shared" si="154"/>
        <v>731</v>
      </c>
      <c r="P763" s="27">
        <f t="shared" ca="1" si="155"/>
        <v>3.316726525377097</v>
      </c>
      <c r="Q763" s="34">
        <f t="shared" ca="1" si="150"/>
        <v>3.3294000768430529</v>
      </c>
      <c r="R763" s="17">
        <f t="shared" ca="1" si="156"/>
        <v>3.4141806546008624</v>
      </c>
    </row>
    <row r="764" spans="1:18" x14ac:dyDescent="0.25">
      <c r="A764" s="18">
        <f t="shared" ca="1" si="151"/>
        <v>44223</v>
      </c>
      <c r="B764" s="17">
        <f ca="1">+IFERROR(VLOOKUP(A764,BBG_CLP!$A$2:$B$30,2,FALSE),B763)</f>
        <v>7</v>
      </c>
      <c r="C764" s="17">
        <f ca="1">+VLOOKUP(B764,BBG_CLP!$B$2:$E$30,4,FALSE)</f>
        <v>4.8076844477392848E-4</v>
      </c>
      <c r="D764" s="17">
        <v>762</v>
      </c>
      <c r="E764" s="17">
        <f t="shared" si="144"/>
        <v>732</v>
      </c>
      <c r="F764" s="17">
        <f t="shared" ca="1" si="147"/>
        <v>3.2860577695972699</v>
      </c>
      <c r="G764" s="2">
        <f t="shared" ca="1" si="145"/>
        <v>3.2994643168004498</v>
      </c>
      <c r="H764" s="28">
        <f t="shared" si="152"/>
        <v>44242</v>
      </c>
      <c r="I764" s="30">
        <v>762</v>
      </c>
      <c r="J764" s="17">
        <f t="shared" si="146"/>
        <v>732</v>
      </c>
      <c r="K764" s="27">
        <f t="shared" ca="1" si="148"/>
        <v>3.3036045663342528</v>
      </c>
      <c r="L764" s="34">
        <f t="shared" ca="1" si="149"/>
        <v>3.316599921273462</v>
      </c>
      <c r="M764" s="29">
        <f t="shared" si="153"/>
        <v>44257</v>
      </c>
      <c r="N764" s="27">
        <v>762</v>
      </c>
      <c r="O764" s="17">
        <f t="shared" si="154"/>
        <v>732</v>
      </c>
      <c r="P764" s="27">
        <f t="shared" ca="1" si="155"/>
        <v>3.3171966742506638</v>
      </c>
      <c r="Q764" s="34">
        <f t="shared" ca="1" si="150"/>
        <v>3.3298604207459186</v>
      </c>
      <c r="R764" s="17">
        <f t="shared" ca="1" si="156"/>
        <v>3.4147559819066586</v>
      </c>
    </row>
    <row r="765" spans="1:18" x14ac:dyDescent="0.25">
      <c r="A765" s="18">
        <f t="shared" ca="1" si="151"/>
        <v>44224</v>
      </c>
      <c r="B765" s="17">
        <f ca="1">+IFERROR(VLOOKUP(A765,BBG_CLP!$A$2:$B$30,2,FALSE),B764)</f>
        <v>7</v>
      </c>
      <c r="C765" s="17">
        <f ca="1">+VLOOKUP(B765,BBG_CLP!$B$2:$E$30,4,FALSE)</f>
        <v>4.8076844477392848E-4</v>
      </c>
      <c r="D765" s="17">
        <v>763</v>
      </c>
      <c r="E765" s="17">
        <f t="shared" si="144"/>
        <v>733</v>
      </c>
      <c r="F765" s="17">
        <f t="shared" ca="1" si="147"/>
        <v>3.286538538042044</v>
      </c>
      <c r="G765" s="2">
        <f t="shared" ca="1" si="145"/>
        <v>3.299934982987712</v>
      </c>
      <c r="H765" s="28">
        <f t="shared" si="152"/>
        <v>44243</v>
      </c>
      <c r="I765" s="30">
        <v>763</v>
      </c>
      <c r="J765" s="17">
        <f t="shared" si="146"/>
        <v>733</v>
      </c>
      <c r="K765" s="27">
        <f t="shared" ca="1" si="148"/>
        <v>3.3040792716444018</v>
      </c>
      <c r="L765" s="34">
        <f t="shared" ca="1" si="149"/>
        <v>3.3170646930828358</v>
      </c>
      <c r="M765" s="29">
        <f t="shared" si="153"/>
        <v>44258</v>
      </c>
      <c r="N765" s="27">
        <v>763</v>
      </c>
      <c r="O765" s="17">
        <f t="shared" si="154"/>
        <v>733</v>
      </c>
      <c r="P765" s="27">
        <f t="shared" ca="1" si="155"/>
        <v>3.3176668476652975</v>
      </c>
      <c r="Q765" s="34">
        <f t="shared" ca="1" si="150"/>
        <v>3.3303208138826017</v>
      </c>
      <c r="R765" s="17">
        <f t="shared" ca="1" si="156"/>
        <v>3.415331114815956</v>
      </c>
    </row>
    <row r="766" spans="1:18" x14ac:dyDescent="0.25">
      <c r="A766" s="18">
        <f t="shared" ca="1" si="151"/>
        <v>44225</v>
      </c>
      <c r="B766" s="17">
        <f ca="1">+IFERROR(VLOOKUP(A766,BBG_CLP!$A$2:$B$30,2,FALSE),B765)</f>
        <v>7</v>
      </c>
      <c r="C766" s="17">
        <f ca="1">+VLOOKUP(B766,BBG_CLP!$B$2:$E$30,4,FALSE)</f>
        <v>4.8076844477392848E-4</v>
      </c>
      <c r="D766" s="17">
        <v>764</v>
      </c>
      <c r="E766" s="17">
        <f t="shared" si="144"/>
        <v>734</v>
      </c>
      <c r="F766" s="17">
        <f t="shared" ca="1" si="147"/>
        <v>3.2870193064868181</v>
      </c>
      <c r="G766" s="2">
        <f t="shared" ca="1" si="145"/>
        <v>3.3004056736814498</v>
      </c>
      <c r="H766" s="28">
        <f t="shared" si="152"/>
        <v>44244</v>
      </c>
      <c r="I766" s="30">
        <v>764</v>
      </c>
      <c r="J766" s="17">
        <f t="shared" si="146"/>
        <v>734</v>
      </c>
      <c r="K766" s="27">
        <f t="shared" ca="1" si="148"/>
        <v>3.304553990993</v>
      </c>
      <c r="L766" s="34">
        <f t="shared" ca="1" si="149"/>
        <v>3.3175295035284424</v>
      </c>
      <c r="M766" s="29">
        <f t="shared" si="153"/>
        <v>44259</v>
      </c>
      <c r="N766" s="27">
        <v>764</v>
      </c>
      <c r="O766" s="17">
        <f t="shared" si="154"/>
        <v>734</v>
      </c>
      <c r="P766" s="27">
        <f t="shared" ca="1" si="155"/>
        <v>3.3181370455246326</v>
      </c>
      <c r="Q766" s="34">
        <f t="shared" ca="1" si="150"/>
        <v>3.3307812560518864</v>
      </c>
      <c r="R766" s="17">
        <f t="shared" ca="1" si="156"/>
        <v>3.415906053336748</v>
      </c>
    </row>
    <row r="767" spans="1:18" x14ac:dyDescent="0.25">
      <c r="A767" s="18">
        <f t="shared" ca="1" si="151"/>
        <v>44226</v>
      </c>
      <c r="B767" s="17">
        <f ca="1">+IFERROR(VLOOKUP(A767,BBG_CLP!$A$2:$B$30,2,FALSE),B766)</f>
        <v>7</v>
      </c>
      <c r="C767" s="17">
        <f ca="1">+VLOOKUP(B767,BBG_CLP!$B$2:$E$30,4,FALSE)</f>
        <v>4.8076844477392848E-4</v>
      </c>
      <c r="D767" s="17">
        <v>765</v>
      </c>
      <c r="E767" s="17">
        <f t="shared" si="144"/>
        <v>735</v>
      </c>
      <c r="F767" s="17">
        <f t="shared" ca="1" si="147"/>
        <v>3.2875000749315921</v>
      </c>
      <c r="G767" s="2">
        <f t="shared" ca="1" si="145"/>
        <v>3.3008763887816577</v>
      </c>
      <c r="H767" s="28">
        <f t="shared" si="152"/>
        <v>44245</v>
      </c>
      <c r="I767" s="30">
        <v>765</v>
      </c>
      <c r="J767" s="17">
        <f t="shared" si="146"/>
        <v>735</v>
      </c>
      <c r="K767" s="27">
        <f t="shared" ca="1" si="148"/>
        <v>3.3050287243250245</v>
      </c>
      <c r="L767" s="34">
        <f t="shared" ca="1" si="149"/>
        <v>3.3179943524526143</v>
      </c>
      <c r="M767" s="29">
        <f t="shared" si="153"/>
        <v>44260</v>
      </c>
      <c r="N767" s="27">
        <v>765</v>
      </c>
      <c r="O767" s="17">
        <f t="shared" si="154"/>
        <v>735</v>
      </c>
      <c r="P767" s="27">
        <f t="shared" ca="1" si="155"/>
        <v>3.3186072677327978</v>
      </c>
      <c r="Q767" s="34">
        <f t="shared" ca="1" si="150"/>
        <v>3.3312417470536269</v>
      </c>
      <c r="R767" s="17">
        <f t="shared" ca="1" si="156"/>
        <v>3.4164807974930156</v>
      </c>
    </row>
    <row r="768" spans="1:18" x14ac:dyDescent="0.25">
      <c r="A768" s="18">
        <f t="shared" ca="1" si="151"/>
        <v>44227</v>
      </c>
      <c r="B768" s="17">
        <f ca="1">+IFERROR(VLOOKUP(A768,BBG_CLP!$A$2:$B$30,2,FALSE),B767)</f>
        <v>7</v>
      </c>
      <c r="C768" s="17">
        <f ca="1">+VLOOKUP(B768,BBG_CLP!$B$2:$E$30,4,FALSE)</f>
        <v>4.8076844477392848E-4</v>
      </c>
      <c r="D768" s="17">
        <v>766</v>
      </c>
      <c r="E768" s="17">
        <f t="shared" si="144"/>
        <v>736</v>
      </c>
      <c r="F768" s="17">
        <f t="shared" ca="1" si="147"/>
        <v>3.2879808433763662</v>
      </c>
      <c r="G768" s="2">
        <f t="shared" ca="1" si="145"/>
        <v>3.3013471281888425</v>
      </c>
      <c r="H768" s="28">
        <f t="shared" si="152"/>
        <v>44246</v>
      </c>
      <c r="I768" s="30">
        <v>766</v>
      </c>
      <c r="J768" s="17">
        <f t="shared" si="146"/>
        <v>736</v>
      </c>
      <c r="K768" s="27">
        <f t="shared" ca="1" si="148"/>
        <v>3.305503471585689</v>
      </c>
      <c r="L768" s="34">
        <f t="shared" ca="1" si="149"/>
        <v>3.3184592396984995</v>
      </c>
      <c r="M768" s="29">
        <f t="shared" si="153"/>
        <v>44261</v>
      </c>
      <c r="N768" s="27">
        <v>766</v>
      </c>
      <c r="O768" s="17">
        <f t="shared" si="154"/>
        <v>736</v>
      </c>
      <c r="P768" s="27">
        <f t="shared" ca="1" si="155"/>
        <v>3.3190775141944524</v>
      </c>
      <c r="Q768" s="34">
        <f t="shared" ca="1" si="150"/>
        <v>3.3317022866887793</v>
      </c>
      <c r="R768" s="17">
        <f t="shared" ca="1" si="156"/>
        <v>3.4170553472847587</v>
      </c>
    </row>
    <row r="769" spans="1:18" x14ac:dyDescent="0.25">
      <c r="A769" s="18">
        <f t="shared" ca="1" si="151"/>
        <v>44228</v>
      </c>
      <c r="B769" s="17">
        <f ca="1">+IFERROR(VLOOKUP(A769,BBG_CLP!$A$2:$B$30,2,FALSE),B768)</f>
        <v>7</v>
      </c>
      <c r="C769" s="17">
        <f ca="1">+VLOOKUP(B769,BBG_CLP!$B$2:$E$30,4,FALSE)</f>
        <v>4.8076844477392848E-4</v>
      </c>
      <c r="D769" s="17">
        <v>767</v>
      </c>
      <c r="E769" s="17">
        <f t="shared" si="144"/>
        <v>737</v>
      </c>
      <c r="F769" s="17">
        <f t="shared" ca="1" si="147"/>
        <v>3.2884616118211403</v>
      </c>
      <c r="G769" s="2">
        <f t="shared" ca="1" si="145"/>
        <v>3.3018178918040508</v>
      </c>
      <c r="H769" s="28">
        <f t="shared" si="152"/>
        <v>44247</v>
      </c>
      <c r="I769" s="30">
        <v>767</v>
      </c>
      <c r="J769" s="17">
        <f t="shared" si="146"/>
        <v>737</v>
      </c>
      <c r="K769" s="27">
        <f t="shared" ca="1" si="148"/>
        <v>3.3059782327205149</v>
      </c>
      <c r="L769" s="34">
        <f t="shared" ca="1" si="149"/>
        <v>3.3189241651100856</v>
      </c>
      <c r="M769" s="29">
        <f t="shared" si="153"/>
        <v>44262</v>
      </c>
      <c r="N769" s="27">
        <v>767</v>
      </c>
      <c r="O769" s="17">
        <f t="shared" si="154"/>
        <v>737</v>
      </c>
      <c r="P769" s="27">
        <f t="shared" ca="1" si="155"/>
        <v>3.3195477848147119</v>
      </c>
      <c r="Q769" s="34">
        <f t="shared" ca="1" si="150"/>
        <v>3.3321628747593888</v>
      </c>
      <c r="R769" s="17">
        <f t="shared" ca="1" si="156"/>
        <v>3.4176297027279645</v>
      </c>
    </row>
    <row r="770" spans="1:18" x14ac:dyDescent="0.25">
      <c r="A770" s="18">
        <f t="shared" ca="1" si="151"/>
        <v>44229</v>
      </c>
      <c r="B770" s="17">
        <f ca="1">+IFERROR(VLOOKUP(A770,BBG_CLP!$A$2:$B$30,2,FALSE),B769)</f>
        <v>7</v>
      </c>
      <c r="C770" s="17">
        <f ca="1">+VLOOKUP(B770,BBG_CLP!$B$2:$E$30,4,FALSE)</f>
        <v>4.8076844477392848E-4</v>
      </c>
      <c r="D770" s="17">
        <v>768</v>
      </c>
      <c r="E770" s="17">
        <f t="shared" ref="E770:E833" si="157">+IF(D770-$W$5&lt;0,NA(),D770-$W$5)</f>
        <v>738</v>
      </c>
      <c r="F770" s="17">
        <f t="shared" ca="1" si="147"/>
        <v>3.2889423802659143</v>
      </c>
      <c r="G770" s="2">
        <f t="shared" ref="G770:G833" ca="1" si="158">++IF(E770&gt;0,((1+F770*D770/36000)/(1+$X$2*$W$5/36000)-1)*(36000/(D770-$W$5)),NA())</f>
        <v>3.3022886795289077</v>
      </c>
      <c r="H770" s="28">
        <f t="shared" si="152"/>
        <v>44248</v>
      </c>
      <c r="I770" s="30">
        <v>768</v>
      </c>
      <c r="J770" s="17">
        <f t="shared" ref="J770:J833" si="159">+IF(I770-$W$5&lt;0,NA(),I770-$W$5)</f>
        <v>738</v>
      </c>
      <c r="K770" s="27">
        <f t="shared" ca="1" si="148"/>
        <v>3.3064530076753265</v>
      </c>
      <c r="L770" s="34">
        <f t="shared" ca="1" si="149"/>
        <v>3.3193891285322601</v>
      </c>
      <c r="M770" s="29">
        <f t="shared" si="153"/>
        <v>44263</v>
      </c>
      <c r="N770" s="27">
        <v>768</v>
      </c>
      <c r="O770" s="17">
        <f t="shared" si="154"/>
        <v>738</v>
      </c>
      <c r="P770" s="27">
        <f t="shared" ca="1" si="155"/>
        <v>3.3200180794992278</v>
      </c>
      <c r="Q770" s="34">
        <f t="shared" ca="1" si="150"/>
        <v>3.3326235110685527</v>
      </c>
      <c r="R770" s="17">
        <f t="shared" ca="1" si="156"/>
        <v>3.4182038638546075</v>
      </c>
    </row>
    <row r="771" spans="1:18" x14ac:dyDescent="0.25">
      <c r="A771" s="18">
        <f t="shared" ca="1" si="151"/>
        <v>44230</v>
      </c>
      <c r="B771" s="17">
        <f ca="1">+IFERROR(VLOOKUP(A771,BBG_CLP!$A$2:$B$30,2,FALSE),B770)</f>
        <v>7</v>
      </c>
      <c r="C771" s="17">
        <f ca="1">+VLOOKUP(B771,BBG_CLP!$B$2:$E$30,4,FALSE)</f>
        <v>4.8076844477392848E-4</v>
      </c>
      <c r="D771" s="17">
        <v>769</v>
      </c>
      <c r="E771" s="17">
        <f t="shared" si="157"/>
        <v>739</v>
      </c>
      <c r="F771" s="17">
        <f t="shared" ref="F771:F834" ca="1" si="160">+F770+C770*1</f>
        <v>3.2894231487106884</v>
      </c>
      <c r="G771" s="2">
        <f t="shared" ca="1" si="158"/>
        <v>3.3027594912654958</v>
      </c>
      <c r="H771" s="28">
        <f t="shared" si="152"/>
        <v>44249</v>
      </c>
      <c r="I771" s="30">
        <v>769</v>
      </c>
      <c r="J771" s="17">
        <f t="shared" si="159"/>
        <v>739</v>
      </c>
      <c r="K771" s="27">
        <f t="shared" ref="K771:K834" ca="1" si="161">+((1+VLOOKUP(H771,$A$2:$F$930,6,FALSE)*($Y$3+I771)/36000)/(1+$Z$3*$Y$3/36000)-1)*36000/I771</f>
        <v>3.3069277963961889</v>
      </c>
      <c r="L771" s="34">
        <f t="shared" ref="L771:L834" ca="1" si="162">++IF(J771&gt;0,((1+K771*I771/36000)/(1+$X$3*$W$5/36000)-1)*(36000/(I771-$W$5)),NA())</f>
        <v>3.3198541298107056</v>
      </c>
      <c r="M771" s="29">
        <f t="shared" si="153"/>
        <v>44264</v>
      </c>
      <c r="N771" s="27">
        <v>769</v>
      </c>
      <c r="O771" s="17">
        <f t="shared" si="154"/>
        <v>739</v>
      </c>
      <c r="P771" s="27">
        <f t="shared" ca="1" si="155"/>
        <v>3.3204883981541</v>
      </c>
      <c r="Q771" s="34">
        <f t="shared" ref="Q771:Q834" ca="1" si="163">++IF(O771&gt;0,((1+P771*N771/36000)/(1+$X$4*$W$5/36000)-1)*(36000/(N771-$W$5)),NA())</f>
        <v>3.3330841954204549</v>
      </c>
      <c r="R771" s="17">
        <f t="shared" ca="1" si="156"/>
        <v>3.4187778306487004</v>
      </c>
    </row>
    <row r="772" spans="1:18" x14ac:dyDescent="0.25">
      <c r="A772" s="18">
        <f t="shared" ref="A772:A835" ca="1" si="164">+A771+1</f>
        <v>44231</v>
      </c>
      <c r="B772" s="17">
        <f ca="1">+IFERROR(VLOOKUP(A772,BBG_CLP!$A$2:$B$30,2,FALSE),B771)</f>
        <v>7</v>
      </c>
      <c r="C772" s="17">
        <f ca="1">+VLOOKUP(B772,BBG_CLP!$B$2:$E$30,4,FALSE)</f>
        <v>4.8076844477392848E-4</v>
      </c>
      <c r="D772" s="17">
        <v>770</v>
      </c>
      <c r="E772" s="17">
        <f t="shared" si="157"/>
        <v>740</v>
      </c>
      <c r="F772" s="17">
        <f t="shared" ca="1" si="160"/>
        <v>3.2899039171554625</v>
      </c>
      <c r="G772" s="2">
        <f t="shared" ca="1" si="158"/>
        <v>3.3032303269165033</v>
      </c>
      <c r="H772" s="28">
        <f t="shared" ref="H772:H835" si="165">+H771+1</f>
        <v>44250</v>
      </c>
      <c r="I772" s="30">
        <v>770</v>
      </c>
      <c r="J772" s="17">
        <f t="shared" si="159"/>
        <v>740</v>
      </c>
      <c r="K772" s="27">
        <f t="shared" ca="1" si="161"/>
        <v>3.307402598829468</v>
      </c>
      <c r="L772" s="34">
        <f t="shared" ca="1" si="162"/>
        <v>3.3203191687919413</v>
      </c>
      <c r="M772" s="29">
        <f t="shared" ref="M772:M835" si="166">+M771+1</f>
        <v>44265</v>
      </c>
      <c r="N772" s="27">
        <v>770</v>
      </c>
      <c r="O772" s="17">
        <f t="shared" ref="O772:O835" si="167">+IF(N772-$W$5&lt;0,NA(),N772-$W$5)</f>
        <v>740</v>
      </c>
      <c r="P772" s="27">
        <f t="shared" ref="P772:P835" ca="1" si="168">+((1+VLOOKUP(M772,$A$2:$F$930,6,FALSE)*($Y$4+N772)/36000)/(1+$Z$4*$Y$4/36000)-1)*36000/N772</f>
        <v>3.3209587406859589</v>
      </c>
      <c r="Q772" s="34">
        <f t="shared" ca="1" si="163"/>
        <v>3.3335449276203177</v>
      </c>
      <c r="R772" s="17">
        <f t="shared" ref="R772:R835" ca="1" si="169">+((1+F772/100*D772/360)/(1+F771/100*D771/360)-1)*36000</f>
        <v>3.4193516031422178</v>
      </c>
    </row>
    <row r="773" spans="1:18" x14ac:dyDescent="0.25">
      <c r="A773" s="18">
        <f t="shared" ca="1" si="164"/>
        <v>44232</v>
      </c>
      <c r="B773" s="17">
        <f ca="1">+IFERROR(VLOOKUP(A773,BBG_CLP!$A$2:$B$30,2,FALSE),B772)</f>
        <v>7</v>
      </c>
      <c r="C773" s="17">
        <f ca="1">+VLOOKUP(B773,BBG_CLP!$B$2:$E$30,4,FALSE)</f>
        <v>4.8076844477392848E-4</v>
      </c>
      <c r="D773" s="17">
        <v>771</v>
      </c>
      <c r="E773" s="17">
        <f t="shared" si="157"/>
        <v>741</v>
      </c>
      <c r="F773" s="17">
        <f t="shared" ca="1" si="160"/>
        <v>3.2903846856002366</v>
      </c>
      <c r="G773" s="2">
        <f t="shared" ca="1" si="158"/>
        <v>3.3037011863850996</v>
      </c>
      <c r="H773" s="28">
        <f t="shared" si="165"/>
        <v>44251</v>
      </c>
      <c r="I773" s="30">
        <v>771</v>
      </c>
      <c r="J773" s="17">
        <f t="shared" si="159"/>
        <v>741</v>
      </c>
      <c r="K773" s="27">
        <f t="shared" ca="1" si="161"/>
        <v>3.3078774149218191</v>
      </c>
      <c r="L773" s="34">
        <f t="shared" ca="1" si="162"/>
        <v>3.3207842453233241</v>
      </c>
      <c r="M773" s="29">
        <f t="shared" si="166"/>
        <v>44266</v>
      </c>
      <c r="N773" s="27">
        <v>771</v>
      </c>
      <c r="O773" s="17">
        <f t="shared" si="167"/>
        <v>741</v>
      </c>
      <c r="P773" s="27">
        <f t="shared" ca="1" si="168"/>
        <v>3.3214291070018778</v>
      </c>
      <c r="Q773" s="34">
        <f t="shared" ca="1" si="163"/>
        <v>3.3340057074744243</v>
      </c>
      <c r="R773" s="17">
        <f t="shared" ca="1" si="169"/>
        <v>3.4199251813271658</v>
      </c>
    </row>
    <row r="774" spans="1:18" x14ac:dyDescent="0.25">
      <c r="A774" s="18">
        <f t="shared" ca="1" si="164"/>
        <v>44233</v>
      </c>
      <c r="B774" s="17">
        <f ca="1">+IFERROR(VLOOKUP(A774,BBG_CLP!$A$2:$B$30,2,FALSE),B773)</f>
        <v>7</v>
      </c>
      <c r="C774" s="17">
        <f ca="1">+VLOOKUP(B774,BBG_CLP!$B$2:$E$30,4,FALSE)</f>
        <v>4.8076844477392848E-4</v>
      </c>
      <c r="D774" s="17">
        <v>772</v>
      </c>
      <c r="E774" s="17">
        <f t="shared" si="157"/>
        <v>742</v>
      </c>
      <c r="F774" s="17">
        <f t="shared" ca="1" si="160"/>
        <v>3.2908654540450106</v>
      </c>
      <c r="G774" s="2">
        <f t="shared" ca="1" si="158"/>
        <v>3.3041720695749768</v>
      </c>
      <c r="H774" s="28">
        <f t="shared" si="165"/>
        <v>44252</v>
      </c>
      <c r="I774" s="30">
        <v>772</v>
      </c>
      <c r="J774" s="17">
        <f t="shared" si="159"/>
        <v>742</v>
      </c>
      <c r="K774" s="27">
        <f t="shared" ca="1" si="161"/>
        <v>3.3083522446201621</v>
      </c>
      <c r="L774" s="34">
        <f t="shared" ca="1" si="162"/>
        <v>3.3212493592530548</v>
      </c>
      <c r="M774" s="29">
        <f t="shared" si="166"/>
        <v>44267</v>
      </c>
      <c r="N774" s="27">
        <v>772</v>
      </c>
      <c r="O774" s="17">
        <f t="shared" si="167"/>
        <v>742</v>
      </c>
      <c r="P774" s="27">
        <f t="shared" ca="1" si="168"/>
        <v>3.3218994970094506</v>
      </c>
      <c r="Q774" s="34">
        <f t="shared" ca="1" si="163"/>
        <v>3.3344665347901237</v>
      </c>
      <c r="R774" s="17">
        <f t="shared" ca="1" si="169"/>
        <v>3.4204985652355191</v>
      </c>
    </row>
    <row r="775" spans="1:18" x14ac:dyDescent="0.25">
      <c r="A775" s="18">
        <f t="shared" ca="1" si="164"/>
        <v>44234</v>
      </c>
      <c r="B775" s="17">
        <f ca="1">+IFERROR(VLOOKUP(A775,BBG_CLP!$A$2:$B$30,2,FALSE),B774)</f>
        <v>7</v>
      </c>
      <c r="C775" s="17">
        <f ca="1">+VLOOKUP(B775,BBG_CLP!$B$2:$E$30,4,FALSE)</f>
        <v>4.8076844477392848E-4</v>
      </c>
      <c r="D775" s="17">
        <v>773</v>
      </c>
      <c r="E775" s="17">
        <f t="shared" si="157"/>
        <v>743</v>
      </c>
      <c r="F775" s="17">
        <f t="shared" ca="1" si="160"/>
        <v>3.2913462224897847</v>
      </c>
      <c r="G775" s="2">
        <f t="shared" ca="1" si="158"/>
        <v>3.3046429763903871</v>
      </c>
      <c r="H775" s="28">
        <f t="shared" si="165"/>
        <v>44253</v>
      </c>
      <c r="I775" s="30">
        <v>773</v>
      </c>
      <c r="J775" s="17">
        <f t="shared" si="159"/>
        <v>743</v>
      </c>
      <c r="K775" s="27">
        <f t="shared" ca="1" si="161"/>
        <v>3.3088270878716823</v>
      </c>
      <c r="L775" s="34">
        <f t="shared" ca="1" si="162"/>
        <v>3.3217145104301093</v>
      </c>
      <c r="M775" s="29">
        <f t="shared" si="166"/>
        <v>44268</v>
      </c>
      <c r="N775" s="27">
        <v>773</v>
      </c>
      <c r="O775" s="17">
        <f t="shared" si="167"/>
        <v>743</v>
      </c>
      <c r="P775" s="27">
        <f t="shared" ca="1" si="168"/>
        <v>3.3223699106167213</v>
      </c>
      <c r="Q775" s="34">
        <f t="shared" ca="1" si="163"/>
        <v>3.334927409375759</v>
      </c>
      <c r="R775" s="17">
        <f t="shared" ca="1" si="169"/>
        <v>3.4210717548832648</v>
      </c>
    </row>
    <row r="776" spans="1:18" x14ac:dyDescent="0.25">
      <c r="A776" s="18">
        <f t="shared" ca="1" si="164"/>
        <v>44235</v>
      </c>
      <c r="B776" s="17">
        <f ca="1">+IFERROR(VLOOKUP(A776,BBG_CLP!$A$2:$B$30,2,FALSE),B775)</f>
        <v>7</v>
      </c>
      <c r="C776" s="17">
        <f ca="1">+VLOOKUP(B776,BBG_CLP!$B$2:$E$30,4,FALSE)</f>
        <v>4.8076844477392848E-4</v>
      </c>
      <c r="D776" s="17">
        <v>774</v>
      </c>
      <c r="E776" s="17">
        <f t="shared" si="157"/>
        <v>744</v>
      </c>
      <c r="F776" s="17">
        <f t="shared" ca="1" si="160"/>
        <v>3.2918269909345588</v>
      </c>
      <c r="G776" s="2">
        <f t="shared" ca="1" si="158"/>
        <v>3.3051139067360351</v>
      </c>
      <c r="H776" s="28">
        <f t="shared" si="165"/>
        <v>44254</v>
      </c>
      <c r="I776" s="30">
        <v>774</v>
      </c>
      <c r="J776" s="17">
        <f t="shared" si="159"/>
        <v>744</v>
      </c>
      <c r="K776" s="27">
        <f t="shared" ca="1" si="161"/>
        <v>3.3093019446238578</v>
      </c>
      <c r="L776" s="34">
        <f t="shared" ca="1" si="162"/>
        <v>3.3221796987043084</v>
      </c>
      <c r="M776" s="29">
        <f t="shared" si="166"/>
        <v>44269</v>
      </c>
      <c r="N776" s="27">
        <v>774</v>
      </c>
      <c r="O776" s="17">
        <f t="shared" si="167"/>
        <v>744</v>
      </c>
      <c r="P776" s="27">
        <f t="shared" ca="1" si="168"/>
        <v>3.3228403477322175</v>
      </c>
      <c r="Q776" s="34">
        <f t="shared" ca="1" si="163"/>
        <v>3.335388331040738</v>
      </c>
      <c r="R776" s="17">
        <f t="shared" ca="1" si="169"/>
        <v>3.4216447502544156</v>
      </c>
    </row>
    <row r="777" spans="1:18" x14ac:dyDescent="0.25">
      <c r="A777" s="18">
        <f t="shared" ca="1" si="164"/>
        <v>44236</v>
      </c>
      <c r="B777" s="17">
        <f ca="1">+IFERROR(VLOOKUP(A777,BBG_CLP!$A$2:$B$30,2,FALSE),B776)</f>
        <v>7</v>
      </c>
      <c r="C777" s="17">
        <f ca="1">+VLOOKUP(B777,BBG_CLP!$B$2:$E$30,4,FALSE)</f>
        <v>4.8076844477392848E-4</v>
      </c>
      <c r="D777" s="17">
        <v>775</v>
      </c>
      <c r="E777" s="17">
        <f t="shared" si="157"/>
        <v>745</v>
      </c>
      <c r="F777" s="17">
        <f t="shared" ca="1" si="160"/>
        <v>3.2923077593793328</v>
      </c>
      <c r="G777" s="2">
        <f t="shared" ca="1" si="158"/>
        <v>3.305584860517178</v>
      </c>
      <c r="H777" s="28">
        <f t="shared" si="165"/>
        <v>44255</v>
      </c>
      <c r="I777" s="30">
        <v>775</v>
      </c>
      <c r="J777" s="17">
        <f t="shared" si="159"/>
        <v>745</v>
      </c>
      <c r="K777" s="27">
        <f t="shared" ca="1" si="161"/>
        <v>3.3097768148244087</v>
      </c>
      <c r="L777" s="34">
        <f t="shared" ca="1" si="162"/>
        <v>3.3226449239262448</v>
      </c>
      <c r="M777" s="29">
        <f t="shared" si="166"/>
        <v>44270</v>
      </c>
      <c r="N777" s="27">
        <v>775</v>
      </c>
      <c r="O777" s="17">
        <f t="shared" si="167"/>
        <v>745</v>
      </c>
      <c r="P777" s="27">
        <f t="shared" ca="1" si="168"/>
        <v>3.3233108082649303</v>
      </c>
      <c r="Q777" s="34">
        <f t="shared" ca="1" si="163"/>
        <v>3.3358492995954565</v>
      </c>
      <c r="R777" s="17">
        <f t="shared" ca="1" si="169"/>
        <v>3.4222175513889397</v>
      </c>
    </row>
    <row r="778" spans="1:18" x14ac:dyDescent="0.25">
      <c r="A778" s="18">
        <f t="shared" ca="1" si="164"/>
        <v>44237</v>
      </c>
      <c r="B778" s="17">
        <f ca="1">+IFERROR(VLOOKUP(A778,BBG_CLP!$A$2:$B$30,2,FALSE),B777)</f>
        <v>7</v>
      </c>
      <c r="C778" s="17">
        <f ca="1">+VLOOKUP(B778,BBG_CLP!$B$2:$E$30,4,FALSE)</f>
        <v>4.8076844477392848E-4</v>
      </c>
      <c r="D778" s="17">
        <v>776</v>
      </c>
      <c r="E778" s="17">
        <f t="shared" si="157"/>
        <v>746</v>
      </c>
      <c r="F778" s="17">
        <f t="shared" ca="1" si="160"/>
        <v>3.2927885278241069</v>
      </c>
      <c r="G778" s="2">
        <f t="shared" ca="1" si="158"/>
        <v>3.3060558376395721</v>
      </c>
      <c r="H778" s="28">
        <f t="shared" si="165"/>
        <v>44256</v>
      </c>
      <c r="I778" s="30">
        <v>776</v>
      </c>
      <c r="J778" s="17">
        <f t="shared" si="159"/>
        <v>746</v>
      </c>
      <c r="K778" s="27">
        <f t="shared" ca="1" si="161"/>
        <v>3.3102516984213843</v>
      </c>
      <c r="L778" s="34">
        <f t="shared" ca="1" si="162"/>
        <v>3.3231101859473791</v>
      </c>
      <c r="M778" s="29">
        <f t="shared" si="166"/>
        <v>44271</v>
      </c>
      <c r="N778" s="27">
        <v>776</v>
      </c>
      <c r="O778" s="17">
        <f t="shared" si="167"/>
        <v>746</v>
      </c>
      <c r="P778" s="27">
        <f t="shared" ca="1" si="168"/>
        <v>3.3237812921243486</v>
      </c>
      <c r="Q778" s="34">
        <f t="shared" ca="1" si="163"/>
        <v>3.3363103148513829</v>
      </c>
      <c r="R778" s="17">
        <f t="shared" ca="1" si="169"/>
        <v>3.422790158286837</v>
      </c>
    </row>
    <row r="779" spans="1:18" x14ac:dyDescent="0.25">
      <c r="A779" s="18">
        <f t="shared" ca="1" si="164"/>
        <v>44238</v>
      </c>
      <c r="B779" s="17">
        <f ca="1">+IFERROR(VLOOKUP(A779,BBG_CLP!$A$2:$B$30,2,FALSE),B778)</f>
        <v>7</v>
      </c>
      <c r="C779" s="17">
        <f ca="1">+VLOOKUP(B779,BBG_CLP!$B$2:$E$30,4,FALSE)</f>
        <v>4.8076844477392848E-4</v>
      </c>
      <c r="D779" s="17">
        <v>777</v>
      </c>
      <c r="E779" s="17">
        <f t="shared" si="157"/>
        <v>747</v>
      </c>
      <c r="F779" s="17">
        <f t="shared" ca="1" si="160"/>
        <v>3.293269296268881</v>
      </c>
      <c r="G779" s="2">
        <f t="shared" ca="1" si="158"/>
        <v>3.3065268380094768</v>
      </c>
      <c r="H779" s="28">
        <f t="shared" si="165"/>
        <v>44257</v>
      </c>
      <c r="I779" s="30">
        <v>777</v>
      </c>
      <c r="J779" s="17">
        <f t="shared" si="159"/>
        <v>747</v>
      </c>
      <c r="K779" s="27">
        <f t="shared" ca="1" si="161"/>
        <v>3.3107265953630298</v>
      </c>
      <c r="L779" s="34">
        <f t="shared" ca="1" si="162"/>
        <v>3.3235754846198908</v>
      </c>
      <c r="M779" s="29">
        <f t="shared" si="166"/>
        <v>44272</v>
      </c>
      <c r="N779" s="27">
        <v>777</v>
      </c>
      <c r="O779" s="17">
        <f t="shared" si="167"/>
        <v>747</v>
      </c>
      <c r="P779" s="27">
        <f t="shared" ca="1" si="168"/>
        <v>3.3242517992203986</v>
      </c>
      <c r="Q779" s="34">
        <f t="shared" ca="1" si="163"/>
        <v>3.3367713766209404</v>
      </c>
      <c r="R779" s="17">
        <f t="shared" ca="1" si="169"/>
        <v>3.4233625709640947</v>
      </c>
    </row>
    <row r="780" spans="1:18" x14ac:dyDescent="0.25">
      <c r="A780" s="18">
        <f t="shared" ca="1" si="164"/>
        <v>44239</v>
      </c>
      <c r="B780" s="17">
        <f ca="1">+IFERROR(VLOOKUP(A780,BBG_CLP!$A$2:$B$30,2,FALSE),B779)</f>
        <v>7</v>
      </c>
      <c r="C780" s="17">
        <f ca="1">+VLOOKUP(B780,BBG_CLP!$B$2:$E$30,4,FALSE)</f>
        <v>4.8076844477392848E-4</v>
      </c>
      <c r="D780" s="17">
        <v>778</v>
      </c>
      <c r="E780" s="17">
        <f t="shared" si="157"/>
        <v>748</v>
      </c>
      <c r="F780" s="17">
        <f t="shared" ca="1" si="160"/>
        <v>3.2937500647136551</v>
      </c>
      <c r="G780" s="2">
        <f t="shared" ca="1" si="158"/>
        <v>3.3069978615336533</v>
      </c>
      <c r="H780" s="28">
        <f t="shared" si="165"/>
        <v>44258</v>
      </c>
      <c r="I780" s="30">
        <v>778</v>
      </c>
      <c r="J780" s="17">
        <f t="shared" si="159"/>
        <v>748</v>
      </c>
      <c r="K780" s="27">
        <f t="shared" ca="1" si="161"/>
        <v>3.3112015055978778</v>
      </c>
      <c r="L780" s="34">
        <f t="shared" ca="1" si="162"/>
        <v>3.3240408197967821</v>
      </c>
      <c r="M780" s="29">
        <f t="shared" si="166"/>
        <v>44273</v>
      </c>
      <c r="N780" s="27">
        <v>778</v>
      </c>
      <c r="O780" s="17">
        <f t="shared" si="167"/>
        <v>748</v>
      </c>
      <c r="P780" s="27">
        <f t="shared" ca="1" si="168"/>
        <v>3.3247223294634676</v>
      </c>
      <c r="Q780" s="34">
        <f t="shared" ca="1" si="163"/>
        <v>3.3372324847175654</v>
      </c>
      <c r="R780" s="17">
        <f t="shared" ca="1" si="169"/>
        <v>3.4239347894367</v>
      </c>
    </row>
    <row r="781" spans="1:18" x14ac:dyDescent="0.25">
      <c r="A781" s="18">
        <f t="shared" ca="1" si="164"/>
        <v>44240</v>
      </c>
      <c r="B781" s="17">
        <f ca="1">+IFERROR(VLOOKUP(A781,BBG_CLP!$A$2:$B$30,2,FALSE),B780)</f>
        <v>7</v>
      </c>
      <c r="C781" s="17">
        <f ca="1">+VLOOKUP(B781,BBG_CLP!$B$2:$E$30,4,FALSE)</f>
        <v>4.8076844477392848E-4</v>
      </c>
      <c r="D781" s="17">
        <v>779</v>
      </c>
      <c r="E781" s="17">
        <f t="shared" si="157"/>
        <v>749</v>
      </c>
      <c r="F781" s="17">
        <f t="shared" ca="1" si="160"/>
        <v>3.2942308331584291</v>
      </c>
      <c r="G781" s="2">
        <f t="shared" ca="1" si="158"/>
        <v>3.3074689081193616</v>
      </c>
      <c r="H781" s="28">
        <f t="shared" si="165"/>
        <v>44259</v>
      </c>
      <c r="I781" s="30">
        <v>779</v>
      </c>
      <c r="J781" s="17">
        <f t="shared" si="159"/>
        <v>749</v>
      </c>
      <c r="K781" s="27">
        <f t="shared" ca="1" si="161"/>
        <v>3.311676429074776</v>
      </c>
      <c r="L781" s="34">
        <f t="shared" ca="1" si="162"/>
        <v>3.3245061913318628</v>
      </c>
      <c r="M781" s="29">
        <f t="shared" si="166"/>
        <v>44274</v>
      </c>
      <c r="N781" s="27">
        <v>779</v>
      </c>
      <c r="O781" s="17">
        <f t="shared" si="167"/>
        <v>749</v>
      </c>
      <c r="P781" s="27">
        <f t="shared" ca="1" si="168"/>
        <v>3.3251928827644357</v>
      </c>
      <c r="Q781" s="34">
        <f t="shared" ca="1" si="163"/>
        <v>3.3376936389557361</v>
      </c>
      <c r="R781" s="17">
        <f t="shared" ca="1" si="169"/>
        <v>3.424506813704653</v>
      </c>
    </row>
    <row r="782" spans="1:18" x14ac:dyDescent="0.25">
      <c r="A782" s="18">
        <f t="shared" ca="1" si="164"/>
        <v>44241</v>
      </c>
      <c r="B782" s="17">
        <f ca="1">+IFERROR(VLOOKUP(A782,BBG_CLP!$A$2:$B$30,2,FALSE),B781)</f>
        <v>7</v>
      </c>
      <c r="C782" s="17">
        <f ca="1">+VLOOKUP(B782,BBG_CLP!$B$2:$E$30,4,FALSE)</f>
        <v>4.8076844477392848E-4</v>
      </c>
      <c r="D782" s="17">
        <v>780</v>
      </c>
      <c r="E782" s="17">
        <f t="shared" si="157"/>
        <v>750</v>
      </c>
      <c r="F782" s="17">
        <f t="shared" ca="1" si="160"/>
        <v>3.2947116016032032</v>
      </c>
      <c r="G782" s="2">
        <f t="shared" ca="1" si="158"/>
        <v>3.307939977674355</v>
      </c>
      <c r="H782" s="28">
        <f t="shared" si="165"/>
        <v>44260</v>
      </c>
      <c r="I782" s="30">
        <v>780</v>
      </c>
      <c r="J782" s="17">
        <f t="shared" si="159"/>
        <v>750</v>
      </c>
      <c r="K782" s="27">
        <f t="shared" ca="1" si="161"/>
        <v>3.3121513657427419</v>
      </c>
      <c r="L782" s="34">
        <f t="shared" ca="1" si="162"/>
        <v>3.3249715990796673</v>
      </c>
      <c r="M782" s="29">
        <f t="shared" si="166"/>
        <v>44275</v>
      </c>
      <c r="N782" s="27">
        <v>780</v>
      </c>
      <c r="O782" s="17">
        <f t="shared" si="167"/>
        <v>750</v>
      </c>
      <c r="P782" s="27">
        <f t="shared" ca="1" si="168"/>
        <v>3.3256634590345988</v>
      </c>
      <c r="Q782" s="34">
        <f t="shared" ca="1" si="163"/>
        <v>3.3381548391508638</v>
      </c>
      <c r="R782" s="17">
        <f t="shared" ca="1" si="169"/>
        <v>3.4250786437919345</v>
      </c>
    </row>
    <row r="783" spans="1:18" x14ac:dyDescent="0.25">
      <c r="A783" s="18">
        <f t="shared" ca="1" si="164"/>
        <v>44242</v>
      </c>
      <c r="B783" s="17">
        <f ca="1">+IFERROR(VLOOKUP(A783,BBG_CLP!$A$2:$B$30,2,FALSE),B782)</f>
        <v>7</v>
      </c>
      <c r="C783" s="17">
        <f ca="1">+VLOOKUP(B783,BBG_CLP!$B$2:$E$30,4,FALSE)</f>
        <v>4.8076844477392848E-4</v>
      </c>
      <c r="D783" s="17">
        <v>781</v>
      </c>
      <c r="E783" s="17">
        <f t="shared" si="157"/>
        <v>751</v>
      </c>
      <c r="F783" s="17">
        <f t="shared" ca="1" si="160"/>
        <v>3.2951923700479773</v>
      </c>
      <c r="G783" s="2">
        <f t="shared" ca="1" si="158"/>
        <v>3.308411070106879</v>
      </c>
      <c r="H783" s="28">
        <f t="shared" si="165"/>
        <v>44261</v>
      </c>
      <c r="I783" s="30">
        <v>781</v>
      </c>
      <c r="J783" s="17">
        <f t="shared" si="159"/>
        <v>751</v>
      </c>
      <c r="K783" s="27">
        <f t="shared" ca="1" si="161"/>
        <v>3.3126263155511571</v>
      </c>
      <c r="L783" s="34">
        <f t="shared" ca="1" si="162"/>
        <v>3.3254370428955702</v>
      </c>
      <c r="M783" s="29">
        <f t="shared" si="166"/>
        <v>44276</v>
      </c>
      <c r="N783" s="27">
        <v>781</v>
      </c>
      <c r="O783" s="17">
        <f t="shared" si="167"/>
        <v>751</v>
      </c>
      <c r="P783" s="27">
        <f t="shared" ca="1" si="168"/>
        <v>3.326134058185735</v>
      </c>
      <c r="Q783" s="34">
        <f t="shared" ca="1" si="163"/>
        <v>3.3386160851193658</v>
      </c>
      <c r="R783" s="17">
        <f t="shared" ca="1" si="169"/>
        <v>3.4256502797145316</v>
      </c>
    </row>
    <row r="784" spans="1:18" x14ac:dyDescent="0.25">
      <c r="A784" s="18">
        <f t="shared" ca="1" si="164"/>
        <v>44243</v>
      </c>
      <c r="B784" s="17">
        <f ca="1">+IFERROR(VLOOKUP(A784,BBG_CLP!$A$2:$B$30,2,FALSE),B783)</f>
        <v>7</v>
      </c>
      <c r="C784" s="17">
        <f ca="1">+VLOOKUP(B784,BBG_CLP!$B$2:$E$30,4,FALSE)</f>
        <v>4.8076844477392848E-4</v>
      </c>
      <c r="D784" s="17">
        <v>782</v>
      </c>
      <c r="E784" s="17">
        <f t="shared" si="157"/>
        <v>752</v>
      </c>
      <c r="F784" s="17">
        <f t="shared" ca="1" si="160"/>
        <v>3.2956731384927513</v>
      </c>
      <c r="G784" s="2">
        <f t="shared" ca="1" si="158"/>
        <v>3.3088821853256767</v>
      </c>
      <c r="H784" s="28">
        <f t="shared" si="165"/>
        <v>44262</v>
      </c>
      <c r="I784" s="30">
        <v>782</v>
      </c>
      <c r="J784" s="17">
        <f t="shared" si="159"/>
        <v>752</v>
      </c>
      <c r="K784" s="27">
        <f t="shared" ca="1" si="161"/>
        <v>3.3131012784495693</v>
      </c>
      <c r="L784" s="34">
        <f t="shared" ca="1" si="162"/>
        <v>3.3259025226356607</v>
      </c>
      <c r="M784" s="29">
        <f t="shared" si="166"/>
        <v>44277</v>
      </c>
      <c r="N784" s="27">
        <v>782</v>
      </c>
      <c r="O784" s="17">
        <f t="shared" si="167"/>
        <v>752</v>
      </c>
      <c r="P784" s="27">
        <f t="shared" ca="1" si="168"/>
        <v>3.3266046801300782</v>
      </c>
      <c r="Q784" s="34">
        <f t="shared" ca="1" si="163"/>
        <v>3.3390773766786457</v>
      </c>
      <c r="R784" s="17">
        <f t="shared" ca="1" si="169"/>
        <v>3.426221721480438</v>
      </c>
    </row>
    <row r="785" spans="1:18" x14ac:dyDescent="0.25">
      <c r="A785" s="18">
        <f t="shared" ca="1" si="164"/>
        <v>44244</v>
      </c>
      <c r="B785" s="17">
        <f ca="1">+IFERROR(VLOOKUP(A785,BBG_CLP!$A$2:$B$30,2,FALSE),B784)</f>
        <v>7</v>
      </c>
      <c r="C785" s="17">
        <f ca="1">+VLOOKUP(B785,BBG_CLP!$B$2:$E$30,4,FALSE)</f>
        <v>4.8076844477392848E-4</v>
      </c>
      <c r="D785" s="17">
        <v>783</v>
      </c>
      <c r="E785" s="17">
        <f t="shared" si="157"/>
        <v>753</v>
      </c>
      <c r="F785" s="17">
        <f t="shared" ca="1" si="160"/>
        <v>3.2961539069375254</v>
      </c>
      <c r="G785" s="2">
        <f t="shared" ca="1" si="158"/>
        <v>3.3093533232399355</v>
      </c>
      <c r="H785" s="28">
        <f t="shared" si="165"/>
        <v>44263</v>
      </c>
      <c r="I785" s="30">
        <v>783</v>
      </c>
      <c r="J785" s="17">
        <f t="shared" si="159"/>
        <v>753</v>
      </c>
      <c r="K785" s="27">
        <f t="shared" ca="1" si="161"/>
        <v>3.3135762543878462</v>
      </c>
      <c r="L785" s="34">
        <f t="shared" ca="1" si="162"/>
        <v>3.3263680381568257</v>
      </c>
      <c r="M785" s="29">
        <f t="shared" si="166"/>
        <v>44278</v>
      </c>
      <c r="N785" s="27">
        <v>783</v>
      </c>
      <c r="O785" s="17">
        <f t="shared" si="167"/>
        <v>753</v>
      </c>
      <c r="P785" s="27">
        <f t="shared" ca="1" si="168"/>
        <v>3.3270753247802864</v>
      </c>
      <c r="Q785" s="34">
        <f t="shared" ca="1" si="163"/>
        <v>3.3395387136470673</v>
      </c>
      <c r="R785" s="17">
        <f t="shared" ca="1" si="169"/>
        <v>3.4267929690816601</v>
      </c>
    </row>
    <row r="786" spans="1:18" x14ac:dyDescent="0.25">
      <c r="A786" s="18">
        <f t="shared" ca="1" si="164"/>
        <v>44245</v>
      </c>
      <c r="B786" s="17">
        <f ca="1">+IFERROR(VLOOKUP(A786,BBG_CLP!$A$2:$B$30,2,FALSE),B785)</f>
        <v>7</v>
      </c>
      <c r="C786" s="17">
        <f ca="1">+VLOOKUP(B786,BBG_CLP!$B$2:$E$30,4,FALSE)</f>
        <v>4.8076844477392848E-4</v>
      </c>
      <c r="D786" s="17">
        <v>784</v>
      </c>
      <c r="E786" s="17">
        <f t="shared" si="157"/>
        <v>754</v>
      </c>
      <c r="F786" s="17">
        <f t="shared" ca="1" si="160"/>
        <v>3.2966346753822995</v>
      </c>
      <c r="G786" s="2">
        <f t="shared" ca="1" si="158"/>
        <v>3.3098244837593964</v>
      </c>
      <c r="H786" s="28">
        <f t="shared" si="165"/>
        <v>44264</v>
      </c>
      <c r="I786" s="30">
        <v>784</v>
      </c>
      <c r="J786" s="17">
        <f t="shared" si="159"/>
        <v>754</v>
      </c>
      <c r="K786" s="27">
        <f t="shared" ca="1" si="161"/>
        <v>3.3140512433160896</v>
      </c>
      <c r="L786" s="34">
        <f t="shared" ca="1" si="162"/>
        <v>3.3268335893167</v>
      </c>
      <c r="M786" s="29">
        <f t="shared" si="166"/>
        <v>44279</v>
      </c>
      <c r="N786" s="27">
        <v>784</v>
      </c>
      <c r="O786" s="17">
        <f t="shared" si="167"/>
        <v>754</v>
      </c>
      <c r="P786" s="27">
        <f t="shared" ca="1" si="168"/>
        <v>3.3275459920494752</v>
      </c>
      <c r="Q786" s="34">
        <f t="shared" ca="1" si="163"/>
        <v>3.340000095843958</v>
      </c>
      <c r="R786" s="17">
        <f t="shared" ca="1" si="169"/>
        <v>3.4273640225741531</v>
      </c>
    </row>
    <row r="787" spans="1:18" x14ac:dyDescent="0.25">
      <c r="A787" s="18">
        <f t="shared" ca="1" si="164"/>
        <v>44246</v>
      </c>
      <c r="B787" s="17">
        <f ca="1">+IFERROR(VLOOKUP(A787,BBG_CLP!$A$2:$B$30,2,FALSE),B786)</f>
        <v>7</v>
      </c>
      <c r="C787" s="17">
        <f ca="1">+VLOOKUP(B787,BBG_CLP!$B$2:$E$30,4,FALSE)</f>
        <v>4.8076844477392848E-4</v>
      </c>
      <c r="D787" s="17">
        <v>785</v>
      </c>
      <c r="E787" s="17">
        <f t="shared" si="157"/>
        <v>755</v>
      </c>
      <c r="F787" s="17">
        <f t="shared" ca="1" si="160"/>
        <v>3.2971154438270736</v>
      </c>
      <c r="G787" s="2">
        <f t="shared" ca="1" si="158"/>
        <v>3.3102956667942065</v>
      </c>
      <c r="H787" s="28">
        <f t="shared" si="165"/>
        <v>44265</v>
      </c>
      <c r="I787" s="30">
        <v>785</v>
      </c>
      <c r="J787" s="17">
        <f t="shared" si="159"/>
        <v>755</v>
      </c>
      <c r="K787" s="27">
        <f t="shared" ca="1" si="161"/>
        <v>3.3145262451846471</v>
      </c>
      <c r="L787" s="34">
        <f t="shared" ca="1" si="162"/>
        <v>3.3272991759736623</v>
      </c>
      <c r="M787" s="29">
        <f t="shared" si="166"/>
        <v>44280</v>
      </c>
      <c r="N787" s="27">
        <v>785</v>
      </c>
      <c r="O787" s="17">
        <f t="shared" si="167"/>
        <v>755</v>
      </c>
      <c r="P787" s="27">
        <f t="shared" ca="1" si="168"/>
        <v>3.3280166818511927</v>
      </c>
      <c r="Q787" s="34">
        <f t="shared" ca="1" si="163"/>
        <v>3.3404615230895698</v>
      </c>
      <c r="R787" s="17">
        <f t="shared" ca="1" si="169"/>
        <v>3.4279348819339361</v>
      </c>
    </row>
    <row r="788" spans="1:18" x14ac:dyDescent="0.25">
      <c r="A788" s="18">
        <f t="shared" ca="1" si="164"/>
        <v>44247</v>
      </c>
      <c r="B788" s="17">
        <f ca="1">+IFERROR(VLOOKUP(A788,BBG_CLP!$A$2:$B$30,2,FALSE),B787)</f>
        <v>7</v>
      </c>
      <c r="C788" s="17">
        <f ca="1">+VLOOKUP(B788,BBG_CLP!$B$2:$E$30,4,FALSE)</f>
        <v>4.8076844477392848E-4</v>
      </c>
      <c r="D788" s="17">
        <v>786</v>
      </c>
      <c r="E788" s="17">
        <f t="shared" si="157"/>
        <v>756</v>
      </c>
      <c r="F788" s="17">
        <f t="shared" ca="1" si="160"/>
        <v>3.2975962122718476</v>
      </c>
      <c r="G788" s="2">
        <f t="shared" ca="1" si="158"/>
        <v>3.3107668722550296</v>
      </c>
      <c r="H788" s="28">
        <f t="shared" si="165"/>
        <v>44266</v>
      </c>
      <c r="I788" s="30">
        <v>786</v>
      </c>
      <c r="J788" s="17">
        <f t="shared" si="159"/>
        <v>756</v>
      </c>
      <c r="K788" s="27">
        <f t="shared" ca="1" si="161"/>
        <v>3.3150012599441383</v>
      </c>
      <c r="L788" s="34">
        <f t="shared" ca="1" si="162"/>
        <v>3.3277647979868621</v>
      </c>
      <c r="M788" s="29">
        <f t="shared" si="166"/>
        <v>44281</v>
      </c>
      <c r="N788" s="27">
        <v>786</v>
      </c>
      <c r="O788" s="17">
        <f t="shared" si="167"/>
        <v>756</v>
      </c>
      <c r="P788" s="27">
        <f t="shared" ca="1" si="168"/>
        <v>3.3284873940994575</v>
      </c>
      <c r="Q788" s="34">
        <f t="shared" ca="1" si="163"/>
        <v>3.3409229952051911</v>
      </c>
      <c r="R788" s="17">
        <f t="shared" ca="1" si="169"/>
        <v>3.4285055471849901</v>
      </c>
    </row>
    <row r="789" spans="1:18" x14ac:dyDescent="0.25">
      <c r="A789" s="18">
        <f t="shared" ca="1" si="164"/>
        <v>44248</v>
      </c>
      <c r="B789" s="17">
        <f ca="1">+IFERROR(VLOOKUP(A789,BBG_CLP!$A$2:$B$30,2,FALSE),B788)</f>
        <v>7</v>
      </c>
      <c r="C789" s="17">
        <f ca="1">+VLOOKUP(B789,BBG_CLP!$B$2:$E$30,4,FALSE)</f>
        <v>4.8076844477392848E-4</v>
      </c>
      <c r="D789" s="17">
        <v>787</v>
      </c>
      <c r="E789" s="17">
        <f t="shared" si="157"/>
        <v>757</v>
      </c>
      <c r="F789" s="17">
        <f t="shared" ca="1" si="160"/>
        <v>3.2980769807166217</v>
      </c>
      <c r="G789" s="2">
        <f t="shared" ca="1" si="158"/>
        <v>3.3112381000530009</v>
      </c>
      <c r="H789" s="28">
        <f t="shared" si="165"/>
        <v>44267</v>
      </c>
      <c r="I789" s="30">
        <v>787</v>
      </c>
      <c r="J789" s="17">
        <f t="shared" si="159"/>
        <v>757</v>
      </c>
      <c r="K789" s="27">
        <f t="shared" ca="1" si="161"/>
        <v>3.3154762875454127</v>
      </c>
      <c r="L789" s="34">
        <f t="shared" ca="1" si="162"/>
        <v>3.328230455216171</v>
      </c>
      <c r="M789" s="29">
        <f t="shared" si="166"/>
        <v>44282</v>
      </c>
      <c r="N789" s="27">
        <v>787</v>
      </c>
      <c r="O789" s="17">
        <f t="shared" si="167"/>
        <v>757</v>
      </c>
      <c r="P789" s="27">
        <f t="shared" ca="1" si="168"/>
        <v>3.328958128708694</v>
      </c>
      <c r="Q789" s="34">
        <f t="shared" ca="1" si="163"/>
        <v>3.341384512012969</v>
      </c>
      <c r="R789" s="17">
        <f t="shared" ca="1" si="169"/>
        <v>3.4290760183592894</v>
      </c>
    </row>
    <row r="790" spans="1:18" x14ac:dyDescent="0.25">
      <c r="A790" s="18">
        <f t="shared" ca="1" si="164"/>
        <v>44249</v>
      </c>
      <c r="B790" s="17">
        <f ca="1">+IFERROR(VLOOKUP(A790,BBG_CLP!$A$2:$B$30,2,FALSE),B789)</f>
        <v>7</v>
      </c>
      <c r="C790" s="17">
        <f ca="1">+VLOOKUP(B790,BBG_CLP!$B$2:$E$30,4,FALSE)</f>
        <v>4.8076844477392848E-4</v>
      </c>
      <c r="D790" s="17">
        <v>788</v>
      </c>
      <c r="E790" s="17">
        <f t="shared" si="157"/>
        <v>758</v>
      </c>
      <c r="F790" s="17">
        <f t="shared" ca="1" si="160"/>
        <v>3.2985577491613958</v>
      </c>
      <c r="G790" s="2">
        <f t="shared" ca="1" si="158"/>
        <v>3.311709350099695</v>
      </c>
      <c r="H790" s="28">
        <f t="shared" si="165"/>
        <v>44268</v>
      </c>
      <c r="I790" s="30">
        <v>788</v>
      </c>
      <c r="J790" s="17">
        <f t="shared" si="159"/>
        <v>758</v>
      </c>
      <c r="K790" s="27">
        <f t="shared" ca="1" si="161"/>
        <v>3.3159513279396009</v>
      </c>
      <c r="L790" s="34">
        <f t="shared" ca="1" si="162"/>
        <v>3.328696147522233</v>
      </c>
      <c r="M790" s="29">
        <f t="shared" si="166"/>
        <v>44283</v>
      </c>
      <c r="N790" s="27">
        <v>788</v>
      </c>
      <c r="O790" s="17">
        <f t="shared" si="167"/>
        <v>758</v>
      </c>
      <c r="P790" s="27">
        <f t="shared" ca="1" si="168"/>
        <v>3.329428885593761</v>
      </c>
      <c r="Q790" s="34">
        <f t="shared" ca="1" si="163"/>
        <v>3.3418460733360122</v>
      </c>
      <c r="R790" s="17">
        <f t="shared" ca="1" si="169"/>
        <v>3.4296462954248597</v>
      </c>
    </row>
    <row r="791" spans="1:18" x14ac:dyDescent="0.25">
      <c r="A791" s="18">
        <f t="shared" ca="1" si="164"/>
        <v>44250</v>
      </c>
      <c r="B791" s="17">
        <f ca="1">+IFERROR(VLOOKUP(A791,BBG_CLP!$A$2:$B$30,2,FALSE),B790)</f>
        <v>7</v>
      </c>
      <c r="C791" s="17">
        <f ca="1">+VLOOKUP(B791,BBG_CLP!$B$2:$E$30,4,FALSE)</f>
        <v>4.8076844477392848E-4</v>
      </c>
      <c r="D791" s="17">
        <v>789</v>
      </c>
      <c r="E791" s="17">
        <f t="shared" si="157"/>
        <v>759</v>
      </c>
      <c r="F791" s="17">
        <f t="shared" ca="1" si="160"/>
        <v>3.2990385176061698</v>
      </c>
      <c r="G791" s="2">
        <f t="shared" ca="1" si="158"/>
        <v>3.312180622307193</v>
      </c>
      <c r="H791" s="28">
        <f t="shared" si="165"/>
        <v>44269</v>
      </c>
      <c r="I791" s="30">
        <v>789</v>
      </c>
      <c r="J791" s="17">
        <f t="shared" si="159"/>
        <v>759</v>
      </c>
      <c r="K791" s="27">
        <f t="shared" ca="1" si="161"/>
        <v>3.3164263810780406</v>
      </c>
      <c r="L791" s="34">
        <f t="shared" ca="1" si="162"/>
        <v>3.3291618747663834</v>
      </c>
      <c r="M791" s="29">
        <f t="shared" si="166"/>
        <v>44284</v>
      </c>
      <c r="N791" s="27">
        <v>789</v>
      </c>
      <c r="O791" s="17">
        <f t="shared" si="167"/>
        <v>759</v>
      </c>
      <c r="P791" s="27">
        <f t="shared" ca="1" si="168"/>
        <v>3.3298996646699712</v>
      </c>
      <c r="Q791" s="34">
        <f t="shared" ca="1" si="163"/>
        <v>3.3423076789983917</v>
      </c>
      <c r="R791" s="17">
        <f t="shared" ca="1" si="169"/>
        <v>3.430216378437656</v>
      </c>
    </row>
    <row r="792" spans="1:18" x14ac:dyDescent="0.25">
      <c r="A792" s="18">
        <f t="shared" ca="1" si="164"/>
        <v>44251</v>
      </c>
      <c r="B792" s="17">
        <f ca="1">+IFERROR(VLOOKUP(A792,BBG_CLP!$A$2:$B$30,2,FALSE),B791)</f>
        <v>7</v>
      </c>
      <c r="C792" s="17">
        <f ca="1">+VLOOKUP(B792,BBG_CLP!$B$2:$E$30,4,FALSE)</f>
        <v>4.8076844477392848E-4</v>
      </c>
      <c r="D792" s="17">
        <v>790</v>
      </c>
      <c r="E792" s="17">
        <f t="shared" si="157"/>
        <v>760</v>
      </c>
      <c r="F792" s="17">
        <f t="shared" ca="1" si="160"/>
        <v>3.2995192860509439</v>
      </c>
      <c r="G792" s="2">
        <f t="shared" ca="1" si="158"/>
        <v>3.312651916587996</v>
      </c>
      <c r="H792" s="28">
        <f t="shared" si="165"/>
        <v>44270</v>
      </c>
      <c r="I792" s="30">
        <v>790</v>
      </c>
      <c r="J792" s="17">
        <f t="shared" si="159"/>
        <v>760</v>
      </c>
      <c r="K792" s="27">
        <f t="shared" ca="1" si="161"/>
        <v>3.3169014469123255</v>
      </c>
      <c r="L792" s="34">
        <f t="shared" ca="1" si="162"/>
        <v>3.3296276368107085</v>
      </c>
      <c r="M792" s="29">
        <f t="shared" si="166"/>
        <v>44285</v>
      </c>
      <c r="N792" s="27">
        <v>790</v>
      </c>
      <c r="O792" s="17">
        <f t="shared" si="167"/>
        <v>760</v>
      </c>
      <c r="P792" s="27">
        <f t="shared" ca="1" si="168"/>
        <v>3.3303704658530626</v>
      </c>
      <c r="Q792" s="34">
        <f t="shared" ca="1" si="163"/>
        <v>3.3427693288250837</v>
      </c>
      <c r="R792" s="17">
        <f t="shared" ca="1" si="169"/>
        <v>3.4307862673976786</v>
      </c>
    </row>
    <row r="793" spans="1:18" x14ac:dyDescent="0.25">
      <c r="A793" s="18">
        <f t="shared" ca="1" si="164"/>
        <v>44252</v>
      </c>
      <c r="B793" s="17">
        <f ca="1">+IFERROR(VLOOKUP(A793,BBG_CLP!$A$2:$B$30,2,FALSE),B792)</f>
        <v>7</v>
      </c>
      <c r="C793" s="17">
        <f ca="1">+VLOOKUP(B793,BBG_CLP!$B$2:$E$30,4,FALSE)</f>
        <v>4.8076844477392848E-4</v>
      </c>
      <c r="D793" s="17">
        <v>791</v>
      </c>
      <c r="E793" s="17">
        <f t="shared" si="157"/>
        <v>761</v>
      </c>
      <c r="F793" s="17">
        <f t="shared" ca="1" si="160"/>
        <v>3.300000054495718</v>
      </c>
      <c r="G793" s="2">
        <f t="shared" ca="1" si="158"/>
        <v>3.313123232855109</v>
      </c>
      <c r="H793" s="28">
        <f t="shared" si="165"/>
        <v>44271</v>
      </c>
      <c r="I793" s="30">
        <v>791</v>
      </c>
      <c r="J793" s="17">
        <f t="shared" si="159"/>
        <v>761</v>
      </c>
      <c r="K793" s="27">
        <f t="shared" ca="1" si="161"/>
        <v>3.317376525394335</v>
      </c>
      <c r="L793" s="34">
        <f t="shared" ca="1" si="162"/>
        <v>3.3300934335180301</v>
      </c>
      <c r="M793" s="29">
        <f t="shared" si="166"/>
        <v>44286</v>
      </c>
      <c r="N793" s="27">
        <v>791</v>
      </c>
      <c r="O793" s="17">
        <f t="shared" si="167"/>
        <v>761</v>
      </c>
      <c r="P793" s="27">
        <f t="shared" ca="1" si="168"/>
        <v>3.330841289059173</v>
      </c>
      <c r="Q793" s="34">
        <f t="shared" ca="1" si="163"/>
        <v>3.3432310226419735</v>
      </c>
      <c r="R793" s="17">
        <f t="shared" ca="1" si="169"/>
        <v>3.4313559623049272</v>
      </c>
    </row>
    <row r="794" spans="1:18" x14ac:dyDescent="0.25">
      <c r="A794" s="18">
        <f t="shared" ca="1" si="164"/>
        <v>44253</v>
      </c>
      <c r="B794" s="17">
        <f ca="1">+IFERROR(VLOOKUP(A794,BBG_CLP!$A$2:$B$30,2,FALSE),B793)</f>
        <v>7</v>
      </c>
      <c r="C794" s="17">
        <f ca="1">+VLOOKUP(B794,BBG_CLP!$B$2:$E$30,4,FALSE)</f>
        <v>4.8076844477392848E-4</v>
      </c>
      <c r="D794" s="17">
        <v>792</v>
      </c>
      <c r="E794" s="17">
        <f t="shared" si="157"/>
        <v>762</v>
      </c>
      <c r="F794" s="17">
        <f t="shared" ca="1" si="160"/>
        <v>3.3004808229404921</v>
      </c>
      <c r="G794" s="2">
        <f t="shared" ca="1" si="158"/>
        <v>3.3135945710219503</v>
      </c>
      <c r="H794" s="28">
        <f t="shared" si="165"/>
        <v>44272</v>
      </c>
      <c r="I794" s="30">
        <v>792</v>
      </c>
      <c r="J794" s="17">
        <f t="shared" si="159"/>
        <v>762</v>
      </c>
      <c r="K794" s="27">
        <f t="shared" ca="1" si="161"/>
        <v>3.3178516164761507</v>
      </c>
      <c r="L794" s="34">
        <f t="shared" ca="1" si="162"/>
        <v>3.3305592647518907</v>
      </c>
      <c r="M794" s="29">
        <f t="shared" si="166"/>
        <v>44287</v>
      </c>
      <c r="N794" s="27">
        <v>792</v>
      </c>
      <c r="O794" s="17">
        <f t="shared" si="167"/>
        <v>762</v>
      </c>
      <c r="P794" s="27">
        <f t="shared" ca="1" si="168"/>
        <v>3.3313121342049001</v>
      </c>
      <c r="Q794" s="34">
        <f t="shared" ca="1" si="163"/>
        <v>3.3436927602758826</v>
      </c>
      <c r="R794" s="17">
        <f t="shared" ca="1" si="169"/>
        <v>3.4319254631913765</v>
      </c>
    </row>
    <row r="795" spans="1:18" x14ac:dyDescent="0.25">
      <c r="A795" s="18">
        <f t="shared" ca="1" si="164"/>
        <v>44254</v>
      </c>
      <c r="B795" s="17">
        <f ca="1">+IFERROR(VLOOKUP(A795,BBG_CLP!$A$2:$B$30,2,FALSE),B794)</f>
        <v>7</v>
      </c>
      <c r="C795" s="17">
        <f ca="1">+VLOOKUP(B795,BBG_CLP!$B$2:$E$30,4,FALSE)</f>
        <v>4.8076844477392848E-4</v>
      </c>
      <c r="D795" s="17">
        <v>793</v>
      </c>
      <c r="E795" s="17">
        <f t="shared" si="157"/>
        <v>763</v>
      </c>
      <c r="F795" s="17">
        <f t="shared" ca="1" si="160"/>
        <v>3.3009615913852661</v>
      </c>
      <c r="G795" s="2">
        <f t="shared" ca="1" si="158"/>
        <v>3.314065931002435</v>
      </c>
      <c r="H795" s="28">
        <f t="shared" si="165"/>
        <v>44273</v>
      </c>
      <c r="I795" s="30">
        <v>793</v>
      </c>
      <c r="J795" s="17">
        <f t="shared" si="159"/>
        <v>763</v>
      </c>
      <c r="K795" s="27">
        <f t="shared" ca="1" si="161"/>
        <v>3.3183267201100968</v>
      </c>
      <c r="L795" s="34">
        <f t="shared" ca="1" si="162"/>
        <v>3.3310251303765059</v>
      </c>
      <c r="M795" s="29">
        <f t="shared" si="166"/>
        <v>44288</v>
      </c>
      <c r="N795" s="27">
        <v>793</v>
      </c>
      <c r="O795" s="17">
        <f t="shared" si="167"/>
        <v>763</v>
      </c>
      <c r="P795" s="27">
        <f t="shared" ca="1" si="168"/>
        <v>3.3317830012072349</v>
      </c>
      <c r="Q795" s="34">
        <f t="shared" ca="1" si="163"/>
        <v>3.3441545415545288</v>
      </c>
      <c r="R795" s="17">
        <f t="shared" ca="1" si="169"/>
        <v>3.4324947700490327</v>
      </c>
    </row>
    <row r="796" spans="1:18" x14ac:dyDescent="0.25">
      <c r="A796" s="18">
        <f t="shared" ca="1" si="164"/>
        <v>44255</v>
      </c>
      <c r="B796" s="17">
        <f ca="1">+IFERROR(VLOOKUP(A796,BBG_CLP!$A$2:$B$30,2,FALSE),B795)</f>
        <v>7</v>
      </c>
      <c r="C796" s="17">
        <f ca="1">+VLOOKUP(B796,BBG_CLP!$B$2:$E$30,4,FALSE)</f>
        <v>4.8076844477392848E-4</v>
      </c>
      <c r="D796" s="17">
        <v>794</v>
      </c>
      <c r="E796" s="17">
        <f t="shared" si="157"/>
        <v>764</v>
      </c>
      <c r="F796" s="17">
        <f t="shared" ca="1" si="160"/>
        <v>3.3014423598300402</v>
      </c>
      <c r="G796" s="2">
        <f t="shared" ca="1" si="158"/>
        <v>3.3145373127108857</v>
      </c>
      <c r="H796" s="28">
        <f t="shared" si="165"/>
        <v>44274</v>
      </c>
      <c r="I796" s="30">
        <v>794</v>
      </c>
      <c r="J796" s="17">
        <f t="shared" si="159"/>
        <v>764</v>
      </c>
      <c r="K796" s="27">
        <f t="shared" ca="1" si="161"/>
        <v>3.3188018362487566</v>
      </c>
      <c r="L796" s="34">
        <f t="shared" ca="1" si="162"/>
        <v>3.3314910302568643</v>
      </c>
      <c r="M796" s="29">
        <f t="shared" si="166"/>
        <v>44289</v>
      </c>
      <c r="N796" s="27">
        <v>794</v>
      </c>
      <c r="O796" s="17">
        <f t="shared" si="167"/>
        <v>764</v>
      </c>
      <c r="P796" s="27">
        <f t="shared" ca="1" si="168"/>
        <v>3.3322538899835963</v>
      </c>
      <c r="Q796" s="34">
        <f t="shared" ca="1" si="163"/>
        <v>3.3446163663065218</v>
      </c>
      <c r="R796" s="17">
        <f t="shared" ca="1" si="169"/>
        <v>3.4330638829018767</v>
      </c>
    </row>
    <row r="797" spans="1:18" x14ac:dyDescent="0.25">
      <c r="A797" s="18">
        <f t="shared" ca="1" si="164"/>
        <v>44256</v>
      </c>
      <c r="B797" s="17">
        <f ca="1">+IFERROR(VLOOKUP(A797,BBG_CLP!$A$2:$B$30,2,FALSE),B796)</f>
        <v>7</v>
      </c>
      <c r="C797" s="17">
        <f ca="1">+VLOOKUP(B797,BBG_CLP!$B$2:$E$30,4,FALSE)</f>
        <v>4.8076844477392848E-4</v>
      </c>
      <c r="D797" s="17">
        <v>795</v>
      </c>
      <c r="E797" s="17">
        <f t="shared" si="157"/>
        <v>765</v>
      </c>
      <c r="F797" s="17">
        <f t="shared" ca="1" si="160"/>
        <v>3.3019231282748143</v>
      </c>
      <c r="G797" s="2">
        <f t="shared" ca="1" si="158"/>
        <v>3.3150087160621169</v>
      </c>
      <c r="H797" s="28">
        <f t="shared" si="165"/>
        <v>44275</v>
      </c>
      <c r="I797" s="30">
        <v>795</v>
      </c>
      <c r="J797" s="17">
        <f t="shared" si="159"/>
        <v>765</v>
      </c>
      <c r="K797" s="27">
        <f t="shared" ca="1" si="161"/>
        <v>3.3192769648449327</v>
      </c>
      <c r="L797" s="34">
        <f t="shared" ca="1" si="162"/>
        <v>3.3319569642586093</v>
      </c>
      <c r="M797" s="29">
        <f t="shared" si="166"/>
        <v>44290</v>
      </c>
      <c r="N797" s="27">
        <v>795</v>
      </c>
      <c r="O797" s="17">
        <f t="shared" si="167"/>
        <v>765</v>
      </c>
      <c r="P797" s="27">
        <f t="shared" ca="1" si="168"/>
        <v>3.3327248004518073</v>
      </c>
      <c r="Q797" s="34">
        <f t="shared" ca="1" si="163"/>
        <v>3.3450782343613783</v>
      </c>
      <c r="R797" s="17">
        <f t="shared" ca="1" si="169"/>
        <v>3.4336328017818829</v>
      </c>
    </row>
    <row r="798" spans="1:18" x14ac:dyDescent="0.25">
      <c r="A798" s="18">
        <f t="shared" ca="1" si="164"/>
        <v>44257</v>
      </c>
      <c r="B798" s="17">
        <f ca="1">+IFERROR(VLOOKUP(A798,BBG_CLP!$A$2:$B$30,2,FALSE),B797)</f>
        <v>7</v>
      </c>
      <c r="C798" s="17">
        <f ca="1">+VLOOKUP(B798,BBG_CLP!$B$2:$E$30,4,FALSE)</f>
        <v>4.8076844477392848E-4</v>
      </c>
      <c r="D798" s="17">
        <v>796</v>
      </c>
      <c r="E798" s="17">
        <f t="shared" si="157"/>
        <v>766</v>
      </c>
      <c r="F798" s="17">
        <f t="shared" ca="1" si="160"/>
        <v>3.3024038967195883</v>
      </c>
      <c r="G798" s="2">
        <f t="shared" ca="1" si="158"/>
        <v>3.3154801409713537</v>
      </c>
      <c r="H798" s="28">
        <f t="shared" si="165"/>
        <v>44276</v>
      </c>
      <c r="I798" s="30">
        <v>796</v>
      </c>
      <c r="J798" s="17">
        <f t="shared" si="159"/>
        <v>766</v>
      </c>
      <c r="K798" s="27">
        <f t="shared" ca="1" si="161"/>
        <v>3.3197521058516744</v>
      </c>
      <c r="L798" s="34">
        <f t="shared" ca="1" si="162"/>
        <v>3.3324229322481052</v>
      </c>
      <c r="M798" s="29">
        <f t="shared" si="166"/>
        <v>44291</v>
      </c>
      <c r="N798" s="27">
        <v>796</v>
      </c>
      <c r="O798" s="17">
        <f t="shared" si="167"/>
        <v>766</v>
      </c>
      <c r="P798" s="27">
        <f t="shared" ca="1" si="168"/>
        <v>3.3331957325301249</v>
      </c>
      <c r="Q798" s="34">
        <f t="shared" ca="1" si="163"/>
        <v>3.3455401455495042</v>
      </c>
      <c r="R798" s="17">
        <f t="shared" ca="1" si="169"/>
        <v>3.4342015266730641</v>
      </c>
    </row>
    <row r="799" spans="1:18" x14ac:dyDescent="0.25">
      <c r="A799" s="18">
        <f t="shared" ca="1" si="164"/>
        <v>44258</v>
      </c>
      <c r="B799" s="17">
        <f ca="1">+IFERROR(VLOOKUP(A799,BBG_CLP!$A$2:$B$30,2,FALSE),B798)</f>
        <v>7</v>
      </c>
      <c r="C799" s="17">
        <f ca="1">+VLOOKUP(B799,BBG_CLP!$B$2:$E$30,4,FALSE)</f>
        <v>4.8076844477392848E-4</v>
      </c>
      <c r="D799" s="17">
        <v>797</v>
      </c>
      <c r="E799" s="17">
        <f t="shared" si="157"/>
        <v>767</v>
      </c>
      <c r="F799" s="17">
        <f t="shared" ca="1" si="160"/>
        <v>3.3028846651643624</v>
      </c>
      <c r="G799" s="2">
        <f t="shared" ca="1" si="158"/>
        <v>3.3159515873542658</v>
      </c>
      <c r="H799" s="28">
        <f t="shared" si="165"/>
        <v>44277</v>
      </c>
      <c r="I799" s="30">
        <v>797</v>
      </c>
      <c r="J799" s="17">
        <f t="shared" si="159"/>
        <v>767</v>
      </c>
      <c r="K799" s="27">
        <f t="shared" ca="1" si="161"/>
        <v>3.320227259222277</v>
      </c>
      <c r="L799" s="34">
        <f t="shared" ca="1" si="162"/>
        <v>3.3328889340924257</v>
      </c>
      <c r="M799" s="29">
        <f t="shared" si="166"/>
        <v>44292</v>
      </c>
      <c r="N799" s="27">
        <v>797</v>
      </c>
      <c r="O799" s="17">
        <f t="shared" si="167"/>
        <v>767</v>
      </c>
      <c r="P799" s="27">
        <f t="shared" ca="1" si="168"/>
        <v>3.3336666861372164</v>
      </c>
      <c r="Q799" s="34">
        <f t="shared" ca="1" si="163"/>
        <v>3.3460020997022113</v>
      </c>
      <c r="R799" s="17">
        <f t="shared" ca="1" si="169"/>
        <v>3.4347700575914075</v>
      </c>
    </row>
    <row r="800" spans="1:18" x14ac:dyDescent="0.25">
      <c r="A800" s="18">
        <f t="shared" ca="1" si="164"/>
        <v>44259</v>
      </c>
      <c r="B800" s="17">
        <f ca="1">+IFERROR(VLOOKUP(A800,BBG_CLP!$A$2:$B$30,2,FALSE),B799)</f>
        <v>7</v>
      </c>
      <c r="C800" s="17">
        <f ca="1">+VLOOKUP(B800,BBG_CLP!$B$2:$E$30,4,FALSE)</f>
        <v>4.8076844477392848E-4</v>
      </c>
      <c r="D800" s="17">
        <v>798</v>
      </c>
      <c r="E800" s="17">
        <f t="shared" si="157"/>
        <v>768</v>
      </c>
      <c r="F800" s="17">
        <f t="shared" ca="1" si="160"/>
        <v>3.3033654336091365</v>
      </c>
      <c r="G800" s="2">
        <f t="shared" ca="1" si="158"/>
        <v>3.3164230551269922</v>
      </c>
      <c r="H800" s="28">
        <f t="shared" si="165"/>
        <v>44278</v>
      </c>
      <c r="I800" s="30">
        <v>798</v>
      </c>
      <c r="J800" s="17">
        <f t="shared" si="159"/>
        <v>768</v>
      </c>
      <c r="K800" s="27">
        <f t="shared" ca="1" si="161"/>
        <v>3.3207024249102699</v>
      </c>
      <c r="L800" s="34">
        <f t="shared" ca="1" si="162"/>
        <v>3.3333549696593359</v>
      </c>
      <c r="M800" s="29">
        <f t="shared" si="166"/>
        <v>44293</v>
      </c>
      <c r="N800" s="27">
        <v>798</v>
      </c>
      <c r="O800" s="17">
        <f t="shared" si="167"/>
        <v>768</v>
      </c>
      <c r="P800" s="27">
        <f t="shared" ca="1" si="168"/>
        <v>3.3341376611921261</v>
      </c>
      <c r="Q800" s="34">
        <f t="shared" ca="1" si="163"/>
        <v>3.3464640966516384</v>
      </c>
      <c r="R800" s="17">
        <f t="shared" ca="1" si="169"/>
        <v>3.4353383945688876</v>
      </c>
    </row>
    <row r="801" spans="1:18" x14ac:dyDescent="0.25">
      <c r="A801" s="18">
        <f t="shared" ca="1" si="164"/>
        <v>44260</v>
      </c>
      <c r="B801" s="17">
        <f ca="1">+IFERROR(VLOOKUP(A801,BBG_CLP!$A$2:$B$30,2,FALSE),B800)</f>
        <v>7</v>
      </c>
      <c r="C801" s="17">
        <f ca="1">+VLOOKUP(B801,BBG_CLP!$B$2:$E$30,4,FALSE)</f>
        <v>4.8076844477392848E-4</v>
      </c>
      <c r="D801" s="17">
        <v>799</v>
      </c>
      <c r="E801" s="17">
        <f t="shared" si="157"/>
        <v>769</v>
      </c>
      <c r="F801" s="17">
        <f t="shared" ca="1" si="160"/>
        <v>3.3038462020539106</v>
      </c>
      <c r="G801" s="2">
        <f t="shared" ca="1" si="158"/>
        <v>3.3168945442060669</v>
      </c>
      <c r="H801" s="28">
        <f t="shared" si="165"/>
        <v>44279</v>
      </c>
      <c r="I801" s="30">
        <v>799</v>
      </c>
      <c r="J801" s="17">
        <f t="shared" si="159"/>
        <v>769</v>
      </c>
      <c r="K801" s="27">
        <f t="shared" ca="1" si="161"/>
        <v>3.3211776028693856</v>
      </c>
      <c r="L801" s="34">
        <f t="shared" ca="1" si="162"/>
        <v>3.3338210388172564</v>
      </c>
      <c r="M801" s="29">
        <f t="shared" si="166"/>
        <v>44294</v>
      </c>
      <c r="N801" s="27">
        <v>799</v>
      </c>
      <c r="O801" s="17">
        <f t="shared" si="167"/>
        <v>769</v>
      </c>
      <c r="P801" s="27">
        <f t="shared" ca="1" si="168"/>
        <v>3.334608657614345</v>
      </c>
      <c r="Q801" s="34">
        <f t="shared" ca="1" si="163"/>
        <v>3.3469261362308593</v>
      </c>
      <c r="R801" s="17">
        <f t="shared" ca="1" si="169"/>
        <v>3.4359065375975106</v>
      </c>
    </row>
    <row r="802" spans="1:18" x14ac:dyDescent="0.25">
      <c r="A802" s="18">
        <f t="shared" ca="1" si="164"/>
        <v>44261</v>
      </c>
      <c r="B802" s="17">
        <f ca="1">+IFERROR(VLOOKUP(A802,BBG_CLP!$A$2:$B$30,2,FALSE),B801)</f>
        <v>7</v>
      </c>
      <c r="C802" s="17">
        <f ca="1">+VLOOKUP(B802,BBG_CLP!$B$2:$E$30,4,FALSE)</f>
        <v>4.8076844477392848E-4</v>
      </c>
      <c r="D802" s="17">
        <v>800</v>
      </c>
      <c r="E802" s="17">
        <f t="shared" si="157"/>
        <v>770</v>
      </c>
      <c r="F802" s="17">
        <f t="shared" ca="1" si="160"/>
        <v>3.3043269704986846</v>
      </c>
      <c r="G802" s="2">
        <f t="shared" ca="1" si="158"/>
        <v>3.31736605450851</v>
      </c>
      <c r="H802" s="28">
        <f t="shared" si="165"/>
        <v>44280</v>
      </c>
      <c r="I802" s="30">
        <v>800</v>
      </c>
      <c r="J802" s="17">
        <f t="shared" si="159"/>
        <v>770</v>
      </c>
      <c r="K802" s="27">
        <f t="shared" ca="1" si="161"/>
        <v>3.3216527930536071</v>
      </c>
      <c r="L802" s="34">
        <f t="shared" ca="1" si="162"/>
        <v>3.3342871414353246</v>
      </c>
      <c r="M802" s="29">
        <f t="shared" si="166"/>
        <v>44295</v>
      </c>
      <c r="N802" s="27">
        <v>800</v>
      </c>
      <c r="O802" s="17">
        <f t="shared" si="167"/>
        <v>770</v>
      </c>
      <c r="P802" s="27">
        <f t="shared" ca="1" si="168"/>
        <v>3.3350796753237342</v>
      </c>
      <c r="Q802" s="34">
        <f t="shared" ca="1" si="163"/>
        <v>3.3473882182737635</v>
      </c>
      <c r="R802" s="17">
        <f t="shared" ca="1" si="169"/>
        <v>3.4364744867172448</v>
      </c>
    </row>
    <row r="803" spans="1:18" x14ac:dyDescent="0.25">
      <c r="A803" s="18">
        <f t="shared" ca="1" si="164"/>
        <v>44262</v>
      </c>
      <c r="B803" s="17">
        <f ca="1">+IFERROR(VLOOKUP(A803,BBG_CLP!$A$2:$B$30,2,FALSE),B802)</f>
        <v>7</v>
      </c>
      <c r="C803" s="17">
        <f ca="1">+VLOOKUP(B803,BBG_CLP!$B$2:$E$30,4,FALSE)</f>
        <v>4.8076844477392848E-4</v>
      </c>
      <c r="D803" s="17">
        <v>801</v>
      </c>
      <c r="E803" s="17">
        <f t="shared" si="157"/>
        <v>771</v>
      </c>
      <c r="F803" s="17">
        <f t="shared" ca="1" si="160"/>
        <v>3.3048077389434587</v>
      </c>
      <c r="G803" s="2">
        <f t="shared" ca="1" si="158"/>
        <v>3.3178375859516973</v>
      </c>
      <c r="H803" s="28">
        <f t="shared" si="165"/>
        <v>44281</v>
      </c>
      <c r="I803" s="30">
        <v>801</v>
      </c>
      <c r="J803" s="17">
        <f t="shared" si="159"/>
        <v>771</v>
      </c>
      <c r="K803" s="27">
        <f t="shared" ca="1" si="161"/>
        <v>3.3221279954171465</v>
      </c>
      <c r="L803" s="34">
        <f t="shared" ca="1" si="162"/>
        <v>3.3347532773833239</v>
      </c>
      <c r="M803" s="29">
        <f t="shared" si="166"/>
        <v>44296</v>
      </c>
      <c r="N803" s="27">
        <v>801</v>
      </c>
      <c r="O803" s="17">
        <f t="shared" si="167"/>
        <v>771</v>
      </c>
      <c r="P803" s="27">
        <f t="shared" ca="1" si="168"/>
        <v>3.3355507142405583</v>
      </c>
      <c r="Q803" s="34">
        <f t="shared" ca="1" si="163"/>
        <v>3.3478503426151112</v>
      </c>
      <c r="R803" s="17">
        <f t="shared" ca="1" si="169"/>
        <v>3.4370422419041091</v>
      </c>
    </row>
    <row r="804" spans="1:18" x14ac:dyDescent="0.25">
      <c r="A804" s="18">
        <f t="shared" ca="1" si="164"/>
        <v>44263</v>
      </c>
      <c r="B804" s="17">
        <f ca="1">+IFERROR(VLOOKUP(A804,BBG_CLP!$A$2:$B$30,2,FALSE),B803)</f>
        <v>7</v>
      </c>
      <c r="C804" s="17">
        <f ca="1">+VLOOKUP(B804,BBG_CLP!$B$2:$E$30,4,FALSE)</f>
        <v>4.8076844477392848E-4</v>
      </c>
      <c r="D804" s="17">
        <v>802</v>
      </c>
      <c r="E804" s="17">
        <f t="shared" si="157"/>
        <v>772</v>
      </c>
      <c r="F804" s="17">
        <f t="shared" ca="1" si="160"/>
        <v>3.3052885073882328</v>
      </c>
      <c r="G804" s="2">
        <f t="shared" ca="1" si="158"/>
        <v>3.3183091384535084</v>
      </c>
      <c r="H804" s="28">
        <f t="shared" si="165"/>
        <v>44282</v>
      </c>
      <c r="I804" s="30">
        <v>802</v>
      </c>
      <c r="J804" s="17">
        <f t="shared" si="159"/>
        <v>772</v>
      </c>
      <c r="K804" s="27">
        <f t="shared" ca="1" si="161"/>
        <v>3.3226032099144662</v>
      </c>
      <c r="L804" s="34">
        <f t="shared" ca="1" si="162"/>
        <v>3.3352194465317653</v>
      </c>
      <c r="M804" s="29">
        <f t="shared" si="166"/>
        <v>44297</v>
      </c>
      <c r="N804" s="27">
        <v>802</v>
      </c>
      <c r="O804" s="17">
        <f t="shared" si="167"/>
        <v>772</v>
      </c>
      <c r="P804" s="27">
        <f t="shared" ca="1" si="168"/>
        <v>3.3360217742855056</v>
      </c>
      <c r="Q804" s="34">
        <f t="shared" ca="1" si="163"/>
        <v>3.3483125090905625</v>
      </c>
      <c r="R804" s="17">
        <f t="shared" ca="1" si="169"/>
        <v>3.4376098031980717</v>
      </c>
    </row>
    <row r="805" spans="1:18" x14ac:dyDescent="0.25">
      <c r="A805" s="18">
        <f t="shared" ca="1" si="164"/>
        <v>44264</v>
      </c>
      <c r="B805" s="17">
        <f ca="1">+IFERROR(VLOOKUP(A805,BBG_CLP!$A$2:$B$30,2,FALSE),B804)</f>
        <v>7</v>
      </c>
      <c r="C805" s="17">
        <f ca="1">+VLOOKUP(B805,BBG_CLP!$B$2:$E$30,4,FALSE)</f>
        <v>4.8076844477392848E-4</v>
      </c>
      <c r="D805" s="17">
        <v>803</v>
      </c>
      <c r="E805" s="17">
        <f t="shared" si="157"/>
        <v>773</v>
      </c>
      <c r="F805" s="17">
        <f t="shared" ca="1" si="160"/>
        <v>3.3057692758330068</v>
      </c>
      <c r="G805" s="2">
        <f t="shared" ca="1" si="158"/>
        <v>3.3187807119321935</v>
      </c>
      <c r="H805" s="28">
        <f t="shared" si="165"/>
        <v>44283</v>
      </c>
      <c r="I805" s="30">
        <v>803</v>
      </c>
      <c r="J805" s="17">
        <f t="shared" si="159"/>
        <v>773</v>
      </c>
      <c r="K805" s="27">
        <f t="shared" ca="1" si="161"/>
        <v>3.3230784365002042</v>
      </c>
      <c r="L805" s="34">
        <f t="shared" ca="1" si="162"/>
        <v>3.3356856487517779</v>
      </c>
      <c r="M805" s="29">
        <f t="shared" si="166"/>
        <v>44298</v>
      </c>
      <c r="N805" s="27">
        <v>803</v>
      </c>
      <c r="O805" s="17">
        <f t="shared" si="167"/>
        <v>773</v>
      </c>
      <c r="P805" s="27">
        <f t="shared" ca="1" si="168"/>
        <v>3.3364928553796336</v>
      </c>
      <c r="Q805" s="34">
        <f t="shared" ca="1" si="163"/>
        <v>3.348774717536585</v>
      </c>
      <c r="R805" s="17">
        <f t="shared" ca="1" si="169"/>
        <v>3.4381771706071262</v>
      </c>
    </row>
    <row r="806" spans="1:18" x14ac:dyDescent="0.25">
      <c r="A806" s="18">
        <f t="shared" ca="1" si="164"/>
        <v>44265</v>
      </c>
      <c r="B806" s="17">
        <f ca="1">+IFERROR(VLOOKUP(A806,BBG_CLP!$A$2:$B$30,2,FALSE),B805)</f>
        <v>7</v>
      </c>
      <c r="C806" s="17">
        <f ca="1">+VLOOKUP(B806,BBG_CLP!$B$2:$E$30,4,FALSE)</f>
        <v>4.8076844477392848E-4</v>
      </c>
      <c r="D806" s="17">
        <v>804</v>
      </c>
      <c r="E806" s="17">
        <f t="shared" si="157"/>
        <v>774</v>
      </c>
      <c r="F806" s="17">
        <f t="shared" ca="1" si="160"/>
        <v>3.3062500442777809</v>
      </c>
      <c r="G806" s="2">
        <f t="shared" ca="1" si="158"/>
        <v>3.3192523063064669</v>
      </c>
      <c r="H806" s="28">
        <f t="shared" si="165"/>
        <v>44284</v>
      </c>
      <c r="I806" s="30">
        <v>804</v>
      </c>
      <c r="J806" s="17">
        <f t="shared" si="159"/>
        <v>774</v>
      </c>
      <c r="K806" s="27">
        <f t="shared" ca="1" si="161"/>
        <v>3.3235536751292849</v>
      </c>
      <c r="L806" s="34">
        <f t="shared" ca="1" si="162"/>
        <v>3.3361518839151971</v>
      </c>
      <c r="M806" s="29">
        <f t="shared" si="166"/>
        <v>44299</v>
      </c>
      <c r="N806" s="27">
        <v>804</v>
      </c>
      <c r="O806" s="17">
        <f t="shared" si="167"/>
        <v>774</v>
      </c>
      <c r="P806" s="27">
        <f t="shared" ca="1" si="168"/>
        <v>3.3369639574443895</v>
      </c>
      <c r="Q806" s="34">
        <f t="shared" ca="1" si="163"/>
        <v>3.3492369677904801</v>
      </c>
      <c r="R806" s="17">
        <f t="shared" ca="1" si="169"/>
        <v>3.4387443441392662</v>
      </c>
    </row>
    <row r="807" spans="1:18" x14ac:dyDescent="0.25">
      <c r="A807" s="18">
        <f t="shared" ca="1" si="164"/>
        <v>44266</v>
      </c>
      <c r="B807" s="17">
        <f ca="1">+IFERROR(VLOOKUP(A807,BBG_CLP!$A$2:$B$30,2,FALSE),B806)</f>
        <v>7</v>
      </c>
      <c r="C807" s="17">
        <f ca="1">+VLOOKUP(B807,BBG_CLP!$B$2:$E$30,4,FALSE)</f>
        <v>4.8076844477392848E-4</v>
      </c>
      <c r="D807" s="17">
        <v>805</v>
      </c>
      <c r="E807" s="17">
        <f t="shared" si="157"/>
        <v>775</v>
      </c>
      <c r="F807" s="17">
        <f t="shared" ca="1" si="160"/>
        <v>3.306730812722555</v>
      </c>
      <c r="G807" s="2">
        <f t="shared" ca="1" si="158"/>
        <v>3.3197239214954339</v>
      </c>
      <c r="H807" s="28">
        <f t="shared" si="165"/>
        <v>44285</v>
      </c>
      <c r="I807" s="30">
        <v>805</v>
      </c>
      <c r="J807" s="17">
        <f t="shared" si="159"/>
        <v>775</v>
      </c>
      <c r="K807" s="27">
        <f t="shared" ca="1" si="161"/>
        <v>3.3240289257568056</v>
      </c>
      <c r="L807" s="34">
        <f t="shared" ca="1" si="162"/>
        <v>3.3366181518944704</v>
      </c>
      <c r="M807" s="29">
        <f t="shared" si="166"/>
        <v>44300</v>
      </c>
      <c r="N807" s="27">
        <v>805</v>
      </c>
      <c r="O807" s="17">
        <f t="shared" si="167"/>
        <v>775</v>
      </c>
      <c r="P807" s="27">
        <f t="shared" ca="1" si="168"/>
        <v>3.3374350804016419</v>
      </c>
      <c r="Q807" s="34">
        <f t="shared" ca="1" si="163"/>
        <v>3.3496992596904338</v>
      </c>
      <c r="R807" s="17">
        <f t="shared" ca="1" si="169"/>
        <v>3.4393113238184725</v>
      </c>
    </row>
    <row r="808" spans="1:18" x14ac:dyDescent="0.25">
      <c r="A808" s="18">
        <f t="shared" ca="1" si="164"/>
        <v>44267</v>
      </c>
      <c r="B808" s="17">
        <f ca="1">+IFERROR(VLOOKUP(A808,BBG_CLP!$A$2:$B$30,2,FALSE),B807)</f>
        <v>7</v>
      </c>
      <c r="C808" s="17">
        <f ca="1">+VLOOKUP(B808,BBG_CLP!$B$2:$E$30,4,FALSE)</f>
        <v>4.8076844477392848E-4</v>
      </c>
      <c r="D808" s="17">
        <v>806</v>
      </c>
      <c r="E808" s="17">
        <f t="shared" si="157"/>
        <v>776</v>
      </c>
      <c r="F808" s="17">
        <f t="shared" ca="1" si="160"/>
        <v>3.3072115811673291</v>
      </c>
      <c r="G808" s="2">
        <f t="shared" ca="1" si="158"/>
        <v>3.3201955574186237</v>
      </c>
      <c r="H808" s="28">
        <f t="shared" si="165"/>
        <v>44286</v>
      </c>
      <c r="I808" s="30">
        <v>806</v>
      </c>
      <c r="J808" s="17">
        <f t="shared" si="159"/>
        <v>776</v>
      </c>
      <c r="K808" s="27">
        <f t="shared" ca="1" si="161"/>
        <v>3.3245041883381083</v>
      </c>
      <c r="L808" s="34">
        <f t="shared" ca="1" si="162"/>
        <v>3.3370844525627517</v>
      </c>
      <c r="M808" s="29">
        <f t="shared" si="166"/>
        <v>44301</v>
      </c>
      <c r="N808" s="27">
        <v>806</v>
      </c>
      <c r="O808" s="17">
        <f t="shared" si="167"/>
        <v>776</v>
      </c>
      <c r="P808" s="27">
        <f t="shared" ca="1" si="168"/>
        <v>3.3379062241736182</v>
      </c>
      <c r="Q808" s="34">
        <f t="shared" ca="1" si="163"/>
        <v>3.3501615930754411</v>
      </c>
      <c r="R808" s="17">
        <f t="shared" ca="1" si="169"/>
        <v>3.4398781096447451</v>
      </c>
    </row>
    <row r="809" spans="1:18" x14ac:dyDescent="0.25">
      <c r="A809" s="18">
        <f t="shared" ca="1" si="164"/>
        <v>44268</v>
      </c>
      <c r="B809" s="17">
        <f ca="1">+IFERROR(VLOOKUP(A809,BBG_CLP!$A$2:$B$30,2,FALSE),B808)</f>
        <v>7</v>
      </c>
      <c r="C809" s="17">
        <f ca="1">+VLOOKUP(B809,BBG_CLP!$B$2:$E$30,4,FALSE)</f>
        <v>4.8076844477392848E-4</v>
      </c>
      <c r="D809" s="17">
        <v>807</v>
      </c>
      <c r="E809" s="17">
        <f t="shared" si="157"/>
        <v>777</v>
      </c>
      <c r="F809" s="17">
        <f t="shared" ca="1" si="160"/>
        <v>3.3076923496121031</v>
      </c>
      <c r="G809" s="2">
        <f t="shared" ca="1" si="158"/>
        <v>3.3206672139959825</v>
      </c>
      <c r="H809" s="28">
        <f t="shared" si="165"/>
        <v>44287</v>
      </c>
      <c r="I809" s="30">
        <v>807</v>
      </c>
      <c r="J809" s="17">
        <f t="shared" si="159"/>
        <v>777</v>
      </c>
      <c r="K809" s="27">
        <f t="shared" ca="1" si="161"/>
        <v>3.324979462828773</v>
      </c>
      <c r="L809" s="34">
        <f t="shared" ca="1" si="162"/>
        <v>3.33755078579384</v>
      </c>
      <c r="M809" s="29">
        <f t="shared" si="166"/>
        <v>44302</v>
      </c>
      <c r="N809" s="27">
        <v>807</v>
      </c>
      <c r="O809" s="17">
        <f t="shared" si="167"/>
        <v>777</v>
      </c>
      <c r="P809" s="27">
        <f t="shared" ca="1" si="168"/>
        <v>3.3383773886829289</v>
      </c>
      <c r="Q809" s="34">
        <f t="shared" ca="1" si="163"/>
        <v>3.3506239677853196</v>
      </c>
      <c r="R809" s="17">
        <f t="shared" ca="1" si="169"/>
        <v>3.4404447016420647</v>
      </c>
    </row>
    <row r="810" spans="1:18" x14ac:dyDescent="0.25">
      <c r="A810" s="18">
        <f t="shared" ca="1" si="164"/>
        <v>44269</v>
      </c>
      <c r="B810" s="17">
        <f ca="1">+IFERROR(VLOOKUP(A810,BBG_CLP!$A$2:$B$30,2,FALSE),B809)</f>
        <v>7</v>
      </c>
      <c r="C810" s="17">
        <f ca="1">+VLOOKUP(B810,BBG_CLP!$B$2:$E$30,4,FALSE)</f>
        <v>4.8076844477392848E-4</v>
      </c>
      <c r="D810" s="17">
        <v>808</v>
      </c>
      <c r="E810" s="17">
        <f t="shared" si="157"/>
        <v>778</v>
      </c>
      <c r="F810" s="17">
        <f t="shared" ca="1" si="160"/>
        <v>3.3081731180568772</v>
      </c>
      <c r="G810" s="2">
        <f t="shared" ca="1" si="158"/>
        <v>3.3211388911478767</v>
      </c>
      <c r="H810" s="28">
        <f t="shared" si="165"/>
        <v>44288</v>
      </c>
      <c r="I810" s="30">
        <v>808</v>
      </c>
      <c r="J810" s="17">
        <f t="shared" si="159"/>
        <v>778</v>
      </c>
      <c r="K810" s="27">
        <f t="shared" ca="1" si="161"/>
        <v>3.3254547491845643</v>
      </c>
      <c r="L810" s="34">
        <f t="shared" ca="1" si="162"/>
        <v>3.3380171514621506</v>
      </c>
      <c r="M810" s="29">
        <f t="shared" si="166"/>
        <v>44303</v>
      </c>
      <c r="N810" s="27">
        <v>808</v>
      </c>
      <c r="O810" s="17">
        <f t="shared" si="167"/>
        <v>778</v>
      </c>
      <c r="P810" s="27">
        <f t="shared" ca="1" si="168"/>
        <v>3.3388485738525895</v>
      </c>
      <c r="Q810" s="34">
        <f t="shared" ca="1" si="163"/>
        <v>3.3510863836607174</v>
      </c>
      <c r="R810" s="17">
        <f t="shared" ca="1" si="169"/>
        <v>3.4410110998104315</v>
      </c>
    </row>
    <row r="811" spans="1:18" x14ac:dyDescent="0.25">
      <c r="A811" s="18">
        <f t="shared" ca="1" si="164"/>
        <v>44270</v>
      </c>
      <c r="B811" s="17">
        <f ca="1">+IFERROR(VLOOKUP(A811,BBG_CLP!$A$2:$B$30,2,FALSE),B810)</f>
        <v>7</v>
      </c>
      <c r="C811" s="17">
        <f ca="1">+VLOOKUP(B811,BBG_CLP!$B$2:$E$30,4,FALSE)</f>
        <v>4.8076844477392848E-4</v>
      </c>
      <c r="D811" s="17">
        <v>809</v>
      </c>
      <c r="E811" s="17">
        <f t="shared" si="157"/>
        <v>779</v>
      </c>
      <c r="F811" s="17">
        <f t="shared" ca="1" si="160"/>
        <v>3.3086538865016513</v>
      </c>
      <c r="G811" s="2">
        <f t="shared" ca="1" si="158"/>
        <v>3.3216105887950409</v>
      </c>
      <c r="H811" s="28">
        <f t="shared" si="165"/>
        <v>44289</v>
      </c>
      <c r="I811" s="30">
        <v>809</v>
      </c>
      <c r="J811" s="17">
        <f t="shared" si="159"/>
        <v>779</v>
      </c>
      <c r="K811" s="27">
        <f t="shared" ca="1" si="161"/>
        <v>3.3259300473614912</v>
      </c>
      <c r="L811" s="34">
        <f t="shared" ca="1" si="162"/>
        <v>3.3384835494427749</v>
      </c>
      <c r="M811" s="29">
        <f t="shared" si="166"/>
        <v>44304</v>
      </c>
      <c r="N811" s="27">
        <v>809</v>
      </c>
      <c r="O811" s="17">
        <f t="shared" si="167"/>
        <v>779</v>
      </c>
      <c r="P811" s="27">
        <f t="shared" ca="1" si="168"/>
        <v>3.3393197796060057</v>
      </c>
      <c r="Q811" s="34">
        <f t="shared" ca="1" si="163"/>
        <v>3.3515488405431242</v>
      </c>
      <c r="R811" s="17">
        <f t="shared" ca="1" si="169"/>
        <v>3.4415773041738262</v>
      </c>
    </row>
    <row r="812" spans="1:18" x14ac:dyDescent="0.25">
      <c r="A812" s="18">
        <f t="shared" ca="1" si="164"/>
        <v>44271</v>
      </c>
      <c r="B812" s="17">
        <f ca="1">+IFERROR(VLOOKUP(A812,BBG_CLP!$A$2:$B$30,2,FALSE),B811)</f>
        <v>7</v>
      </c>
      <c r="C812" s="17">
        <f ca="1">+VLOOKUP(B812,BBG_CLP!$B$2:$E$30,4,FALSE)</f>
        <v>4.8076844477392848E-4</v>
      </c>
      <c r="D812" s="17">
        <v>810</v>
      </c>
      <c r="E812" s="17">
        <f t="shared" si="157"/>
        <v>780</v>
      </c>
      <c r="F812" s="17">
        <f t="shared" ca="1" si="160"/>
        <v>3.3091346549464253</v>
      </c>
      <c r="G812" s="2">
        <f t="shared" ca="1" si="158"/>
        <v>3.3220823068586784</v>
      </c>
      <c r="H812" s="28">
        <f t="shared" si="165"/>
        <v>44290</v>
      </c>
      <c r="I812" s="30">
        <v>810</v>
      </c>
      <c r="J812" s="17">
        <f t="shared" si="159"/>
        <v>780</v>
      </c>
      <c r="K812" s="27">
        <f t="shared" ca="1" si="161"/>
        <v>3.3264053573157524</v>
      </c>
      <c r="L812" s="34">
        <f t="shared" ca="1" si="162"/>
        <v>3.3389499796114146</v>
      </c>
      <c r="M812" s="29">
        <f t="shared" si="166"/>
        <v>44305</v>
      </c>
      <c r="N812" s="27">
        <v>810</v>
      </c>
      <c r="O812" s="17">
        <f t="shared" si="167"/>
        <v>780</v>
      </c>
      <c r="P812" s="27">
        <f t="shared" ca="1" si="168"/>
        <v>3.3397910058669016</v>
      </c>
      <c r="Q812" s="34">
        <f t="shared" ca="1" si="163"/>
        <v>3.3520113382747887</v>
      </c>
      <c r="R812" s="17">
        <f t="shared" ca="1" si="169"/>
        <v>3.4421433147482361</v>
      </c>
    </row>
    <row r="813" spans="1:18" x14ac:dyDescent="0.25">
      <c r="A813" s="18">
        <f t="shared" ca="1" si="164"/>
        <v>44272</v>
      </c>
      <c r="B813" s="17">
        <f ca="1">+IFERROR(VLOOKUP(A813,BBG_CLP!$A$2:$B$30,2,FALSE),B812)</f>
        <v>7</v>
      </c>
      <c r="C813" s="17">
        <f ca="1">+VLOOKUP(B813,BBG_CLP!$B$2:$E$30,4,FALSE)</f>
        <v>4.8076844477392848E-4</v>
      </c>
      <c r="D813" s="17">
        <v>811</v>
      </c>
      <c r="E813" s="17">
        <f t="shared" si="157"/>
        <v>781</v>
      </c>
      <c r="F813" s="17">
        <f t="shared" ca="1" si="160"/>
        <v>3.3096154233911994</v>
      </c>
      <c r="G813" s="2">
        <f t="shared" ca="1" si="158"/>
        <v>3.3225540452603646</v>
      </c>
      <c r="H813" s="28">
        <f t="shared" si="165"/>
        <v>44291</v>
      </c>
      <c r="I813" s="30">
        <v>811</v>
      </c>
      <c r="J813" s="17">
        <f t="shared" si="159"/>
        <v>781</v>
      </c>
      <c r="K813" s="27">
        <f t="shared" ca="1" si="161"/>
        <v>3.3268806790038119</v>
      </c>
      <c r="L813" s="34">
        <f t="shared" ca="1" si="162"/>
        <v>3.3394164418444694</v>
      </c>
      <c r="M813" s="29">
        <f t="shared" si="166"/>
        <v>44306</v>
      </c>
      <c r="N813" s="27">
        <v>811</v>
      </c>
      <c r="O813" s="17">
        <f t="shared" si="167"/>
        <v>781</v>
      </c>
      <c r="P813" s="27">
        <f t="shared" ca="1" si="168"/>
        <v>3.3402622525594365</v>
      </c>
      <c r="Q813" s="34">
        <f t="shared" ca="1" si="163"/>
        <v>3.3524738766988209</v>
      </c>
      <c r="R813" s="17">
        <f t="shared" ca="1" si="169"/>
        <v>3.4427091315416547</v>
      </c>
    </row>
    <row r="814" spans="1:18" x14ac:dyDescent="0.25">
      <c r="A814" s="18">
        <f t="shared" ca="1" si="164"/>
        <v>44273</v>
      </c>
      <c r="B814" s="17">
        <f ca="1">+IFERROR(VLOOKUP(A814,BBG_CLP!$A$2:$B$30,2,FALSE),B813)</f>
        <v>7</v>
      </c>
      <c r="C814" s="17">
        <f ca="1">+VLOOKUP(B814,BBG_CLP!$B$2:$E$30,4,FALSE)</f>
        <v>4.8076844477392848E-4</v>
      </c>
      <c r="D814" s="17">
        <v>812</v>
      </c>
      <c r="E814" s="17">
        <f t="shared" si="157"/>
        <v>782</v>
      </c>
      <c r="F814" s="17">
        <f t="shared" ca="1" si="160"/>
        <v>3.3100961918359735</v>
      </c>
      <c r="G814" s="2">
        <f t="shared" ca="1" si="158"/>
        <v>3.3230258039220457</v>
      </c>
      <c r="H814" s="28">
        <f t="shared" si="165"/>
        <v>44292</v>
      </c>
      <c r="I814" s="30">
        <v>812</v>
      </c>
      <c r="J814" s="17">
        <f t="shared" si="159"/>
        <v>782</v>
      </c>
      <c r="K814" s="27">
        <f t="shared" ca="1" si="161"/>
        <v>3.3273560123822983</v>
      </c>
      <c r="L814" s="34">
        <f t="shared" ca="1" si="162"/>
        <v>3.3398829360188884</v>
      </c>
      <c r="M814" s="29">
        <f t="shared" si="166"/>
        <v>44307</v>
      </c>
      <c r="N814" s="27">
        <v>812</v>
      </c>
      <c r="O814" s="17">
        <f t="shared" si="167"/>
        <v>782</v>
      </c>
      <c r="P814" s="27">
        <f t="shared" ca="1" si="168"/>
        <v>3.3407335196081345</v>
      </c>
      <c r="Q814" s="34">
        <f t="shared" ca="1" si="163"/>
        <v>3.3529364556591013</v>
      </c>
      <c r="R814" s="17">
        <f t="shared" ca="1" si="169"/>
        <v>3.4432747545620757</v>
      </c>
    </row>
    <row r="815" spans="1:18" x14ac:dyDescent="0.25">
      <c r="A815" s="18">
        <f t="shared" ca="1" si="164"/>
        <v>44274</v>
      </c>
      <c r="B815" s="17">
        <f ca="1">+IFERROR(VLOOKUP(A815,BBG_CLP!$A$2:$B$30,2,FALSE),B814)</f>
        <v>7</v>
      </c>
      <c r="C815" s="17">
        <f ca="1">+VLOOKUP(B815,BBG_CLP!$B$2:$E$30,4,FALSE)</f>
        <v>4.8076844477392848E-4</v>
      </c>
      <c r="D815" s="17">
        <v>813</v>
      </c>
      <c r="E815" s="17">
        <f t="shared" si="157"/>
        <v>783</v>
      </c>
      <c r="F815" s="17">
        <f t="shared" ca="1" si="160"/>
        <v>3.3105769602807475</v>
      </c>
      <c r="G815" s="2">
        <f t="shared" ca="1" si="158"/>
        <v>3.3234975827661373</v>
      </c>
      <c r="H815" s="28">
        <f t="shared" si="165"/>
        <v>44293</v>
      </c>
      <c r="I815" s="30">
        <v>813</v>
      </c>
      <c r="J815" s="17">
        <f t="shared" si="159"/>
        <v>783</v>
      </c>
      <c r="K815" s="27">
        <f t="shared" ca="1" si="161"/>
        <v>3.3278313574080829</v>
      </c>
      <c r="L815" s="34">
        <f t="shared" ca="1" si="162"/>
        <v>3.3403494620123118</v>
      </c>
      <c r="M815" s="29">
        <f t="shared" si="166"/>
        <v>44308</v>
      </c>
      <c r="N815" s="27">
        <v>813</v>
      </c>
      <c r="O815" s="17">
        <f t="shared" si="167"/>
        <v>783</v>
      </c>
      <c r="P815" s="27">
        <f t="shared" ca="1" si="168"/>
        <v>3.3412048069378608</v>
      </c>
      <c r="Q815" s="34">
        <f t="shared" ca="1" si="163"/>
        <v>3.3533990750003286</v>
      </c>
      <c r="R815" s="17">
        <f t="shared" ca="1" si="169"/>
        <v>3.4438401838414734</v>
      </c>
    </row>
    <row r="816" spans="1:18" x14ac:dyDescent="0.25">
      <c r="A816" s="18">
        <f t="shared" ca="1" si="164"/>
        <v>44275</v>
      </c>
      <c r="B816" s="17">
        <f ca="1">+IFERROR(VLOOKUP(A816,BBG_CLP!$A$2:$B$30,2,FALSE),B815)</f>
        <v>7</v>
      </c>
      <c r="C816" s="17">
        <f ca="1">+VLOOKUP(B816,BBG_CLP!$B$2:$E$30,4,FALSE)</f>
        <v>4.8076844477392848E-4</v>
      </c>
      <c r="D816" s="17">
        <v>814</v>
      </c>
      <c r="E816" s="17">
        <f t="shared" si="157"/>
        <v>784</v>
      </c>
      <c r="F816" s="17">
        <f t="shared" ca="1" si="160"/>
        <v>3.3110577287255216</v>
      </c>
      <c r="G816" s="2">
        <f t="shared" ca="1" si="158"/>
        <v>3.3239693817153815</v>
      </c>
      <c r="H816" s="28">
        <f t="shared" si="165"/>
        <v>44294</v>
      </c>
      <c r="I816" s="30">
        <v>814</v>
      </c>
      <c r="J816" s="17">
        <f t="shared" si="159"/>
        <v>784</v>
      </c>
      <c r="K816" s="27">
        <f t="shared" ca="1" si="161"/>
        <v>3.3283067140382299</v>
      </c>
      <c r="L816" s="34">
        <f t="shared" ca="1" si="162"/>
        <v>3.340816019702983</v>
      </c>
      <c r="M816" s="29">
        <f t="shared" si="166"/>
        <v>44309</v>
      </c>
      <c r="N816" s="27">
        <v>814</v>
      </c>
      <c r="O816" s="17">
        <f t="shared" si="167"/>
        <v>784</v>
      </c>
      <c r="P816" s="27">
        <f t="shared" ca="1" si="168"/>
        <v>3.3416761144738891</v>
      </c>
      <c r="Q816" s="34">
        <f t="shared" ca="1" si="163"/>
        <v>3.3538617345679844</v>
      </c>
      <c r="R816" s="17">
        <f t="shared" ca="1" si="169"/>
        <v>3.4444054193638607</v>
      </c>
    </row>
    <row r="817" spans="1:18" x14ac:dyDescent="0.25">
      <c r="A817" s="18">
        <f t="shared" ca="1" si="164"/>
        <v>44276</v>
      </c>
      <c r="B817" s="17">
        <f ca="1">+IFERROR(VLOOKUP(A817,BBG_CLP!$A$2:$B$30,2,FALSE),B816)</f>
        <v>7</v>
      </c>
      <c r="C817" s="17">
        <f ca="1">+VLOOKUP(B817,BBG_CLP!$B$2:$E$30,4,FALSE)</f>
        <v>4.8076844477392848E-4</v>
      </c>
      <c r="D817" s="17">
        <v>815</v>
      </c>
      <c r="E817" s="17">
        <f t="shared" si="157"/>
        <v>785</v>
      </c>
      <c r="F817" s="17">
        <f t="shared" ca="1" si="160"/>
        <v>3.3115384971702957</v>
      </c>
      <c r="G817" s="2">
        <f t="shared" ca="1" si="158"/>
        <v>3.3244412006929531</v>
      </c>
      <c r="H817" s="28">
        <f t="shared" si="165"/>
        <v>44295</v>
      </c>
      <c r="I817" s="30">
        <v>815</v>
      </c>
      <c r="J817" s="17">
        <f t="shared" si="159"/>
        <v>785</v>
      </c>
      <c r="K817" s="27">
        <f t="shared" ca="1" si="161"/>
        <v>3.3287820822300342</v>
      </c>
      <c r="L817" s="34">
        <f t="shared" ca="1" si="162"/>
        <v>3.3412826089697667</v>
      </c>
      <c r="M817" s="29">
        <f t="shared" si="166"/>
        <v>44310</v>
      </c>
      <c r="N817" s="27">
        <v>815</v>
      </c>
      <c r="O817" s="17">
        <f t="shared" si="167"/>
        <v>785</v>
      </c>
      <c r="P817" s="27">
        <f t="shared" ca="1" si="168"/>
        <v>3.3421474421418305</v>
      </c>
      <c r="Q817" s="34">
        <f t="shared" ca="1" si="163"/>
        <v>3.3543244342083267</v>
      </c>
      <c r="R817" s="17">
        <f t="shared" ca="1" si="169"/>
        <v>3.4449704611692056</v>
      </c>
    </row>
    <row r="818" spans="1:18" x14ac:dyDescent="0.25">
      <c r="A818" s="18">
        <f t="shared" ca="1" si="164"/>
        <v>44277</v>
      </c>
      <c r="B818" s="17">
        <f ca="1">+IFERROR(VLOOKUP(A818,BBG_CLP!$A$2:$B$30,2,FALSE),B817)</f>
        <v>7</v>
      </c>
      <c r="C818" s="17">
        <f ca="1">+VLOOKUP(B818,BBG_CLP!$B$2:$E$30,4,FALSE)</f>
        <v>4.8076844477392848E-4</v>
      </c>
      <c r="D818" s="17">
        <v>816</v>
      </c>
      <c r="E818" s="17">
        <f t="shared" si="157"/>
        <v>786</v>
      </c>
      <c r="F818" s="17">
        <f t="shared" ca="1" si="160"/>
        <v>3.3120192656150698</v>
      </c>
      <c r="G818" s="2">
        <f t="shared" ca="1" si="158"/>
        <v>3.3249130396224076</v>
      </c>
      <c r="H818" s="28">
        <f t="shared" si="165"/>
        <v>44296</v>
      </c>
      <c r="I818" s="30">
        <v>816</v>
      </c>
      <c r="J818" s="17">
        <f t="shared" si="159"/>
        <v>786</v>
      </c>
      <c r="K818" s="27">
        <f t="shared" ca="1" si="161"/>
        <v>3.3292574619409891</v>
      </c>
      <c r="L818" s="34">
        <f t="shared" ca="1" si="162"/>
        <v>3.3417492296921325</v>
      </c>
      <c r="M818" s="29">
        <f t="shared" si="166"/>
        <v>44311</v>
      </c>
      <c r="N818" s="27">
        <v>816</v>
      </c>
      <c r="O818" s="17">
        <f t="shared" si="167"/>
        <v>786</v>
      </c>
      <c r="P818" s="27">
        <f t="shared" ca="1" si="168"/>
        <v>3.3426187898676614</v>
      </c>
      <c r="Q818" s="34">
        <f t="shared" ca="1" si="163"/>
        <v>3.3547871737684072</v>
      </c>
      <c r="R818" s="17">
        <f t="shared" ca="1" si="169"/>
        <v>3.4455353092655017</v>
      </c>
    </row>
    <row r="819" spans="1:18" x14ac:dyDescent="0.25">
      <c r="A819" s="18">
        <f t="shared" ca="1" si="164"/>
        <v>44278</v>
      </c>
      <c r="B819" s="17">
        <f ca="1">+IFERROR(VLOOKUP(A819,BBG_CLP!$A$2:$B$30,2,FALSE),B818)</f>
        <v>7</v>
      </c>
      <c r="C819" s="17">
        <f ca="1">+VLOOKUP(B819,BBG_CLP!$B$2:$E$30,4,FALSE)</f>
        <v>4.8076844477392848E-4</v>
      </c>
      <c r="D819" s="17">
        <v>817</v>
      </c>
      <c r="E819" s="17">
        <f t="shared" si="157"/>
        <v>787</v>
      </c>
      <c r="F819" s="17">
        <f t="shared" ca="1" si="160"/>
        <v>3.3125000340598438</v>
      </c>
      <c r="G819" s="2">
        <f t="shared" ca="1" si="158"/>
        <v>3.3253848984276999</v>
      </c>
      <c r="H819" s="28">
        <f t="shared" si="165"/>
        <v>44297</v>
      </c>
      <c r="I819" s="30">
        <v>817</v>
      </c>
      <c r="J819" s="17">
        <f t="shared" si="159"/>
        <v>787</v>
      </c>
      <c r="K819" s="27">
        <f t="shared" ca="1" si="161"/>
        <v>3.3297328531287875</v>
      </c>
      <c r="L819" s="34">
        <f t="shared" ca="1" si="162"/>
        <v>3.3422158817501835</v>
      </c>
      <c r="M819" s="29">
        <f t="shared" si="166"/>
        <v>44312</v>
      </c>
      <c r="N819" s="27">
        <v>817</v>
      </c>
      <c r="O819" s="17">
        <f t="shared" si="167"/>
        <v>787</v>
      </c>
      <c r="P819" s="27">
        <f t="shared" ca="1" si="168"/>
        <v>3.3430901575777483</v>
      </c>
      <c r="Q819" s="34">
        <f t="shared" ca="1" si="163"/>
        <v>3.3552499530960627</v>
      </c>
      <c r="R819" s="17">
        <f t="shared" ca="1" si="169"/>
        <v>3.4460999636607426</v>
      </c>
    </row>
    <row r="820" spans="1:18" x14ac:dyDescent="0.25">
      <c r="A820" s="18">
        <f t="shared" ca="1" si="164"/>
        <v>44279</v>
      </c>
      <c r="B820" s="17">
        <f ca="1">+IFERROR(VLOOKUP(A820,BBG_CLP!$A$2:$B$30,2,FALSE),B819)</f>
        <v>7</v>
      </c>
      <c r="C820" s="17">
        <f ca="1">+VLOOKUP(B820,BBG_CLP!$B$2:$E$30,4,FALSE)</f>
        <v>4.8076844477392848E-4</v>
      </c>
      <c r="D820" s="17">
        <v>818</v>
      </c>
      <c r="E820" s="17">
        <f t="shared" si="157"/>
        <v>788</v>
      </c>
      <c r="F820" s="17">
        <f t="shared" ca="1" si="160"/>
        <v>3.3129808025046179</v>
      </c>
      <c r="G820" s="2">
        <f t="shared" ca="1" si="158"/>
        <v>3.3258567770331409</v>
      </c>
      <c r="H820" s="28">
        <f t="shared" si="165"/>
        <v>44298</v>
      </c>
      <c r="I820" s="30">
        <v>818</v>
      </c>
      <c r="J820" s="17">
        <f t="shared" si="159"/>
        <v>788</v>
      </c>
      <c r="K820" s="27">
        <f t="shared" ca="1" si="161"/>
        <v>3.3302082557513475</v>
      </c>
      <c r="L820" s="34">
        <f t="shared" ca="1" si="162"/>
        <v>3.3426825650246217</v>
      </c>
      <c r="M820" s="29">
        <f t="shared" si="166"/>
        <v>44313</v>
      </c>
      <c r="N820" s="27">
        <v>818</v>
      </c>
      <c r="O820" s="17">
        <f t="shared" si="167"/>
        <v>788</v>
      </c>
      <c r="P820" s="27">
        <f t="shared" ca="1" si="168"/>
        <v>3.3435615451987908</v>
      </c>
      <c r="Q820" s="34">
        <f t="shared" ca="1" si="163"/>
        <v>3.3557127720398947</v>
      </c>
      <c r="R820" s="17">
        <f t="shared" ca="1" si="169"/>
        <v>3.4466644243629219</v>
      </c>
    </row>
    <row r="821" spans="1:18" x14ac:dyDescent="0.25">
      <c r="A821" s="18">
        <f t="shared" ca="1" si="164"/>
        <v>44280</v>
      </c>
      <c r="B821" s="17">
        <f ca="1">+IFERROR(VLOOKUP(A821,BBG_CLP!$A$2:$B$30,2,FALSE),B820)</f>
        <v>7</v>
      </c>
      <c r="C821" s="17">
        <f ca="1">+VLOOKUP(B821,BBG_CLP!$B$2:$E$30,4,FALSE)</f>
        <v>4.8076844477392848E-4</v>
      </c>
      <c r="D821" s="17">
        <v>819</v>
      </c>
      <c r="E821" s="17">
        <f t="shared" si="157"/>
        <v>789</v>
      </c>
      <c r="F821" s="17">
        <f t="shared" ca="1" si="160"/>
        <v>3.313461570949392</v>
      </c>
      <c r="G821" s="2">
        <f t="shared" ca="1" si="158"/>
        <v>3.326328675363464</v>
      </c>
      <c r="H821" s="28">
        <f t="shared" si="165"/>
        <v>44299</v>
      </c>
      <c r="I821" s="30">
        <v>819</v>
      </c>
      <c r="J821" s="17">
        <f t="shared" si="159"/>
        <v>789</v>
      </c>
      <c r="K821" s="27">
        <f t="shared" ca="1" si="161"/>
        <v>3.3306836697667737</v>
      </c>
      <c r="L821" s="34">
        <f t="shared" ca="1" si="162"/>
        <v>3.3431492793967439</v>
      </c>
      <c r="M821" s="29">
        <f t="shared" si="166"/>
        <v>44314</v>
      </c>
      <c r="N821" s="27">
        <v>819</v>
      </c>
      <c r="O821" s="17">
        <f t="shared" si="167"/>
        <v>789</v>
      </c>
      <c r="P821" s="27">
        <f t="shared" ca="1" si="168"/>
        <v>3.3440329526578445</v>
      </c>
      <c r="Q821" s="34">
        <f t="shared" ca="1" si="163"/>
        <v>3.3561756304492514</v>
      </c>
      <c r="R821" s="17">
        <f t="shared" ca="1" si="169"/>
        <v>3.4472286913960204</v>
      </c>
    </row>
    <row r="822" spans="1:18" x14ac:dyDescent="0.25">
      <c r="A822" s="18">
        <f t="shared" ca="1" si="164"/>
        <v>44281</v>
      </c>
      <c r="B822" s="17">
        <f ca="1">+IFERROR(VLOOKUP(A822,BBG_CLP!$A$2:$B$30,2,FALSE),B821)</f>
        <v>7</v>
      </c>
      <c r="C822" s="17">
        <f ca="1">+VLOOKUP(B822,BBG_CLP!$B$2:$E$30,4,FALSE)</f>
        <v>4.8076844477392848E-4</v>
      </c>
      <c r="D822" s="17">
        <v>820</v>
      </c>
      <c r="E822" s="17">
        <f t="shared" si="157"/>
        <v>790</v>
      </c>
      <c r="F822" s="17">
        <f t="shared" ca="1" si="160"/>
        <v>3.313942339394166</v>
      </c>
      <c r="G822" s="2">
        <f t="shared" ca="1" si="158"/>
        <v>3.3268005933437452</v>
      </c>
      <c r="H822" s="28">
        <f t="shared" si="165"/>
        <v>44300</v>
      </c>
      <c r="I822" s="30">
        <v>820</v>
      </c>
      <c r="J822" s="17">
        <f t="shared" si="159"/>
        <v>790</v>
      </c>
      <c r="K822" s="27">
        <f t="shared" ca="1" si="161"/>
        <v>3.3311590951333949</v>
      </c>
      <c r="L822" s="34">
        <f t="shared" ca="1" si="162"/>
        <v>3.3436160247484672</v>
      </c>
      <c r="M822" s="29">
        <f t="shared" si="166"/>
        <v>44315</v>
      </c>
      <c r="N822" s="27">
        <v>820</v>
      </c>
      <c r="O822" s="17">
        <f t="shared" si="167"/>
        <v>790</v>
      </c>
      <c r="P822" s="27">
        <f t="shared" ca="1" si="168"/>
        <v>3.3445043798823506</v>
      </c>
      <c r="Q822" s="34">
        <f t="shared" ca="1" si="163"/>
        <v>3.356638528174293</v>
      </c>
      <c r="R822" s="17">
        <f t="shared" ca="1" si="169"/>
        <v>3.4477927647680318</v>
      </c>
    </row>
    <row r="823" spans="1:18" x14ac:dyDescent="0.25">
      <c r="A823" s="18">
        <f t="shared" ca="1" si="164"/>
        <v>44282</v>
      </c>
      <c r="B823" s="17">
        <f ca="1">+IFERROR(VLOOKUP(A823,BBG_CLP!$A$2:$B$30,2,FALSE),B822)</f>
        <v>7</v>
      </c>
      <c r="C823" s="17">
        <f ca="1">+VLOOKUP(B823,BBG_CLP!$B$2:$E$30,4,FALSE)</f>
        <v>4.8076844477392848E-4</v>
      </c>
      <c r="D823" s="17">
        <v>821</v>
      </c>
      <c r="E823" s="17">
        <f t="shared" si="157"/>
        <v>791</v>
      </c>
      <c r="F823" s="17">
        <f t="shared" ca="1" si="160"/>
        <v>3.3144231078389401</v>
      </c>
      <c r="G823" s="2">
        <f t="shared" ca="1" si="158"/>
        <v>3.3272725308994784</v>
      </c>
      <c r="H823" s="28">
        <f t="shared" si="165"/>
        <v>44301</v>
      </c>
      <c r="I823" s="30">
        <v>821</v>
      </c>
      <c r="J823" s="17">
        <f t="shared" si="159"/>
        <v>791</v>
      </c>
      <c r="K823" s="27">
        <f t="shared" ca="1" si="161"/>
        <v>3.3316345318097325</v>
      </c>
      <c r="L823" s="34">
        <f t="shared" ca="1" si="162"/>
        <v>3.3440828009622958</v>
      </c>
      <c r="M823" s="29">
        <f t="shared" si="166"/>
        <v>44316</v>
      </c>
      <c r="N823" s="27">
        <v>821</v>
      </c>
      <c r="O823" s="17">
        <f t="shared" si="167"/>
        <v>791</v>
      </c>
      <c r="P823" s="27">
        <f t="shared" ca="1" si="168"/>
        <v>3.344975826800066</v>
      </c>
      <c r="Q823" s="34">
        <f t="shared" ca="1" si="163"/>
        <v>3.3571014650658779</v>
      </c>
      <c r="R823" s="17">
        <f t="shared" ca="1" si="169"/>
        <v>3.4483566444949432</v>
      </c>
    </row>
    <row r="824" spans="1:18" x14ac:dyDescent="0.25">
      <c r="A824" s="18">
        <f t="shared" ca="1" si="164"/>
        <v>44283</v>
      </c>
      <c r="B824" s="17">
        <f ca="1">+IFERROR(VLOOKUP(A824,BBG_CLP!$A$2:$B$30,2,FALSE),B823)</f>
        <v>7</v>
      </c>
      <c r="C824" s="17">
        <f ca="1">+VLOOKUP(B824,BBG_CLP!$B$2:$E$30,4,FALSE)</f>
        <v>4.8076844477392848E-4</v>
      </c>
      <c r="D824" s="17">
        <v>822</v>
      </c>
      <c r="E824" s="17">
        <f t="shared" si="157"/>
        <v>792</v>
      </c>
      <c r="F824" s="17">
        <f t="shared" ca="1" si="160"/>
        <v>3.3149038762837142</v>
      </c>
      <c r="G824" s="2">
        <f t="shared" ca="1" si="158"/>
        <v>3.3277444879564846</v>
      </c>
      <c r="H824" s="28">
        <f t="shared" si="165"/>
        <v>44302</v>
      </c>
      <c r="I824" s="30">
        <v>822</v>
      </c>
      <c r="J824" s="17">
        <f t="shared" si="159"/>
        <v>792</v>
      </c>
      <c r="K824" s="27">
        <f t="shared" ca="1" si="161"/>
        <v>3.3321099797545015</v>
      </c>
      <c r="L824" s="34">
        <f t="shared" ca="1" si="162"/>
        <v>3.344549607921329</v>
      </c>
      <c r="M824" s="29">
        <f t="shared" si="166"/>
        <v>44317</v>
      </c>
      <c r="N824" s="27">
        <v>822</v>
      </c>
      <c r="O824" s="17">
        <f t="shared" si="167"/>
        <v>792</v>
      </c>
      <c r="P824" s="27">
        <f t="shared" ca="1" si="168"/>
        <v>3.3454472933391357</v>
      </c>
      <c r="Q824" s="34">
        <f t="shared" ca="1" si="163"/>
        <v>3.35756444097568</v>
      </c>
      <c r="R824" s="17">
        <f t="shared" ca="1" si="169"/>
        <v>3.4489203305847482</v>
      </c>
    </row>
    <row r="825" spans="1:18" x14ac:dyDescent="0.25">
      <c r="A825" s="18">
        <f t="shared" ca="1" si="164"/>
        <v>44284</v>
      </c>
      <c r="B825" s="17">
        <f ca="1">+IFERROR(VLOOKUP(A825,BBG_CLP!$A$2:$B$30,2,FALSE),B824)</f>
        <v>7</v>
      </c>
      <c r="C825" s="17">
        <f ca="1">+VLOOKUP(B825,BBG_CLP!$B$2:$E$30,4,FALSE)</f>
        <v>4.8076844477392848E-4</v>
      </c>
      <c r="D825" s="17">
        <v>823</v>
      </c>
      <c r="E825" s="17">
        <f t="shared" si="157"/>
        <v>793</v>
      </c>
      <c r="F825" s="17">
        <f t="shared" ca="1" si="160"/>
        <v>3.3153846447284883</v>
      </c>
      <c r="G825" s="2">
        <f t="shared" ca="1" si="158"/>
        <v>3.3282164644410281</v>
      </c>
      <c r="H825" s="28">
        <f t="shared" si="165"/>
        <v>44303</v>
      </c>
      <c r="I825" s="30">
        <v>823</v>
      </c>
      <c r="J825" s="17">
        <f t="shared" si="159"/>
        <v>793</v>
      </c>
      <c r="K825" s="27">
        <f t="shared" ca="1" si="161"/>
        <v>3.3325854389266247</v>
      </c>
      <c r="L825" s="34">
        <f t="shared" ca="1" si="162"/>
        <v>3.3450164455092337</v>
      </c>
      <c r="M825" s="29">
        <f t="shared" si="166"/>
        <v>44318</v>
      </c>
      <c r="N825" s="27">
        <v>823</v>
      </c>
      <c r="O825" s="17">
        <f t="shared" si="167"/>
        <v>793</v>
      </c>
      <c r="P825" s="27">
        <f t="shared" ca="1" si="168"/>
        <v>3.3459187794280272</v>
      </c>
      <c r="Q825" s="34">
        <f t="shared" ca="1" si="163"/>
        <v>3.3580274557560674</v>
      </c>
      <c r="R825" s="17">
        <f t="shared" ca="1" si="169"/>
        <v>3.4494838230694214</v>
      </c>
    </row>
    <row r="826" spans="1:18" x14ac:dyDescent="0.25">
      <c r="A826" s="18">
        <f t="shared" ca="1" si="164"/>
        <v>44285</v>
      </c>
      <c r="B826" s="17">
        <f ca="1">+IFERROR(VLOOKUP(A826,BBG_CLP!$A$2:$B$30,2,FALSE),B825)</f>
        <v>7</v>
      </c>
      <c r="C826" s="17">
        <f ca="1">+VLOOKUP(B826,BBG_CLP!$B$2:$E$30,4,FALSE)</f>
        <v>4.8076844477392848E-4</v>
      </c>
      <c r="D826" s="17">
        <v>824</v>
      </c>
      <c r="E826" s="17">
        <f t="shared" si="157"/>
        <v>794</v>
      </c>
      <c r="F826" s="17">
        <f t="shared" ca="1" si="160"/>
        <v>3.3158654131732623</v>
      </c>
      <c r="G826" s="2">
        <f t="shared" ca="1" si="158"/>
        <v>3.3286884602796856</v>
      </c>
      <c r="H826" s="28">
        <f t="shared" si="165"/>
        <v>44304</v>
      </c>
      <c r="I826" s="30">
        <v>824</v>
      </c>
      <c r="J826" s="17">
        <f t="shared" si="159"/>
        <v>794</v>
      </c>
      <c r="K826" s="27">
        <f t="shared" ca="1" si="161"/>
        <v>3.3330609092852463</v>
      </c>
      <c r="L826" s="34">
        <f t="shared" ca="1" si="162"/>
        <v>3.3454833136103139</v>
      </c>
      <c r="M826" s="29">
        <f t="shared" si="166"/>
        <v>44319</v>
      </c>
      <c r="N826" s="27">
        <v>824</v>
      </c>
      <c r="O826" s="17">
        <f t="shared" si="167"/>
        <v>794</v>
      </c>
      <c r="P826" s="27">
        <f t="shared" ca="1" si="168"/>
        <v>3.3463902849955547</v>
      </c>
      <c r="Q826" s="34">
        <f t="shared" ca="1" si="163"/>
        <v>3.3584905092601649</v>
      </c>
      <c r="R826" s="17">
        <f t="shared" ca="1" si="169"/>
        <v>3.450047121940969</v>
      </c>
    </row>
    <row r="827" spans="1:18" x14ac:dyDescent="0.25">
      <c r="A827" s="18">
        <f t="shared" ca="1" si="164"/>
        <v>44286</v>
      </c>
      <c r="B827" s="17">
        <f ca="1">+IFERROR(VLOOKUP(A827,BBG_CLP!$A$2:$B$30,2,FALSE),B826)</f>
        <v>7</v>
      </c>
      <c r="C827" s="17">
        <f ca="1">+VLOOKUP(B827,BBG_CLP!$B$2:$E$30,4,FALSE)</f>
        <v>4.8076844477392848E-4</v>
      </c>
      <c r="D827" s="17">
        <v>825</v>
      </c>
      <c r="E827" s="17">
        <f t="shared" si="157"/>
        <v>795</v>
      </c>
      <c r="F827" s="17">
        <f t="shared" ca="1" si="160"/>
        <v>3.3163461816180364</v>
      </c>
      <c r="G827" s="2">
        <f t="shared" ca="1" si="158"/>
        <v>3.3291604753994113</v>
      </c>
      <c r="H827" s="28">
        <f t="shared" si="165"/>
        <v>44305</v>
      </c>
      <c r="I827" s="30">
        <v>825</v>
      </c>
      <c r="J827" s="17">
        <f t="shared" si="159"/>
        <v>795</v>
      </c>
      <c r="K827" s="27">
        <f t="shared" ca="1" si="161"/>
        <v>3.3335363907896691</v>
      </c>
      <c r="L827" s="34">
        <f t="shared" ca="1" si="162"/>
        <v>3.3459502121094156</v>
      </c>
      <c r="M827" s="29">
        <f t="shared" si="166"/>
        <v>44320</v>
      </c>
      <c r="N827" s="27">
        <v>825</v>
      </c>
      <c r="O827" s="17">
        <f t="shared" si="167"/>
        <v>795</v>
      </c>
      <c r="P827" s="27">
        <f t="shared" ca="1" si="168"/>
        <v>3.3468618099708958</v>
      </c>
      <c r="Q827" s="34">
        <f t="shared" ca="1" si="163"/>
        <v>3.3589536013418644</v>
      </c>
      <c r="R827" s="17">
        <f t="shared" ca="1" si="169"/>
        <v>3.4506102272153782</v>
      </c>
    </row>
    <row r="828" spans="1:18" x14ac:dyDescent="0.25">
      <c r="A828" s="18">
        <f t="shared" ca="1" si="164"/>
        <v>44287</v>
      </c>
      <c r="B828" s="17">
        <f ca="1">+IFERROR(VLOOKUP(A828,BBG_CLP!$A$2:$B$30,2,FALSE),B827)</f>
        <v>7</v>
      </c>
      <c r="C828" s="17">
        <f ca="1">+VLOOKUP(B828,BBG_CLP!$B$2:$E$30,4,FALSE)</f>
        <v>4.8076844477392848E-4</v>
      </c>
      <c r="D828" s="17">
        <v>826</v>
      </c>
      <c r="E828" s="17">
        <f t="shared" si="157"/>
        <v>796</v>
      </c>
      <c r="F828" s="17">
        <f t="shared" ca="1" si="160"/>
        <v>3.3168269500628105</v>
      </c>
      <c r="G828" s="2">
        <f t="shared" ca="1" si="158"/>
        <v>3.3296325097275599</v>
      </c>
      <c r="H828" s="28">
        <f t="shared" si="165"/>
        <v>44306</v>
      </c>
      <c r="I828" s="30">
        <v>826</v>
      </c>
      <c r="J828" s="17">
        <f t="shared" si="159"/>
        <v>796</v>
      </c>
      <c r="K828" s="27">
        <f t="shared" ca="1" si="161"/>
        <v>3.3340118833994112</v>
      </c>
      <c r="L828" s="34">
        <f t="shared" ca="1" si="162"/>
        <v>3.3464171408919534</v>
      </c>
      <c r="M828" s="29">
        <f t="shared" si="166"/>
        <v>44321</v>
      </c>
      <c r="N828" s="27">
        <v>826</v>
      </c>
      <c r="O828" s="17">
        <f t="shared" si="167"/>
        <v>796</v>
      </c>
      <c r="P828" s="27">
        <f t="shared" ca="1" si="168"/>
        <v>3.3473333542835713</v>
      </c>
      <c r="Q828" s="34">
        <f t="shared" ca="1" si="163"/>
        <v>3.3594167318557844</v>
      </c>
      <c r="R828" s="17">
        <f t="shared" ca="1" si="169"/>
        <v>3.4511731389326172</v>
      </c>
    </row>
    <row r="829" spans="1:18" x14ac:dyDescent="0.25">
      <c r="A829" s="18">
        <f t="shared" ca="1" si="164"/>
        <v>44288</v>
      </c>
      <c r="B829" s="17">
        <f ca="1">+IFERROR(VLOOKUP(A829,BBG_CLP!$A$2:$B$30,2,FALSE),B828)</f>
        <v>7</v>
      </c>
      <c r="C829" s="17">
        <f ca="1">+VLOOKUP(B829,BBG_CLP!$B$2:$E$30,4,FALSE)</f>
        <v>4.8076844477392848E-4</v>
      </c>
      <c r="D829" s="17">
        <v>827</v>
      </c>
      <c r="E829" s="17">
        <f t="shared" si="157"/>
        <v>797</v>
      </c>
      <c r="F829" s="17">
        <f t="shared" ca="1" si="160"/>
        <v>3.3173077185075845</v>
      </c>
      <c r="G829" s="2">
        <f t="shared" ca="1" si="158"/>
        <v>3.3301045631918074</v>
      </c>
      <c r="H829" s="28">
        <f t="shared" si="165"/>
        <v>44307</v>
      </c>
      <c r="I829" s="30">
        <v>827</v>
      </c>
      <c r="J829" s="17">
        <f t="shared" si="159"/>
        <v>797</v>
      </c>
      <c r="K829" s="27">
        <f t="shared" ca="1" si="161"/>
        <v>3.3344873870741965</v>
      </c>
      <c r="L829" s="34">
        <f t="shared" ca="1" si="162"/>
        <v>3.3468840998439666</v>
      </c>
      <c r="M829" s="29">
        <f t="shared" si="166"/>
        <v>44322</v>
      </c>
      <c r="N829" s="27">
        <v>827</v>
      </c>
      <c r="O829" s="17">
        <f t="shared" si="167"/>
        <v>797</v>
      </c>
      <c r="P829" s="27">
        <f t="shared" ca="1" si="168"/>
        <v>3.3478049178634155</v>
      </c>
      <c r="Q829" s="34">
        <f t="shared" ca="1" si="163"/>
        <v>3.35987990065723</v>
      </c>
      <c r="R829" s="17">
        <f t="shared" ca="1" si="169"/>
        <v>3.4517358570687051</v>
      </c>
    </row>
    <row r="830" spans="1:18" x14ac:dyDescent="0.25">
      <c r="A830" s="18">
        <f t="shared" ca="1" si="164"/>
        <v>44289</v>
      </c>
      <c r="B830" s="17">
        <f ca="1">+IFERROR(VLOOKUP(A830,BBG_CLP!$A$2:$B$30,2,FALSE),B829)</f>
        <v>7</v>
      </c>
      <c r="C830" s="17">
        <f ca="1">+VLOOKUP(B830,BBG_CLP!$B$2:$E$30,4,FALSE)</f>
        <v>4.8076844477392848E-4</v>
      </c>
      <c r="D830" s="17">
        <v>828</v>
      </c>
      <c r="E830" s="17">
        <f t="shared" si="157"/>
        <v>798</v>
      </c>
      <c r="F830" s="17">
        <f t="shared" ca="1" si="160"/>
        <v>3.3177884869523586</v>
      </c>
      <c r="G830" s="2">
        <f t="shared" ca="1" si="158"/>
        <v>3.330576635720234</v>
      </c>
      <c r="H830" s="28">
        <f t="shared" si="165"/>
        <v>44308</v>
      </c>
      <c r="I830" s="30">
        <v>828</v>
      </c>
      <c r="J830" s="17">
        <f t="shared" si="159"/>
        <v>798</v>
      </c>
      <c r="K830" s="27">
        <f t="shared" ca="1" si="161"/>
        <v>3.3349629017739346</v>
      </c>
      <c r="L830" s="34">
        <f t="shared" ca="1" si="162"/>
        <v>3.3473510888520264</v>
      </c>
      <c r="M830" s="29">
        <f t="shared" si="166"/>
        <v>44323</v>
      </c>
      <c r="N830" s="27">
        <v>828</v>
      </c>
      <c r="O830" s="17">
        <f t="shared" si="167"/>
        <v>798</v>
      </c>
      <c r="P830" s="27">
        <f t="shared" ca="1" si="168"/>
        <v>3.3482765006406479</v>
      </c>
      <c r="Q830" s="34">
        <f t="shared" ca="1" si="163"/>
        <v>3.3603431076023043</v>
      </c>
      <c r="R830" s="17">
        <f t="shared" ca="1" si="169"/>
        <v>3.4522983816636099</v>
      </c>
    </row>
    <row r="831" spans="1:18" x14ac:dyDescent="0.25">
      <c r="A831" s="18">
        <f t="shared" ca="1" si="164"/>
        <v>44290</v>
      </c>
      <c r="B831" s="17">
        <f ca="1">+IFERROR(VLOOKUP(A831,BBG_CLP!$A$2:$B$30,2,FALSE),B830)</f>
        <v>7</v>
      </c>
      <c r="C831" s="17">
        <f ca="1">+VLOOKUP(B831,BBG_CLP!$B$2:$E$30,4,FALSE)</f>
        <v>4.8076844477392848E-4</v>
      </c>
      <c r="D831" s="17">
        <v>829</v>
      </c>
      <c r="E831" s="17">
        <f t="shared" si="157"/>
        <v>799</v>
      </c>
      <c r="F831" s="17">
        <f t="shared" ca="1" si="160"/>
        <v>3.3182692553971327</v>
      </c>
      <c r="G831" s="2">
        <f t="shared" ca="1" si="158"/>
        <v>3.3310487272412495</v>
      </c>
      <c r="H831" s="28">
        <f t="shared" si="165"/>
        <v>44309</v>
      </c>
      <c r="I831" s="30">
        <v>829</v>
      </c>
      <c r="J831" s="17">
        <f t="shared" si="159"/>
        <v>799</v>
      </c>
      <c r="K831" s="27">
        <f t="shared" ca="1" si="161"/>
        <v>3.3354384274587199</v>
      </c>
      <c r="L831" s="34">
        <f t="shared" ca="1" si="162"/>
        <v>3.3478181078032718</v>
      </c>
      <c r="M831" s="29">
        <f t="shared" si="166"/>
        <v>44324</v>
      </c>
      <c r="N831" s="27">
        <v>829</v>
      </c>
      <c r="O831" s="17">
        <f t="shared" si="167"/>
        <v>799</v>
      </c>
      <c r="P831" s="27">
        <f t="shared" ca="1" si="168"/>
        <v>3.3487481025457577</v>
      </c>
      <c r="Q831" s="34">
        <f t="shared" ca="1" si="163"/>
        <v>3.3608063525477387</v>
      </c>
      <c r="R831" s="17">
        <f t="shared" ca="1" si="169"/>
        <v>3.4528607127173316</v>
      </c>
    </row>
    <row r="832" spans="1:18" x14ac:dyDescent="0.25">
      <c r="A832" s="18">
        <f t="shared" ca="1" si="164"/>
        <v>44291</v>
      </c>
      <c r="B832" s="17">
        <f ca="1">+IFERROR(VLOOKUP(A832,BBG_CLP!$A$2:$B$30,2,FALSE),B831)</f>
        <v>7</v>
      </c>
      <c r="C832" s="17">
        <f ca="1">+VLOOKUP(B832,BBG_CLP!$B$2:$E$30,4,FALSE)</f>
        <v>4.8076844477392848E-4</v>
      </c>
      <c r="D832" s="17">
        <v>830</v>
      </c>
      <c r="E832" s="17">
        <f t="shared" si="157"/>
        <v>800</v>
      </c>
      <c r="F832" s="17">
        <f t="shared" ca="1" si="160"/>
        <v>3.3187500238419068</v>
      </c>
      <c r="G832" s="2">
        <f t="shared" ca="1" si="158"/>
        <v>3.3315208376836214</v>
      </c>
      <c r="H832" s="28">
        <f t="shared" si="165"/>
        <v>44310</v>
      </c>
      <c r="I832" s="30">
        <v>830</v>
      </c>
      <c r="J832" s="17">
        <f t="shared" si="159"/>
        <v>800</v>
      </c>
      <c r="K832" s="27">
        <f t="shared" ca="1" si="161"/>
        <v>3.3359139640888551</v>
      </c>
      <c r="L832" s="34">
        <f t="shared" ca="1" si="162"/>
        <v>3.3482851565854252</v>
      </c>
      <c r="M832" s="29">
        <f t="shared" si="166"/>
        <v>44325</v>
      </c>
      <c r="N832" s="27">
        <v>830</v>
      </c>
      <c r="O832" s="17">
        <f t="shared" si="167"/>
        <v>800</v>
      </c>
      <c r="P832" s="27">
        <f t="shared" ca="1" si="168"/>
        <v>3.3492197235096288</v>
      </c>
      <c r="Q832" s="34">
        <f t="shared" ca="1" si="163"/>
        <v>3.3612696353510527</v>
      </c>
      <c r="R832" s="17">
        <f t="shared" ca="1" si="169"/>
        <v>3.4534228502458575</v>
      </c>
    </row>
    <row r="833" spans="1:18" x14ac:dyDescent="0.25">
      <c r="A833" s="18">
        <f t="shared" ca="1" si="164"/>
        <v>44292</v>
      </c>
      <c r="B833" s="17">
        <f ca="1">+IFERROR(VLOOKUP(A833,BBG_CLP!$A$2:$B$30,2,FALSE),B832)</f>
        <v>7</v>
      </c>
      <c r="C833" s="17">
        <f ca="1">+VLOOKUP(B833,BBG_CLP!$B$2:$E$30,4,FALSE)</f>
        <v>4.8076844477392848E-4</v>
      </c>
      <c r="D833" s="17">
        <v>831</v>
      </c>
      <c r="E833" s="17">
        <f t="shared" si="157"/>
        <v>801</v>
      </c>
      <c r="F833" s="17">
        <f t="shared" ca="1" si="160"/>
        <v>3.3192307922866808</v>
      </c>
      <c r="G833" s="2">
        <f t="shared" ca="1" si="158"/>
        <v>3.3319929669765038</v>
      </c>
      <c r="H833" s="28">
        <f t="shared" si="165"/>
        <v>44311</v>
      </c>
      <c r="I833" s="30">
        <v>831</v>
      </c>
      <c r="J833" s="17">
        <f t="shared" si="159"/>
        <v>801</v>
      </c>
      <c r="K833" s="27">
        <f t="shared" ca="1" si="161"/>
        <v>3.3363895116248274</v>
      </c>
      <c r="L833" s="34">
        <f t="shared" ca="1" si="162"/>
        <v>3.3487522350867618</v>
      </c>
      <c r="M833" s="29">
        <f t="shared" si="166"/>
        <v>44326</v>
      </c>
      <c r="N833" s="27">
        <v>831</v>
      </c>
      <c r="O833" s="17">
        <f t="shared" si="167"/>
        <v>801</v>
      </c>
      <c r="P833" s="27">
        <f t="shared" ca="1" si="168"/>
        <v>3.3496913634634655</v>
      </c>
      <c r="Q833" s="34">
        <f t="shared" ca="1" si="163"/>
        <v>3.3617329558704765</v>
      </c>
      <c r="R833" s="17">
        <f t="shared" ca="1" si="169"/>
        <v>3.4539847942731683</v>
      </c>
    </row>
    <row r="834" spans="1:18" x14ac:dyDescent="0.25">
      <c r="A834" s="18">
        <f t="shared" ca="1" si="164"/>
        <v>44293</v>
      </c>
      <c r="B834" s="17">
        <f ca="1">+IFERROR(VLOOKUP(A834,BBG_CLP!$A$2:$B$30,2,FALSE),B833)</f>
        <v>7</v>
      </c>
      <c r="C834" s="17">
        <f ca="1">+VLOOKUP(B834,BBG_CLP!$B$2:$E$30,4,FALSE)</f>
        <v>4.8076844477392848E-4</v>
      </c>
      <c r="D834" s="17">
        <v>832</v>
      </c>
      <c r="E834" s="17">
        <f t="shared" ref="E834:E897" si="170">+IF(D834-$W$5&lt;0,NA(),D834-$W$5)</f>
        <v>802</v>
      </c>
      <c r="F834" s="17">
        <f t="shared" ca="1" si="160"/>
        <v>3.3197115607314549</v>
      </c>
      <c r="G834" s="2">
        <f t="shared" ref="G834:G897" ca="1" si="171">++IF(E834&gt;0,((1+F834*D834/36000)/(1+$X$2*$W$5/36000)-1)*(36000/(D834-$W$5)),NA())</f>
        <v>3.3324651150493625</v>
      </c>
      <c r="H834" s="28">
        <f t="shared" si="165"/>
        <v>44312</v>
      </c>
      <c r="I834" s="30">
        <v>832</v>
      </c>
      <c r="J834" s="17">
        <f t="shared" ref="J834:J897" si="172">+IF(I834-$W$5&lt;0,NA(),I834-$W$5)</f>
        <v>802</v>
      </c>
      <c r="K834" s="27">
        <f t="shared" ca="1" si="161"/>
        <v>3.336865070027303</v>
      </c>
      <c r="L834" s="34">
        <f t="shared" ca="1" si="162"/>
        <v>3.3492193431961002</v>
      </c>
      <c r="M834" s="29">
        <f t="shared" si="166"/>
        <v>44327</v>
      </c>
      <c r="N834" s="27">
        <v>832</v>
      </c>
      <c r="O834" s="17">
        <f t="shared" si="167"/>
        <v>802</v>
      </c>
      <c r="P834" s="27">
        <f t="shared" ca="1" si="168"/>
        <v>3.3501630223387844</v>
      </c>
      <c r="Q834" s="34">
        <f t="shared" ca="1" si="163"/>
        <v>3.3621963139649162</v>
      </c>
      <c r="R834" s="17">
        <f t="shared" ca="1" si="169"/>
        <v>3.4545465448072576</v>
      </c>
    </row>
    <row r="835" spans="1:18" x14ac:dyDescent="0.25">
      <c r="A835" s="18">
        <f t="shared" ca="1" si="164"/>
        <v>44294</v>
      </c>
      <c r="B835" s="17">
        <f ca="1">+IFERROR(VLOOKUP(A835,BBG_CLP!$A$2:$B$30,2,FALSE),B834)</f>
        <v>7</v>
      </c>
      <c r="C835" s="17">
        <f ca="1">+VLOOKUP(B835,BBG_CLP!$B$2:$E$30,4,FALSE)</f>
        <v>4.8076844477392848E-4</v>
      </c>
      <c r="D835" s="17">
        <v>833</v>
      </c>
      <c r="E835" s="17">
        <f t="shared" si="170"/>
        <v>803</v>
      </c>
      <c r="F835" s="17">
        <f t="shared" ref="F835:F898" ca="1" si="173">+F834+C834*1</f>
        <v>3.320192329176229</v>
      </c>
      <c r="G835" s="2">
        <f t="shared" ca="1" si="171"/>
        <v>3.3329372818320571</v>
      </c>
      <c r="H835" s="28">
        <f t="shared" si="165"/>
        <v>44313</v>
      </c>
      <c r="I835" s="30">
        <v>833</v>
      </c>
      <c r="J835" s="17">
        <f t="shared" si="172"/>
        <v>803</v>
      </c>
      <c r="K835" s="27">
        <f t="shared" ref="K835:K898" ca="1" si="174">+((1+VLOOKUP(H835,$A$2:$F$930,6,FALSE)*($Y$3+I835)/36000)/(1+$Z$3*$Y$3/36000)-1)*36000/I835</f>
        <v>3.3373406392571567</v>
      </c>
      <c r="L835" s="34">
        <f t="shared" ref="L835:L898" ca="1" si="175">++IF(J835&gt;0,((1+K835*I835/36000)/(1+$X$3*$W$5/36000)-1)*(36000/(I835-$W$5)),NA())</f>
        <v>3.3496864808028373</v>
      </c>
      <c r="M835" s="29">
        <f t="shared" si="166"/>
        <v>44328</v>
      </c>
      <c r="N835" s="27">
        <v>833</v>
      </c>
      <c r="O835" s="17">
        <f t="shared" si="167"/>
        <v>803</v>
      </c>
      <c r="P835" s="27">
        <f t="shared" ca="1" si="168"/>
        <v>3.3506347000674328</v>
      </c>
      <c r="Q835" s="34">
        <f t="shared" ref="Q835:Q898" ca="1" si="176">++IF(O835&gt;0,((1+P835*N835/36000)/(1+$X$4*$W$5/36000)-1)*(36000/(N835-$W$5)),NA())</f>
        <v>3.3626597094939736</v>
      </c>
      <c r="R835" s="17">
        <f t="shared" ca="1" si="169"/>
        <v>3.4551081018561192</v>
      </c>
    </row>
    <row r="836" spans="1:18" x14ac:dyDescent="0.25">
      <c r="A836" s="18">
        <f t="shared" ref="A836:A899" ca="1" si="177">+A835+1</f>
        <v>44295</v>
      </c>
      <c r="B836" s="17">
        <f ca="1">+IFERROR(VLOOKUP(A836,BBG_CLP!$A$2:$B$30,2,FALSE),B835)</f>
        <v>7</v>
      </c>
      <c r="C836" s="17">
        <f ca="1">+VLOOKUP(B836,BBG_CLP!$B$2:$E$30,4,FALSE)</f>
        <v>4.8076844477392848E-4</v>
      </c>
      <c r="D836" s="17">
        <v>834</v>
      </c>
      <c r="E836" s="17">
        <f t="shared" si="170"/>
        <v>804</v>
      </c>
      <c r="F836" s="17">
        <f t="shared" ca="1" si="173"/>
        <v>3.320673097621003</v>
      </c>
      <c r="G836" s="2">
        <f t="shared" ca="1" si="171"/>
        <v>3.3334094672547634</v>
      </c>
      <c r="H836" s="28">
        <f t="shared" ref="H836:H899" si="178">+H835+1</f>
        <v>44314</v>
      </c>
      <c r="I836" s="30">
        <v>834</v>
      </c>
      <c r="J836" s="17">
        <f t="shared" si="172"/>
        <v>804</v>
      </c>
      <c r="K836" s="27">
        <f t="shared" ca="1" si="174"/>
        <v>3.3378162192754308</v>
      </c>
      <c r="L836" s="34">
        <f t="shared" ca="1" si="175"/>
        <v>3.3501536477968972</v>
      </c>
      <c r="M836" s="29">
        <f t="shared" ref="M836:M899" si="179">+M835+1</f>
        <v>44329</v>
      </c>
      <c r="N836" s="27">
        <v>834</v>
      </c>
      <c r="O836" s="17">
        <f t="shared" ref="O836:O899" si="180">+IF(N836-$W$5&lt;0,NA(),N836-$W$5)</f>
        <v>804</v>
      </c>
      <c r="P836" s="27">
        <f t="shared" ref="P836:P899" ca="1" si="181">+((1+VLOOKUP(M836,$A$2:$F$930,6,FALSE)*($Y$4+N836)/36000)/(1+$Z$4*$Y$4/36000)-1)*36000/N836</f>
        <v>3.3511063965816108</v>
      </c>
      <c r="Q836" s="34">
        <f t="shared" ca="1" si="176"/>
        <v>3.3631231423179857</v>
      </c>
      <c r="R836" s="17">
        <f t="shared" ref="R836:R899" ca="1" si="182">+((1+F836/100*D836/360)/(1+F835/100*D835/360)-1)*36000</f>
        <v>3.4556694654437337</v>
      </c>
    </row>
    <row r="837" spans="1:18" x14ac:dyDescent="0.25">
      <c r="A837" s="18">
        <f t="shared" ca="1" si="177"/>
        <v>44296</v>
      </c>
      <c r="B837" s="17">
        <f ca="1">+IFERROR(VLOOKUP(A837,BBG_CLP!$A$2:$B$30,2,FALSE),B836)</f>
        <v>7</v>
      </c>
      <c r="C837" s="17">
        <f ca="1">+VLOOKUP(B837,BBG_CLP!$B$2:$E$30,4,FALSE)</f>
        <v>4.8076844477392848E-4</v>
      </c>
      <c r="D837" s="17">
        <v>835</v>
      </c>
      <c r="E837" s="17">
        <f t="shared" si="170"/>
        <v>805</v>
      </c>
      <c r="F837" s="17">
        <f t="shared" ca="1" si="173"/>
        <v>3.3211538660657771</v>
      </c>
      <c r="G837" s="2">
        <f t="shared" ca="1" si="171"/>
        <v>3.3338816712480166</v>
      </c>
      <c r="H837" s="28">
        <f t="shared" si="178"/>
        <v>44315</v>
      </c>
      <c r="I837" s="30">
        <v>835</v>
      </c>
      <c r="J837" s="17">
        <f t="shared" si="172"/>
        <v>805</v>
      </c>
      <c r="K837" s="27">
        <f t="shared" ca="1" si="174"/>
        <v>3.3382918100433754</v>
      </c>
      <c r="L837" s="34">
        <f t="shared" ca="1" si="175"/>
        <v>3.3506208440687826</v>
      </c>
      <c r="M837" s="29">
        <f t="shared" si="179"/>
        <v>44330</v>
      </c>
      <c r="N837" s="27">
        <v>835</v>
      </c>
      <c r="O837" s="17">
        <f t="shared" si="180"/>
        <v>805</v>
      </c>
      <c r="P837" s="27">
        <f t="shared" ca="1" si="181"/>
        <v>3.3515781118138062</v>
      </c>
      <c r="Q837" s="34">
        <f t="shared" ca="1" si="176"/>
        <v>3.3635866122979565</v>
      </c>
      <c r="R837" s="17">
        <f t="shared" ca="1" si="182"/>
        <v>3.4562306355701011</v>
      </c>
    </row>
    <row r="838" spans="1:18" x14ac:dyDescent="0.25">
      <c r="A838" s="18">
        <f t="shared" ca="1" si="177"/>
        <v>44297</v>
      </c>
      <c r="B838" s="17">
        <f ca="1">+IFERROR(VLOOKUP(A838,BBG_CLP!$A$2:$B$30,2,FALSE),B837)</f>
        <v>7</v>
      </c>
      <c r="C838" s="17">
        <f ca="1">+VLOOKUP(B838,BBG_CLP!$B$2:$E$30,4,FALSE)</f>
        <v>4.8076844477392848E-4</v>
      </c>
      <c r="D838" s="17">
        <v>836</v>
      </c>
      <c r="E838" s="17">
        <f t="shared" si="170"/>
        <v>806</v>
      </c>
      <c r="F838" s="17">
        <f t="shared" ca="1" si="173"/>
        <v>3.3216346345105512</v>
      </c>
      <c r="G838" s="2">
        <f t="shared" ca="1" si="171"/>
        <v>3.3343538937426946</v>
      </c>
      <c r="H838" s="28">
        <f t="shared" si="178"/>
        <v>44316</v>
      </c>
      <c r="I838" s="30">
        <v>836</v>
      </c>
      <c r="J838" s="17">
        <f t="shared" si="172"/>
        <v>806</v>
      </c>
      <c r="K838" s="27">
        <f t="shared" ca="1" si="174"/>
        <v>3.3387674115224035</v>
      </c>
      <c r="L838" s="34">
        <f t="shared" ca="1" si="175"/>
        <v>3.3510880695094878</v>
      </c>
      <c r="M838" s="29">
        <f t="shared" si="179"/>
        <v>44331</v>
      </c>
      <c r="N838" s="27">
        <v>836</v>
      </c>
      <c r="O838" s="17">
        <f t="shared" si="180"/>
        <v>806</v>
      </c>
      <c r="P838" s="27">
        <f t="shared" ca="1" si="181"/>
        <v>3.3520498456968699</v>
      </c>
      <c r="Q838" s="34">
        <f t="shared" ca="1" si="176"/>
        <v>3.3640501192955972</v>
      </c>
      <c r="R838" s="17">
        <f t="shared" ca="1" si="182"/>
        <v>3.456791612267196</v>
      </c>
    </row>
    <row r="839" spans="1:18" x14ac:dyDescent="0.25">
      <c r="A839" s="18">
        <f t="shared" ca="1" si="177"/>
        <v>44298</v>
      </c>
      <c r="B839" s="17">
        <f ca="1">+IFERROR(VLOOKUP(A839,BBG_CLP!$A$2:$B$30,2,FALSE),B838)</f>
        <v>7</v>
      </c>
      <c r="C839" s="17">
        <f ca="1">+VLOOKUP(B839,BBG_CLP!$B$2:$E$30,4,FALSE)</f>
        <v>4.8076844477392848E-4</v>
      </c>
      <c r="D839" s="17">
        <v>837</v>
      </c>
      <c r="E839" s="17">
        <f t="shared" si="170"/>
        <v>807</v>
      </c>
      <c r="F839" s="17">
        <f t="shared" ca="1" si="173"/>
        <v>3.3221154029553253</v>
      </c>
      <c r="G839" s="2">
        <f t="shared" ca="1" si="171"/>
        <v>3.3348261346700196</v>
      </c>
      <c r="H839" s="28">
        <f t="shared" si="178"/>
        <v>44317</v>
      </c>
      <c r="I839" s="30">
        <v>837</v>
      </c>
      <c r="J839" s="17">
        <f t="shared" si="172"/>
        <v>807</v>
      </c>
      <c r="K839" s="27">
        <f t="shared" ca="1" si="174"/>
        <v>3.3392430236741357</v>
      </c>
      <c r="L839" s="34">
        <f t="shared" ca="1" si="175"/>
        <v>3.3515553240106097</v>
      </c>
      <c r="M839" s="29">
        <f t="shared" si="179"/>
        <v>44332</v>
      </c>
      <c r="N839" s="27">
        <v>837</v>
      </c>
      <c r="O839" s="17">
        <f t="shared" si="180"/>
        <v>807</v>
      </c>
      <c r="P839" s="27">
        <f t="shared" ca="1" si="181"/>
        <v>3.352521598163932</v>
      </c>
      <c r="Q839" s="34">
        <f t="shared" ca="1" si="176"/>
        <v>3.3645136631732866</v>
      </c>
      <c r="R839" s="17">
        <f t="shared" ca="1" si="182"/>
        <v>3.4573523955350183</v>
      </c>
    </row>
    <row r="840" spans="1:18" x14ac:dyDescent="0.25">
      <c r="A840" s="18">
        <f t="shared" ca="1" si="177"/>
        <v>44299</v>
      </c>
      <c r="B840" s="17">
        <f ca="1">+IFERROR(VLOOKUP(A840,BBG_CLP!$A$2:$B$30,2,FALSE),B839)</f>
        <v>7</v>
      </c>
      <c r="C840" s="17">
        <f ca="1">+VLOOKUP(B840,BBG_CLP!$B$2:$E$30,4,FALSE)</f>
        <v>4.8076844477392848E-4</v>
      </c>
      <c r="D840" s="17">
        <v>838</v>
      </c>
      <c r="E840" s="17">
        <f t="shared" si="170"/>
        <v>808</v>
      </c>
      <c r="F840" s="17">
        <f t="shared" ca="1" si="173"/>
        <v>3.3225961714000993</v>
      </c>
      <c r="G840" s="2">
        <f t="shared" ca="1" si="171"/>
        <v>3.3352983939615441</v>
      </c>
      <c r="H840" s="28">
        <f t="shared" si="178"/>
        <v>44318</v>
      </c>
      <c r="I840" s="30">
        <v>838</v>
      </c>
      <c r="J840" s="17">
        <f t="shared" si="172"/>
        <v>808</v>
      </c>
      <c r="K840" s="27">
        <f t="shared" ca="1" si="174"/>
        <v>3.3397186464603634</v>
      </c>
      <c r="L840" s="34">
        <f t="shared" ca="1" si="175"/>
        <v>3.3520226074642401</v>
      </c>
      <c r="M840" s="29">
        <f t="shared" si="179"/>
        <v>44333</v>
      </c>
      <c r="N840" s="27">
        <v>838</v>
      </c>
      <c r="O840" s="17">
        <f t="shared" si="180"/>
        <v>808</v>
      </c>
      <c r="P840" s="27">
        <f t="shared" ca="1" si="181"/>
        <v>3.3529933691484826</v>
      </c>
      <c r="Q840" s="34">
        <f t="shared" ca="1" si="176"/>
        <v>3.364977243794113</v>
      </c>
      <c r="R840" s="17">
        <f t="shared" ca="1" si="182"/>
        <v>3.4579129853815616</v>
      </c>
    </row>
    <row r="841" spans="1:18" x14ac:dyDescent="0.25">
      <c r="A841" s="18">
        <f t="shared" ca="1" si="177"/>
        <v>44300</v>
      </c>
      <c r="B841" s="17">
        <f ca="1">+IFERROR(VLOOKUP(A841,BBG_CLP!$A$2:$B$30,2,FALSE),B840)</f>
        <v>7</v>
      </c>
      <c r="C841" s="17">
        <f ca="1">+VLOOKUP(B841,BBG_CLP!$B$2:$E$30,4,FALSE)</f>
        <v>4.8076844477392848E-4</v>
      </c>
      <c r="D841" s="17">
        <v>839</v>
      </c>
      <c r="E841" s="17">
        <f t="shared" si="170"/>
        <v>809</v>
      </c>
      <c r="F841" s="17">
        <f t="shared" ca="1" si="173"/>
        <v>3.3230769398448734</v>
      </c>
      <c r="G841" s="2">
        <f t="shared" ca="1" si="171"/>
        <v>3.3357706715491973</v>
      </c>
      <c r="H841" s="28">
        <f t="shared" si="178"/>
        <v>44319</v>
      </c>
      <c r="I841" s="30">
        <v>839</v>
      </c>
      <c r="J841" s="17">
        <f t="shared" si="172"/>
        <v>809</v>
      </c>
      <c r="K841" s="27">
        <f t="shared" ca="1" si="174"/>
        <v>3.3401942798430411</v>
      </c>
      <c r="L841" s="34">
        <f t="shared" ca="1" si="175"/>
        <v>3.3524899197629856</v>
      </c>
      <c r="M841" s="29">
        <f t="shared" si="179"/>
        <v>44334</v>
      </c>
      <c r="N841" s="27">
        <v>839</v>
      </c>
      <c r="O841" s="17">
        <f t="shared" si="180"/>
        <v>809</v>
      </c>
      <c r="P841" s="27">
        <f t="shared" ca="1" si="181"/>
        <v>3.3534651585842989</v>
      </c>
      <c r="Q841" s="34">
        <f t="shared" ca="1" si="176"/>
        <v>3.3654408610218032</v>
      </c>
      <c r="R841" s="17">
        <f t="shared" ca="1" si="182"/>
        <v>3.4584733818547875</v>
      </c>
    </row>
    <row r="842" spans="1:18" x14ac:dyDescent="0.25">
      <c r="A842" s="18">
        <f t="shared" ca="1" si="177"/>
        <v>44301</v>
      </c>
      <c r="B842" s="17">
        <f ca="1">+IFERROR(VLOOKUP(A842,BBG_CLP!$A$2:$B$30,2,FALSE),B841)</f>
        <v>7</v>
      </c>
      <c r="C842" s="17">
        <f ca="1">+VLOOKUP(B842,BBG_CLP!$B$2:$E$30,4,FALSE)</f>
        <v>4.8076844477392848E-4</v>
      </c>
      <c r="D842" s="17">
        <v>840</v>
      </c>
      <c r="E842" s="17">
        <f t="shared" si="170"/>
        <v>810</v>
      </c>
      <c r="F842" s="17">
        <f t="shared" ca="1" si="173"/>
        <v>3.3235577082896475</v>
      </c>
      <c r="G842" s="2">
        <f t="shared" ca="1" si="171"/>
        <v>3.3362429673651857</v>
      </c>
      <c r="H842" s="28">
        <f t="shared" si="178"/>
        <v>44320</v>
      </c>
      <c r="I842" s="30">
        <v>840</v>
      </c>
      <c r="J842" s="17">
        <f t="shared" si="172"/>
        <v>810</v>
      </c>
      <c r="K842" s="27">
        <f t="shared" ca="1" si="174"/>
        <v>3.3406699237843549</v>
      </c>
      <c r="L842" s="34">
        <f t="shared" ca="1" si="175"/>
        <v>3.3529572608000615</v>
      </c>
      <c r="M842" s="29">
        <f t="shared" si="179"/>
        <v>44335</v>
      </c>
      <c r="N842" s="27">
        <v>840</v>
      </c>
      <c r="O842" s="17">
        <f t="shared" si="180"/>
        <v>810</v>
      </c>
      <c r="P842" s="27">
        <f t="shared" ca="1" si="181"/>
        <v>3.3539369664054752</v>
      </c>
      <c r="Q842" s="34">
        <f t="shared" ca="1" si="176"/>
        <v>3.3659045147207656</v>
      </c>
      <c r="R842" s="17">
        <f t="shared" ca="1" si="182"/>
        <v>3.4590335849307152</v>
      </c>
    </row>
    <row r="843" spans="1:18" x14ac:dyDescent="0.25">
      <c r="A843" s="18">
        <f t="shared" ca="1" si="177"/>
        <v>44302</v>
      </c>
      <c r="B843" s="17">
        <f ca="1">+IFERROR(VLOOKUP(A843,BBG_CLP!$A$2:$B$30,2,FALSE),B842)</f>
        <v>7</v>
      </c>
      <c r="C843" s="17">
        <f ca="1">+VLOOKUP(B843,BBG_CLP!$B$2:$E$30,4,FALSE)</f>
        <v>4.8076844477392848E-4</v>
      </c>
      <c r="D843" s="17">
        <v>841</v>
      </c>
      <c r="E843" s="17">
        <f t="shared" si="170"/>
        <v>811</v>
      </c>
      <c r="F843" s="17">
        <f t="shared" ca="1" si="173"/>
        <v>3.3240384767344215</v>
      </c>
      <c r="G843" s="2">
        <f t="shared" ca="1" si="171"/>
        <v>3.3367152813420913</v>
      </c>
      <c r="H843" s="28">
        <f t="shared" si="178"/>
        <v>44321</v>
      </c>
      <c r="I843" s="30">
        <v>841</v>
      </c>
      <c r="J843" s="17">
        <f t="shared" si="172"/>
        <v>811</v>
      </c>
      <c r="K843" s="27">
        <f t="shared" ca="1" si="174"/>
        <v>3.3411455782466191</v>
      </c>
      <c r="L843" s="34">
        <f t="shared" ca="1" si="175"/>
        <v>3.3534246304691311</v>
      </c>
      <c r="M843" s="29">
        <f t="shared" si="179"/>
        <v>44336</v>
      </c>
      <c r="N843" s="27">
        <v>841</v>
      </c>
      <c r="O843" s="17">
        <f t="shared" si="180"/>
        <v>811</v>
      </c>
      <c r="P843" s="27">
        <f t="shared" ca="1" si="181"/>
        <v>3.3544087925464452</v>
      </c>
      <c r="Q843" s="34">
        <f t="shared" ca="1" si="176"/>
        <v>3.3663682047561183</v>
      </c>
      <c r="R843" s="17">
        <f t="shared" ca="1" si="182"/>
        <v>3.4595935946333256</v>
      </c>
    </row>
    <row r="844" spans="1:18" x14ac:dyDescent="0.25">
      <c r="A844" s="18">
        <f t="shared" ca="1" si="177"/>
        <v>44303</v>
      </c>
      <c r="B844" s="17">
        <f ca="1">+IFERROR(VLOOKUP(A844,BBG_CLP!$A$2:$B$30,2,FALSE),B843)</f>
        <v>7</v>
      </c>
      <c r="C844" s="17">
        <f ca="1">+VLOOKUP(B844,BBG_CLP!$B$2:$E$30,4,FALSE)</f>
        <v>4.8076844477392848E-4</v>
      </c>
      <c r="D844" s="17">
        <v>842</v>
      </c>
      <c r="E844" s="17">
        <f t="shared" si="170"/>
        <v>812</v>
      </c>
      <c r="F844" s="17">
        <f t="shared" ca="1" si="173"/>
        <v>3.3245192451791956</v>
      </c>
      <c r="G844" s="2">
        <f t="shared" ca="1" si="171"/>
        <v>3.3371876134128065</v>
      </c>
      <c r="H844" s="28">
        <f t="shared" si="178"/>
        <v>44322</v>
      </c>
      <c r="I844" s="30">
        <v>842</v>
      </c>
      <c r="J844" s="17">
        <f t="shared" si="172"/>
        <v>812</v>
      </c>
      <c r="K844" s="27">
        <f t="shared" ca="1" si="174"/>
        <v>3.3416212431923591</v>
      </c>
      <c r="L844" s="34">
        <f t="shared" ca="1" si="175"/>
        <v>3.3538920286644216</v>
      </c>
      <c r="M844" s="29">
        <f t="shared" si="179"/>
        <v>44337</v>
      </c>
      <c r="N844" s="27">
        <v>842</v>
      </c>
      <c r="O844" s="17">
        <f t="shared" si="180"/>
        <v>812</v>
      </c>
      <c r="P844" s="27">
        <f t="shared" ca="1" si="181"/>
        <v>3.3548806369419277</v>
      </c>
      <c r="Q844" s="34">
        <f t="shared" ca="1" si="176"/>
        <v>3.3668319309935941</v>
      </c>
      <c r="R844" s="17">
        <f t="shared" ca="1" si="182"/>
        <v>3.4601534109865995</v>
      </c>
    </row>
    <row r="845" spans="1:18" x14ac:dyDescent="0.25">
      <c r="A845" s="18">
        <f t="shared" ca="1" si="177"/>
        <v>44304</v>
      </c>
      <c r="B845" s="17">
        <f ca="1">+IFERROR(VLOOKUP(A845,BBG_CLP!$A$2:$B$30,2,FALSE),B844)</f>
        <v>7</v>
      </c>
      <c r="C845" s="17">
        <f ca="1">+VLOOKUP(B845,BBG_CLP!$B$2:$E$30,4,FALSE)</f>
        <v>4.8076844477392848E-4</v>
      </c>
      <c r="D845" s="17">
        <v>843</v>
      </c>
      <c r="E845" s="17">
        <f t="shared" si="170"/>
        <v>813</v>
      </c>
      <c r="F845" s="17">
        <f t="shared" ca="1" si="173"/>
        <v>3.3250000136239697</v>
      </c>
      <c r="G845" s="2">
        <f t="shared" ca="1" si="171"/>
        <v>3.3376599635105939</v>
      </c>
      <c r="H845" s="28">
        <f t="shared" si="178"/>
        <v>44323</v>
      </c>
      <c r="I845" s="30">
        <v>843</v>
      </c>
      <c r="J845" s="17">
        <f t="shared" si="172"/>
        <v>813</v>
      </c>
      <c r="K845" s="27">
        <f t="shared" ca="1" si="174"/>
        <v>3.3420969185842759</v>
      </c>
      <c r="L845" s="34">
        <f t="shared" ca="1" si="175"/>
        <v>3.354359455280679</v>
      </c>
      <c r="M845" s="29">
        <f t="shared" si="179"/>
        <v>44338</v>
      </c>
      <c r="N845" s="27">
        <v>843</v>
      </c>
      <c r="O845" s="17">
        <f t="shared" si="180"/>
        <v>813</v>
      </c>
      <c r="P845" s="27">
        <f t="shared" ca="1" si="181"/>
        <v>3.3553524995269499</v>
      </c>
      <c r="Q845" s="34">
        <f t="shared" ca="1" si="176"/>
        <v>3.3672956932996048</v>
      </c>
      <c r="R845" s="17">
        <f t="shared" ca="1" si="182"/>
        <v>3.460713034006524</v>
      </c>
    </row>
    <row r="846" spans="1:18" x14ac:dyDescent="0.25">
      <c r="A846" s="18">
        <f t="shared" ca="1" si="177"/>
        <v>44305</v>
      </c>
      <c r="B846" s="17">
        <f ca="1">+IFERROR(VLOOKUP(A846,BBG_CLP!$A$2:$B$30,2,FALSE),B845)</f>
        <v>7</v>
      </c>
      <c r="C846" s="17">
        <f ca="1">+VLOOKUP(B846,BBG_CLP!$B$2:$E$30,4,FALSE)</f>
        <v>4.8076844477392848E-4</v>
      </c>
      <c r="D846" s="17">
        <v>844</v>
      </c>
      <c r="E846" s="17">
        <f t="shared" si="170"/>
        <v>814</v>
      </c>
      <c r="F846" s="17">
        <f t="shared" ca="1" si="173"/>
        <v>3.3254807820687438</v>
      </c>
      <c r="G846" s="2">
        <f t="shared" ca="1" si="171"/>
        <v>3.3381323315689855</v>
      </c>
      <c r="H846" s="28">
        <f t="shared" si="178"/>
        <v>44324</v>
      </c>
      <c r="I846" s="30">
        <v>844</v>
      </c>
      <c r="J846" s="17">
        <f t="shared" si="172"/>
        <v>814</v>
      </c>
      <c r="K846" s="27">
        <f t="shared" ca="1" si="174"/>
        <v>3.3425726043852011</v>
      </c>
      <c r="L846" s="34">
        <f t="shared" ca="1" si="175"/>
        <v>3.3548269102131196</v>
      </c>
      <c r="M846" s="29">
        <f t="shared" si="179"/>
        <v>44339</v>
      </c>
      <c r="N846" s="27">
        <v>844</v>
      </c>
      <c r="O846" s="17">
        <f t="shared" si="180"/>
        <v>814</v>
      </c>
      <c r="P846" s="27">
        <f t="shared" ca="1" si="181"/>
        <v>3.3558243802368772</v>
      </c>
      <c r="Q846" s="34">
        <f t="shared" ca="1" si="176"/>
        <v>3.3677594915412299</v>
      </c>
      <c r="R846" s="17">
        <f t="shared" ca="1" si="182"/>
        <v>3.4612724636851055</v>
      </c>
    </row>
    <row r="847" spans="1:18" x14ac:dyDescent="0.25">
      <c r="A847" s="18">
        <f t="shared" ca="1" si="177"/>
        <v>44306</v>
      </c>
      <c r="B847" s="17">
        <f ca="1">+IFERROR(VLOOKUP(A847,BBG_CLP!$A$2:$B$30,2,FALSE),B846)</f>
        <v>7</v>
      </c>
      <c r="C847" s="17">
        <f ca="1">+VLOOKUP(B847,BBG_CLP!$B$2:$E$30,4,FALSE)</f>
        <v>4.8076844477392848E-4</v>
      </c>
      <c r="D847" s="17">
        <v>845</v>
      </c>
      <c r="E847" s="17">
        <f t="shared" si="170"/>
        <v>815</v>
      </c>
      <c r="F847" s="17">
        <f t="shared" ca="1" si="173"/>
        <v>3.3259615505135178</v>
      </c>
      <c r="G847" s="2">
        <f t="shared" ca="1" si="171"/>
        <v>3.3386047175218789</v>
      </c>
      <c r="H847" s="28">
        <f t="shared" si="178"/>
        <v>44325</v>
      </c>
      <c r="I847" s="30">
        <v>845</v>
      </c>
      <c r="J847" s="17">
        <f t="shared" si="172"/>
        <v>815</v>
      </c>
      <c r="K847" s="27">
        <f t="shared" ca="1" si="174"/>
        <v>3.343048300558217</v>
      </c>
      <c r="L847" s="34">
        <f t="shared" ca="1" si="175"/>
        <v>3.355294393357561</v>
      </c>
      <c r="M847" s="29">
        <f t="shared" si="179"/>
        <v>44340</v>
      </c>
      <c r="N847" s="27">
        <v>845</v>
      </c>
      <c r="O847" s="17">
        <f t="shared" si="180"/>
        <v>815</v>
      </c>
      <c r="P847" s="27">
        <f t="shared" ca="1" si="181"/>
        <v>3.3562962790073412</v>
      </c>
      <c r="Q847" s="34">
        <f t="shared" ca="1" si="176"/>
        <v>3.368223325586182</v>
      </c>
      <c r="R847" s="17">
        <f t="shared" ca="1" si="182"/>
        <v>3.4618317000623122</v>
      </c>
    </row>
    <row r="848" spans="1:18" x14ac:dyDescent="0.25">
      <c r="A848" s="18">
        <f t="shared" ca="1" si="177"/>
        <v>44307</v>
      </c>
      <c r="B848" s="17">
        <f ca="1">+IFERROR(VLOOKUP(A848,BBG_CLP!$A$2:$B$30,2,FALSE),B847)</f>
        <v>7</v>
      </c>
      <c r="C848" s="17">
        <f ca="1">+VLOOKUP(B848,BBG_CLP!$B$2:$E$30,4,FALSE)</f>
        <v>4.8076844477392848E-4</v>
      </c>
      <c r="D848" s="17">
        <v>846</v>
      </c>
      <c r="E848" s="17">
        <f t="shared" si="170"/>
        <v>816</v>
      </c>
      <c r="F848" s="17">
        <f t="shared" ca="1" si="173"/>
        <v>3.3264423189582919</v>
      </c>
      <c r="G848" s="2">
        <f t="shared" ca="1" si="171"/>
        <v>3.3390771213034842</v>
      </c>
      <c r="H848" s="28">
        <f t="shared" si="178"/>
        <v>44326</v>
      </c>
      <c r="I848" s="30">
        <v>846</v>
      </c>
      <c r="J848" s="17">
        <f t="shared" si="172"/>
        <v>816</v>
      </c>
      <c r="K848" s="27">
        <f t="shared" ca="1" si="174"/>
        <v>3.3435240070665242</v>
      </c>
      <c r="L848" s="34">
        <f t="shared" ca="1" si="175"/>
        <v>3.3557619046102425</v>
      </c>
      <c r="M848" s="29">
        <f t="shared" si="179"/>
        <v>44341</v>
      </c>
      <c r="N848" s="27">
        <v>846</v>
      </c>
      <c r="O848" s="17">
        <f t="shared" si="180"/>
        <v>816</v>
      </c>
      <c r="P848" s="27">
        <f t="shared" ca="1" si="181"/>
        <v>3.3567681957743156</v>
      </c>
      <c r="Q848" s="34">
        <f t="shared" ca="1" si="176"/>
        <v>3.3686871953028401</v>
      </c>
      <c r="R848" s="17">
        <f t="shared" ca="1" si="182"/>
        <v>3.462390743138144</v>
      </c>
    </row>
    <row r="849" spans="1:18" x14ac:dyDescent="0.25">
      <c r="A849" s="18">
        <f t="shared" ca="1" si="177"/>
        <v>44308</v>
      </c>
      <c r="B849" s="17">
        <f ca="1">+IFERROR(VLOOKUP(A849,BBG_CLP!$A$2:$B$30,2,FALSE),B848)</f>
        <v>7</v>
      </c>
      <c r="C849" s="17">
        <f ca="1">+VLOOKUP(B849,BBG_CLP!$B$2:$E$30,4,FALSE)</f>
        <v>4.8076844477392848E-4</v>
      </c>
      <c r="D849" s="17">
        <v>847</v>
      </c>
      <c r="E849" s="17">
        <f t="shared" si="170"/>
        <v>817</v>
      </c>
      <c r="F849" s="17">
        <f t="shared" ca="1" si="173"/>
        <v>3.326923087403066</v>
      </c>
      <c r="G849" s="2">
        <f t="shared" ca="1" si="171"/>
        <v>3.3395495428483364</v>
      </c>
      <c r="H849" s="28">
        <f t="shared" si="178"/>
        <v>44327</v>
      </c>
      <c r="I849" s="30">
        <v>847</v>
      </c>
      <c r="J849" s="17">
        <f t="shared" si="172"/>
        <v>817</v>
      </c>
      <c r="K849" s="27">
        <f t="shared" ca="1" si="174"/>
        <v>3.3439997238735355</v>
      </c>
      <c r="L849" s="34">
        <f t="shared" ca="1" si="175"/>
        <v>3.3562294438679912</v>
      </c>
      <c r="M849" s="29">
        <f t="shared" si="179"/>
        <v>44342</v>
      </c>
      <c r="N849" s="27">
        <v>847</v>
      </c>
      <c r="O849" s="17">
        <f t="shared" si="180"/>
        <v>817</v>
      </c>
      <c r="P849" s="27">
        <f t="shared" ca="1" si="181"/>
        <v>3.3572401304740409</v>
      </c>
      <c r="Q849" s="34">
        <f t="shared" ca="1" si="176"/>
        <v>3.3691511005602095</v>
      </c>
      <c r="R849" s="17">
        <f t="shared" ca="1" si="182"/>
        <v>3.4629495929365817</v>
      </c>
    </row>
    <row r="850" spans="1:18" x14ac:dyDescent="0.25">
      <c r="A850" s="18">
        <f t="shared" ca="1" si="177"/>
        <v>44309</v>
      </c>
      <c r="B850" s="17">
        <f ca="1">+IFERROR(VLOOKUP(A850,BBG_CLP!$A$2:$B$30,2,FALSE),B849)</f>
        <v>7</v>
      </c>
      <c r="C850" s="17">
        <f ca="1">+VLOOKUP(B850,BBG_CLP!$B$2:$E$30,4,FALSE)</f>
        <v>4.8076844477392848E-4</v>
      </c>
      <c r="D850" s="17">
        <v>848</v>
      </c>
      <c r="E850" s="17">
        <f t="shared" si="170"/>
        <v>818</v>
      </c>
      <c r="F850" s="17">
        <f t="shared" ca="1" si="173"/>
        <v>3.32740385584784</v>
      </c>
      <c r="G850" s="2">
        <f t="shared" ca="1" si="171"/>
        <v>3.3400219820912875</v>
      </c>
      <c r="H850" s="28">
        <f t="shared" si="178"/>
        <v>44328</v>
      </c>
      <c r="I850" s="30">
        <v>848</v>
      </c>
      <c r="J850" s="17">
        <f t="shared" si="172"/>
        <v>818</v>
      </c>
      <c r="K850" s="27">
        <f t="shared" ca="1" si="174"/>
        <v>3.3444754509427788</v>
      </c>
      <c r="L850" s="34">
        <f t="shared" ca="1" si="175"/>
        <v>3.3566970110280403</v>
      </c>
      <c r="M850" s="29">
        <f t="shared" si="179"/>
        <v>44343</v>
      </c>
      <c r="N850" s="27">
        <v>848</v>
      </c>
      <c r="O850" s="17">
        <f t="shared" si="180"/>
        <v>818</v>
      </c>
      <c r="P850" s="27">
        <f t="shared" ca="1" si="181"/>
        <v>3.3577120830430838</v>
      </c>
      <c r="Q850" s="34">
        <f t="shared" ca="1" si="176"/>
        <v>3.3696150412279446</v>
      </c>
      <c r="R850" s="17">
        <f t="shared" ca="1" si="182"/>
        <v>3.4635082494576253</v>
      </c>
    </row>
    <row r="851" spans="1:18" x14ac:dyDescent="0.25">
      <c r="A851" s="18">
        <f t="shared" ca="1" si="177"/>
        <v>44310</v>
      </c>
      <c r="B851" s="17">
        <f ca="1">+IFERROR(VLOOKUP(A851,BBG_CLP!$A$2:$B$30,2,FALSE),B850)</f>
        <v>7</v>
      </c>
      <c r="C851" s="17">
        <f ca="1">+VLOOKUP(B851,BBG_CLP!$B$2:$E$30,4,FALSE)</f>
        <v>4.8076844477392848E-4</v>
      </c>
      <c r="D851" s="17">
        <v>849</v>
      </c>
      <c r="E851" s="17">
        <f t="shared" si="170"/>
        <v>819</v>
      </c>
      <c r="F851" s="17">
        <f t="shared" ca="1" si="173"/>
        <v>3.3278846242926141</v>
      </c>
      <c r="G851" s="2">
        <f t="shared" ca="1" si="171"/>
        <v>3.3404944389675206</v>
      </c>
      <c r="H851" s="28">
        <f t="shared" si="178"/>
        <v>44329</v>
      </c>
      <c r="I851" s="30">
        <v>849</v>
      </c>
      <c r="J851" s="17">
        <f t="shared" si="172"/>
        <v>819</v>
      </c>
      <c r="K851" s="27">
        <f t="shared" ca="1" si="174"/>
        <v>3.3449511882380385</v>
      </c>
      <c r="L851" s="34">
        <f t="shared" ca="1" si="175"/>
        <v>3.3571646059882521</v>
      </c>
      <c r="M851" s="29">
        <f t="shared" si="179"/>
        <v>44344</v>
      </c>
      <c r="N851" s="27">
        <v>849</v>
      </c>
      <c r="O851" s="17">
        <f t="shared" si="180"/>
        <v>819</v>
      </c>
      <c r="P851" s="27">
        <f t="shared" ca="1" si="181"/>
        <v>3.3581840534183125</v>
      </c>
      <c r="Q851" s="34">
        <f t="shared" ca="1" si="176"/>
        <v>3.3700790171763479</v>
      </c>
      <c r="R851" s="17">
        <f t="shared" ca="1" si="182"/>
        <v>3.4640667127252556</v>
      </c>
    </row>
    <row r="852" spans="1:18" x14ac:dyDescent="0.25">
      <c r="A852" s="18">
        <f t="shared" ca="1" si="177"/>
        <v>44311</v>
      </c>
      <c r="B852" s="17">
        <f ca="1">+IFERROR(VLOOKUP(A852,BBG_CLP!$A$2:$B$30,2,FALSE),B851)</f>
        <v>7</v>
      </c>
      <c r="C852" s="17">
        <f ca="1">+VLOOKUP(B852,BBG_CLP!$B$2:$E$30,4,FALSE)</f>
        <v>4.8076844477392848E-4</v>
      </c>
      <c r="D852" s="17">
        <v>850</v>
      </c>
      <c r="E852" s="17">
        <f t="shared" si="170"/>
        <v>820</v>
      </c>
      <c r="F852" s="17">
        <f t="shared" ca="1" si="173"/>
        <v>3.3283653927373882</v>
      </c>
      <c r="G852" s="2">
        <f t="shared" ca="1" si="171"/>
        <v>3.3409669134125037</v>
      </c>
      <c r="H852" s="28">
        <f t="shared" si="178"/>
        <v>44330</v>
      </c>
      <c r="I852" s="30">
        <v>850</v>
      </c>
      <c r="J852" s="17">
        <f t="shared" si="172"/>
        <v>820</v>
      </c>
      <c r="K852" s="27">
        <f t="shared" ca="1" si="174"/>
        <v>3.3454269357231858</v>
      </c>
      <c r="L852" s="34">
        <f t="shared" ca="1" si="175"/>
        <v>3.3576322286468696</v>
      </c>
      <c r="M852" s="29">
        <f t="shared" si="179"/>
        <v>44345</v>
      </c>
      <c r="N852" s="27">
        <v>850</v>
      </c>
      <c r="O852" s="17">
        <f t="shared" si="180"/>
        <v>820</v>
      </c>
      <c r="P852" s="27">
        <f t="shared" ca="1" si="181"/>
        <v>3.3586560415368716</v>
      </c>
      <c r="Q852" s="34">
        <f t="shared" ca="1" si="176"/>
        <v>3.3705430282763431</v>
      </c>
      <c r="R852" s="17">
        <f t="shared" ca="1" si="182"/>
        <v>3.4646249827554598</v>
      </c>
    </row>
    <row r="853" spans="1:18" x14ac:dyDescent="0.25">
      <c r="A853" s="18">
        <f t="shared" ca="1" si="177"/>
        <v>44312</v>
      </c>
      <c r="B853" s="17">
        <f ca="1">+IFERROR(VLOOKUP(A853,BBG_CLP!$A$2:$B$30,2,FALSE),B852)</f>
        <v>7</v>
      </c>
      <c r="C853" s="17">
        <f ca="1">+VLOOKUP(B853,BBG_CLP!$B$2:$E$30,4,FALSE)</f>
        <v>4.8076844477392848E-4</v>
      </c>
      <c r="D853" s="17">
        <v>851</v>
      </c>
      <c r="E853" s="17">
        <f t="shared" si="170"/>
        <v>821</v>
      </c>
      <c r="F853" s="17">
        <f t="shared" ca="1" si="173"/>
        <v>3.3288461611821623</v>
      </c>
      <c r="G853" s="2">
        <f t="shared" ca="1" si="171"/>
        <v>3.3414394053620584</v>
      </c>
      <c r="H853" s="28">
        <f t="shared" si="178"/>
        <v>44331</v>
      </c>
      <c r="I853" s="30">
        <v>851</v>
      </c>
      <c r="J853" s="17">
        <f t="shared" si="172"/>
        <v>821</v>
      </c>
      <c r="K853" s="27">
        <f t="shared" ca="1" si="174"/>
        <v>3.3459026933623264</v>
      </c>
      <c r="L853" s="34">
        <f t="shared" ca="1" si="175"/>
        <v>3.3580998789027006</v>
      </c>
      <c r="M853" s="29">
        <f t="shared" si="179"/>
        <v>44346</v>
      </c>
      <c r="N853" s="27">
        <v>851</v>
      </c>
      <c r="O853" s="17">
        <f t="shared" si="180"/>
        <v>821</v>
      </c>
      <c r="P853" s="27">
        <f t="shared" ca="1" si="181"/>
        <v>3.3591280473362111</v>
      </c>
      <c r="Q853" s="34">
        <f t="shared" ca="1" si="176"/>
        <v>3.3710070743994835</v>
      </c>
      <c r="R853" s="17">
        <f t="shared" ca="1" si="182"/>
        <v>3.4651830595562316</v>
      </c>
    </row>
    <row r="854" spans="1:18" x14ac:dyDescent="0.25">
      <c r="A854" s="18">
        <f t="shared" ca="1" si="177"/>
        <v>44313</v>
      </c>
      <c r="B854" s="17">
        <f ca="1">+IFERROR(VLOOKUP(A854,BBG_CLP!$A$2:$B$30,2,FALSE),B853)</f>
        <v>7</v>
      </c>
      <c r="C854" s="17">
        <f ca="1">+VLOOKUP(B854,BBG_CLP!$B$2:$E$30,4,FALSE)</f>
        <v>4.8076844477392848E-4</v>
      </c>
      <c r="D854" s="17">
        <v>852</v>
      </c>
      <c r="E854" s="17">
        <f t="shared" si="170"/>
        <v>822</v>
      </c>
      <c r="F854" s="17">
        <f t="shared" ca="1" si="173"/>
        <v>3.3293269296269363</v>
      </c>
      <c r="G854" s="2">
        <f t="shared" ca="1" si="171"/>
        <v>3.3419119147522891</v>
      </c>
      <c r="H854" s="28">
        <f t="shared" si="178"/>
        <v>44332</v>
      </c>
      <c r="I854" s="30">
        <v>852</v>
      </c>
      <c r="J854" s="17">
        <f t="shared" si="172"/>
        <v>822</v>
      </c>
      <c r="K854" s="27">
        <f t="shared" ca="1" si="174"/>
        <v>3.346378461119679</v>
      </c>
      <c r="L854" s="34">
        <f t="shared" ca="1" si="175"/>
        <v>3.3585675566550144</v>
      </c>
      <c r="M854" s="29">
        <f t="shared" si="179"/>
        <v>44347</v>
      </c>
      <c r="N854" s="27">
        <v>852</v>
      </c>
      <c r="O854" s="17">
        <f t="shared" si="180"/>
        <v>822</v>
      </c>
      <c r="P854" s="27">
        <f t="shared" ca="1" si="181"/>
        <v>3.3596000707540656</v>
      </c>
      <c r="Q854" s="34">
        <f t="shared" ca="1" si="176"/>
        <v>3.3714711554179275</v>
      </c>
      <c r="R854" s="17">
        <f t="shared" ca="1" si="182"/>
        <v>3.4657409431355646</v>
      </c>
    </row>
    <row r="855" spans="1:18" x14ac:dyDescent="0.25">
      <c r="A855" s="18">
        <f t="shared" ca="1" si="177"/>
        <v>44314</v>
      </c>
      <c r="B855" s="17">
        <f ca="1">+IFERROR(VLOOKUP(A855,BBG_CLP!$A$2:$B$30,2,FALSE),B854)</f>
        <v>7</v>
      </c>
      <c r="C855" s="17">
        <f ca="1">+VLOOKUP(B855,BBG_CLP!$B$2:$E$30,4,FALSE)</f>
        <v>4.8076844477392848E-4</v>
      </c>
      <c r="D855" s="17">
        <v>853</v>
      </c>
      <c r="E855" s="17">
        <f t="shared" si="170"/>
        <v>823</v>
      </c>
      <c r="F855" s="17">
        <f t="shared" ca="1" si="173"/>
        <v>3.3298076980717104</v>
      </c>
      <c r="G855" s="2">
        <f t="shared" ca="1" si="171"/>
        <v>3.3423844415196027</v>
      </c>
      <c r="H855" s="28">
        <f t="shared" si="178"/>
        <v>44333</v>
      </c>
      <c r="I855" s="30">
        <v>853</v>
      </c>
      <c r="J855" s="17">
        <f t="shared" si="172"/>
        <v>823</v>
      </c>
      <c r="K855" s="27">
        <f t="shared" ca="1" si="174"/>
        <v>3.3468542389596854</v>
      </c>
      <c r="L855" s="34">
        <f t="shared" ca="1" si="175"/>
        <v>3.3590352618036019</v>
      </c>
      <c r="M855" s="29">
        <f t="shared" si="179"/>
        <v>44348</v>
      </c>
      <c r="N855" s="27">
        <v>853</v>
      </c>
      <c r="O855" s="17">
        <f t="shared" si="180"/>
        <v>823</v>
      </c>
      <c r="P855" s="27">
        <f t="shared" ca="1" si="181"/>
        <v>3.3600721117284795</v>
      </c>
      <c r="Q855" s="34">
        <f t="shared" ca="1" si="176"/>
        <v>3.3719352712044954</v>
      </c>
      <c r="R855" s="17">
        <f t="shared" ca="1" si="182"/>
        <v>3.4662986335334267</v>
      </c>
    </row>
    <row r="856" spans="1:18" x14ac:dyDescent="0.25">
      <c r="A856" s="18">
        <f t="shared" ca="1" si="177"/>
        <v>44315</v>
      </c>
      <c r="B856" s="17">
        <f ca="1">+IFERROR(VLOOKUP(A856,BBG_CLP!$A$2:$B$30,2,FALSE),B855)</f>
        <v>7</v>
      </c>
      <c r="C856" s="17">
        <f ca="1">+VLOOKUP(B856,BBG_CLP!$B$2:$E$30,4,FALSE)</f>
        <v>4.8076844477392848E-4</v>
      </c>
      <c r="D856" s="17">
        <v>854</v>
      </c>
      <c r="E856" s="17">
        <f t="shared" si="170"/>
        <v>824</v>
      </c>
      <c r="F856" s="17">
        <f t="shared" ca="1" si="173"/>
        <v>3.3302884665164845</v>
      </c>
      <c r="G856" s="2">
        <f t="shared" ca="1" si="171"/>
        <v>3.3428569856007719</v>
      </c>
      <c r="H856" s="28">
        <f t="shared" si="178"/>
        <v>44334</v>
      </c>
      <c r="I856" s="30">
        <v>854</v>
      </c>
      <c r="J856" s="17">
        <f t="shared" si="172"/>
        <v>824</v>
      </c>
      <c r="K856" s="27">
        <f t="shared" ca="1" si="174"/>
        <v>3.3473300268469082</v>
      </c>
      <c r="L856" s="34">
        <f t="shared" ca="1" si="175"/>
        <v>3.3595029942486985</v>
      </c>
      <c r="M856" s="29">
        <f t="shared" si="179"/>
        <v>44349</v>
      </c>
      <c r="N856" s="27">
        <v>854</v>
      </c>
      <c r="O856" s="17">
        <f t="shared" si="180"/>
        <v>824</v>
      </c>
      <c r="P856" s="27">
        <f t="shared" ca="1" si="181"/>
        <v>3.3605441701977892</v>
      </c>
      <c r="Q856" s="34">
        <f t="shared" ca="1" si="176"/>
        <v>3.3723994216326032</v>
      </c>
      <c r="R856" s="17">
        <f t="shared" ca="1" si="182"/>
        <v>3.4668561307418244</v>
      </c>
    </row>
    <row r="857" spans="1:18" x14ac:dyDescent="0.25">
      <c r="A857" s="18">
        <f t="shared" ca="1" si="177"/>
        <v>44316</v>
      </c>
      <c r="B857" s="17">
        <f ca="1">+IFERROR(VLOOKUP(A857,BBG_CLP!$A$2:$B$30,2,FALSE),B856)</f>
        <v>7</v>
      </c>
      <c r="C857" s="17">
        <f ca="1">+VLOOKUP(B857,BBG_CLP!$B$2:$E$30,4,FALSE)</f>
        <v>4.8076844477392848E-4</v>
      </c>
      <c r="D857" s="17">
        <v>855</v>
      </c>
      <c r="E857" s="17">
        <f t="shared" si="170"/>
        <v>825</v>
      </c>
      <c r="F857" s="17">
        <f t="shared" ca="1" si="173"/>
        <v>3.3307692349612585</v>
      </c>
      <c r="G857" s="2">
        <f t="shared" ca="1" si="171"/>
        <v>3.3433295469328068</v>
      </c>
      <c r="H857" s="28">
        <f t="shared" si="178"/>
        <v>44335</v>
      </c>
      <c r="I857" s="30">
        <v>855</v>
      </c>
      <c r="J857" s="17">
        <f t="shared" si="172"/>
        <v>825</v>
      </c>
      <c r="K857" s="27">
        <f t="shared" ca="1" si="174"/>
        <v>3.3478058247461031</v>
      </c>
      <c r="L857" s="34">
        <f t="shared" ca="1" si="175"/>
        <v>3.3599707538910644</v>
      </c>
      <c r="M857" s="29">
        <f t="shared" si="179"/>
        <v>44350</v>
      </c>
      <c r="N857" s="27">
        <v>855</v>
      </c>
      <c r="O857" s="17">
        <f t="shared" si="180"/>
        <v>825</v>
      </c>
      <c r="P857" s="27">
        <f t="shared" ca="1" si="181"/>
        <v>3.3610162461005992</v>
      </c>
      <c r="Q857" s="34">
        <f t="shared" ca="1" si="176"/>
        <v>3.372863606576272</v>
      </c>
      <c r="R857" s="17">
        <f t="shared" ca="1" si="182"/>
        <v>3.4674134347767449</v>
      </c>
    </row>
    <row r="858" spans="1:18" x14ac:dyDescent="0.25">
      <c r="A858" s="18">
        <f t="shared" ca="1" si="177"/>
        <v>44317</v>
      </c>
      <c r="B858" s="17">
        <f ca="1">+IFERROR(VLOOKUP(A858,BBG_CLP!$A$2:$B$30,2,FALSE),B857)</f>
        <v>7</v>
      </c>
      <c r="C858" s="17">
        <f ca="1">+VLOOKUP(B858,BBG_CLP!$B$2:$E$30,4,FALSE)</f>
        <v>4.8076844477392848E-4</v>
      </c>
      <c r="D858" s="17">
        <v>856</v>
      </c>
      <c r="E858" s="17">
        <f t="shared" si="170"/>
        <v>826</v>
      </c>
      <c r="F858" s="17">
        <f t="shared" ca="1" si="173"/>
        <v>3.3312500034060326</v>
      </c>
      <c r="G858" s="2">
        <f t="shared" ca="1" si="171"/>
        <v>3.3438021254530739</v>
      </c>
      <c r="H858" s="28">
        <f t="shared" si="178"/>
        <v>44336</v>
      </c>
      <c r="I858" s="30">
        <v>856</v>
      </c>
      <c r="J858" s="17">
        <f t="shared" si="172"/>
        <v>826</v>
      </c>
      <c r="K858" s="27">
        <f t="shared" ca="1" si="174"/>
        <v>3.3482816326221725</v>
      </c>
      <c r="L858" s="34">
        <f t="shared" ca="1" si="175"/>
        <v>3.3604385406318911</v>
      </c>
      <c r="M858" s="29">
        <f t="shared" si="179"/>
        <v>44351</v>
      </c>
      <c r="N858" s="27">
        <v>856</v>
      </c>
      <c r="O858" s="17">
        <f t="shared" si="180"/>
        <v>826</v>
      </c>
      <c r="P858" s="27">
        <f t="shared" ca="1" si="181"/>
        <v>3.3614883393758106</v>
      </c>
      <c r="Q858" s="34">
        <f t="shared" ca="1" si="176"/>
        <v>3.3733278259101529</v>
      </c>
      <c r="R858" s="17">
        <f t="shared" ca="1" si="182"/>
        <v>3.467970545662169</v>
      </c>
    </row>
    <row r="859" spans="1:18" x14ac:dyDescent="0.25">
      <c r="A859" s="18">
        <f t="shared" ca="1" si="177"/>
        <v>44318</v>
      </c>
      <c r="B859" s="17">
        <f ca="1">+IFERROR(VLOOKUP(A859,BBG_CLP!$A$2:$B$30,2,FALSE),B858)</f>
        <v>7</v>
      </c>
      <c r="C859" s="17">
        <f ca="1">+VLOOKUP(B859,BBG_CLP!$B$2:$E$30,4,FALSE)</f>
        <v>4.8076844477392848E-4</v>
      </c>
      <c r="D859" s="17">
        <v>857</v>
      </c>
      <c r="E859" s="17">
        <f t="shared" si="170"/>
        <v>827</v>
      </c>
      <c r="F859" s="17">
        <f t="shared" ca="1" si="173"/>
        <v>3.3317307718508067</v>
      </c>
      <c r="G859" s="2">
        <f t="shared" ca="1" si="171"/>
        <v>3.3442747210992017</v>
      </c>
      <c r="H859" s="28">
        <f t="shared" si="178"/>
        <v>44337</v>
      </c>
      <c r="I859" s="30">
        <v>857</v>
      </c>
      <c r="J859" s="17">
        <f t="shared" si="172"/>
        <v>827</v>
      </c>
      <c r="K859" s="27">
        <f t="shared" ca="1" si="174"/>
        <v>3.3487574504402002</v>
      </c>
      <c r="L859" s="34">
        <f t="shared" ca="1" si="175"/>
        <v>3.3609063543728963</v>
      </c>
      <c r="M859" s="29">
        <f t="shared" si="179"/>
        <v>44352</v>
      </c>
      <c r="N859" s="27">
        <v>857</v>
      </c>
      <c r="O859" s="17">
        <f t="shared" si="180"/>
        <v>827</v>
      </c>
      <c r="P859" s="27">
        <f t="shared" ca="1" si="181"/>
        <v>3.3619604499626008</v>
      </c>
      <c r="Q859" s="34">
        <f t="shared" ca="1" si="176"/>
        <v>3.3737920795094829</v>
      </c>
      <c r="R859" s="17">
        <f t="shared" ca="1" si="182"/>
        <v>3.4685274633980967</v>
      </c>
    </row>
    <row r="860" spans="1:18" x14ac:dyDescent="0.25">
      <c r="A860" s="18">
        <f t="shared" ca="1" si="177"/>
        <v>44319</v>
      </c>
      <c r="B860" s="17">
        <f ca="1">+IFERROR(VLOOKUP(A860,BBG_CLP!$A$2:$B$30,2,FALSE),B859)</f>
        <v>7</v>
      </c>
      <c r="C860" s="17">
        <f ca="1">+VLOOKUP(B860,BBG_CLP!$B$2:$E$30,4,FALSE)</f>
        <v>4.8076844477392848E-4</v>
      </c>
      <c r="D860" s="17">
        <v>858</v>
      </c>
      <c r="E860" s="17">
        <f t="shared" si="170"/>
        <v>828</v>
      </c>
      <c r="F860" s="17">
        <f t="shared" ca="1" si="173"/>
        <v>3.3322115402955808</v>
      </c>
      <c r="G860" s="2">
        <f t="shared" ca="1" si="171"/>
        <v>3.3447473338091598</v>
      </c>
      <c r="H860" s="28">
        <f t="shared" si="178"/>
        <v>44338</v>
      </c>
      <c r="I860" s="30">
        <v>858</v>
      </c>
      <c r="J860" s="17">
        <f t="shared" si="172"/>
        <v>828</v>
      </c>
      <c r="K860" s="27">
        <f t="shared" ca="1" si="174"/>
        <v>3.3492332781654155</v>
      </c>
      <c r="L860" s="34">
        <f t="shared" ca="1" si="175"/>
        <v>3.3613741950162535</v>
      </c>
      <c r="M860" s="29">
        <f t="shared" si="179"/>
        <v>44353</v>
      </c>
      <c r="N860" s="27">
        <v>858</v>
      </c>
      <c r="O860" s="17">
        <f t="shared" si="180"/>
        <v>828</v>
      </c>
      <c r="P860" s="27">
        <f t="shared" ca="1" si="181"/>
        <v>3.3624325778004485</v>
      </c>
      <c r="Q860" s="34">
        <f t="shared" ca="1" si="176"/>
        <v>3.3742563672501125</v>
      </c>
      <c r="R860" s="17">
        <f t="shared" ca="1" si="182"/>
        <v>3.4690841880165024</v>
      </c>
    </row>
    <row r="861" spans="1:18" x14ac:dyDescent="0.25">
      <c r="A861" s="18">
        <f t="shared" ca="1" si="177"/>
        <v>44320</v>
      </c>
      <c r="B861" s="17">
        <f ca="1">+IFERROR(VLOOKUP(A861,BBG_CLP!$A$2:$B$30,2,FALSE),B860)</f>
        <v>7</v>
      </c>
      <c r="C861" s="17">
        <f ca="1">+VLOOKUP(B861,BBG_CLP!$B$2:$E$30,4,FALSE)</f>
        <v>4.8076844477392848E-4</v>
      </c>
      <c r="D861" s="17">
        <v>859</v>
      </c>
      <c r="E861" s="17">
        <f t="shared" si="170"/>
        <v>829</v>
      </c>
      <c r="F861" s="17">
        <f t="shared" ca="1" si="173"/>
        <v>3.3326923087403548</v>
      </c>
      <c r="G861" s="2">
        <f t="shared" ca="1" si="171"/>
        <v>3.3452199635211768</v>
      </c>
      <c r="H861" s="28">
        <f t="shared" si="178"/>
        <v>44339</v>
      </c>
      <c r="I861" s="30">
        <v>859</v>
      </c>
      <c r="J861" s="17">
        <f t="shared" si="172"/>
        <v>829</v>
      </c>
      <c r="K861" s="27">
        <f t="shared" ca="1" si="174"/>
        <v>3.3497091157632268</v>
      </c>
      <c r="L861" s="34">
        <f t="shared" ca="1" si="175"/>
        <v>3.3618420624645977</v>
      </c>
      <c r="M861" s="29">
        <f t="shared" si="179"/>
        <v>44354</v>
      </c>
      <c r="N861" s="27">
        <v>859</v>
      </c>
      <c r="O861" s="17">
        <f t="shared" si="180"/>
        <v>829</v>
      </c>
      <c r="P861" s="27">
        <f t="shared" ca="1" si="181"/>
        <v>3.362904722829116</v>
      </c>
      <c r="Q861" s="34">
        <f t="shared" ca="1" si="176"/>
        <v>3.3747206890084995</v>
      </c>
      <c r="R861" s="17">
        <f t="shared" ca="1" si="182"/>
        <v>3.4696407195173862</v>
      </c>
    </row>
    <row r="862" spans="1:18" x14ac:dyDescent="0.25">
      <c r="A862" s="18">
        <f t="shared" ca="1" si="177"/>
        <v>44321</v>
      </c>
      <c r="B862" s="17">
        <f ca="1">+IFERROR(VLOOKUP(A862,BBG_CLP!$A$2:$B$30,2,FALSE),B861)</f>
        <v>7</v>
      </c>
      <c r="C862" s="17">
        <f ca="1">+VLOOKUP(B862,BBG_CLP!$B$2:$E$30,4,FALSE)</f>
        <v>4.8076844477392848E-4</v>
      </c>
      <c r="D862" s="17">
        <v>860</v>
      </c>
      <c r="E862" s="17">
        <f t="shared" si="170"/>
        <v>830</v>
      </c>
      <c r="F862" s="17">
        <f t="shared" ca="1" si="173"/>
        <v>3.3331730771851289</v>
      </c>
      <c r="G862" s="2">
        <f t="shared" ca="1" si="171"/>
        <v>3.3456926101738196</v>
      </c>
      <c r="H862" s="28">
        <f t="shared" si="178"/>
        <v>44340</v>
      </c>
      <c r="I862" s="30">
        <v>860</v>
      </c>
      <c r="J862" s="17">
        <f t="shared" si="172"/>
        <v>830</v>
      </c>
      <c r="K862" s="27">
        <f t="shared" ca="1" si="174"/>
        <v>3.3501849631991862</v>
      </c>
      <c r="L862" s="34">
        <f t="shared" ca="1" si="175"/>
        <v>3.3623099566210533</v>
      </c>
      <c r="M862" s="29">
        <f t="shared" si="179"/>
        <v>44355</v>
      </c>
      <c r="N862" s="27">
        <v>860</v>
      </c>
      <c r="O862" s="17">
        <f t="shared" si="180"/>
        <v>830</v>
      </c>
      <c r="P862" s="27">
        <f t="shared" ca="1" si="181"/>
        <v>3.3633768849886252</v>
      </c>
      <c r="Q862" s="34">
        <f t="shared" ca="1" si="176"/>
        <v>3.3751850446616878</v>
      </c>
      <c r="R862" s="17">
        <f t="shared" ca="1" si="182"/>
        <v>3.4701970579247288</v>
      </c>
    </row>
    <row r="863" spans="1:18" x14ac:dyDescent="0.25">
      <c r="A863" s="18">
        <f t="shared" ca="1" si="177"/>
        <v>44322</v>
      </c>
      <c r="B863" s="17">
        <f ca="1">+IFERROR(VLOOKUP(A863,BBG_CLP!$A$2:$B$30,2,FALSE),B862)</f>
        <v>7</v>
      </c>
      <c r="C863" s="17">
        <f ca="1">+VLOOKUP(B863,BBG_CLP!$B$2:$E$30,4,FALSE)</f>
        <v>4.8076844477392848E-4</v>
      </c>
      <c r="D863" s="17">
        <v>861</v>
      </c>
      <c r="E863" s="17">
        <f t="shared" si="170"/>
        <v>831</v>
      </c>
      <c r="F863" s="17">
        <f t="shared" ca="1" si="173"/>
        <v>3.333653845629903</v>
      </c>
      <c r="G863" s="2">
        <f t="shared" ca="1" si="171"/>
        <v>3.3461652737059113</v>
      </c>
      <c r="H863" s="28">
        <f t="shared" si="178"/>
        <v>44341</v>
      </c>
      <c r="I863" s="30">
        <v>861</v>
      </c>
      <c r="J863" s="17">
        <f t="shared" si="172"/>
        <v>831</v>
      </c>
      <c r="K863" s="27">
        <f t="shared" ca="1" si="174"/>
        <v>3.3506608204390322</v>
      </c>
      <c r="L863" s="34">
        <f t="shared" ca="1" si="175"/>
        <v>3.3627778773892105</v>
      </c>
      <c r="M863" s="29">
        <f t="shared" si="179"/>
        <v>44356</v>
      </c>
      <c r="N863" s="27">
        <v>861</v>
      </c>
      <c r="O863" s="17">
        <f t="shared" si="180"/>
        <v>831</v>
      </c>
      <c r="P863" s="27">
        <f t="shared" ca="1" si="181"/>
        <v>3.3638490642192864</v>
      </c>
      <c r="Q863" s="34">
        <f t="shared" ca="1" si="176"/>
        <v>3.3756494340873142</v>
      </c>
      <c r="R863" s="17">
        <f t="shared" ca="1" si="182"/>
        <v>3.470753203262511</v>
      </c>
    </row>
    <row r="864" spans="1:18" x14ac:dyDescent="0.25">
      <c r="A864" s="18">
        <f t="shared" ca="1" si="177"/>
        <v>44323</v>
      </c>
      <c r="B864" s="17">
        <f ca="1">+IFERROR(VLOOKUP(A864,BBG_CLP!$A$2:$B$30,2,FALSE),B863)</f>
        <v>7</v>
      </c>
      <c r="C864" s="17">
        <f ca="1">+VLOOKUP(B864,BBG_CLP!$B$2:$E$30,4,FALSE)</f>
        <v>4.8076844477392848E-4</v>
      </c>
      <c r="D864" s="17">
        <v>862</v>
      </c>
      <c r="E864" s="17">
        <f t="shared" si="170"/>
        <v>832</v>
      </c>
      <c r="F864" s="17">
        <f t="shared" ca="1" si="173"/>
        <v>3.334134614074677</v>
      </c>
      <c r="G864" s="2">
        <f t="shared" ca="1" si="171"/>
        <v>3.3466379540566171</v>
      </c>
      <c r="H864" s="28">
        <f t="shared" si="178"/>
        <v>44342</v>
      </c>
      <c r="I864" s="30">
        <v>862</v>
      </c>
      <c r="J864" s="17">
        <f t="shared" si="172"/>
        <v>832</v>
      </c>
      <c r="K864" s="27">
        <f t="shared" ca="1" si="174"/>
        <v>3.3511366874486268</v>
      </c>
      <c r="L864" s="34">
        <f t="shared" ca="1" si="175"/>
        <v>3.3632458246730859</v>
      </c>
      <c r="M864" s="29">
        <f t="shared" si="179"/>
        <v>44357</v>
      </c>
      <c r="N864" s="27">
        <v>862</v>
      </c>
      <c r="O864" s="17">
        <f t="shared" si="180"/>
        <v>832</v>
      </c>
      <c r="P864" s="27">
        <f t="shared" ca="1" si="181"/>
        <v>3.3643212604616797</v>
      </c>
      <c r="Q864" s="34">
        <f t="shared" ca="1" si="176"/>
        <v>3.376113857163574</v>
      </c>
      <c r="R864" s="17">
        <f t="shared" ca="1" si="182"/>
        <v>3.4713091554987585</v>
      </c>
    </row>
    <row r="865" spans="1:18" x14ac:dyDescent="0.25">
      <c r="A865" s="18">
        <f t="shared" ca="1" si="177"/>
        <v>44324</v>
      </c>
      <c r="B865" s="17">
        <f ca="1">+IFERROR(VLOOKUP(A865,BBG_CLP!$A$2:$B$30,2,FALSE),B864)</f>
        <v>7</v>
      </c>
      <c r="C865" s="17">
        <f ca="1">+VLOOKUP(B865,BBG_CLP!$B$2:$E$30,4,FALSE)</f>
        <v>4.8076844477392848E-4</v>
      </c>
      <c r="D865" s="17">
        <v>863</v>
      </c>
      <c r="E865" s="17">
        <f t="shared" si="170"/>
        <v>833</v>
      </c>
      <c r="F865" s="17">
        <f t="shared" ca="1" si="173"/>
        <v>3.3346153825194511</v>
      </c>
      <c r="G865" s="2">
        <f t="shared" ca="1" si="171"/>
        <v>3.3471106511653281</v>
      </c>
      <c r="H865" s="28">
        <f t="shared" si="178"/>
        <v>44343</v>
      </c>
      <c r="I865" s="30">
        <v>863</v>
      </c>
      <c r="J865" s="17">
        <f t="shared" si="172"/>
        <v>833</v>
      </c>
      <c r="K865" s="27">
        <f t="shared" ca="1" si="174"/>
        <v>3.3516125641940078</v>
      </c>
      <c r="L865" s="34">
        <f t="shared" ca="1" si="175"/>
        <v>3.3637137983772027</v>
      </c>
      <c r="M865" s="29">
        <f t="shared" si="179"/>
        <v>44358</v>
      </c>
      <c r="N865" s="27">
        <v>863</v>
      </c>
      <c r="O865" s="17">
        <f t="shared" si="180"/>
        <v>833</v>
      </c>
      <c r="P865" s="27">
        <f t="shared" ca="1" si="181"/>
        <v>3.3647934736566842</v>
      </c>
      <c r="Q865" s="34">
        <f t="shared" ca="1" si="176"/>
        <v>3.3765783137693246</v>
      </c>
      <c r="R865" s="17">
        <f t="shared" ca="1" si="182"/>
        <v>3.4718649147134073</v>
      </c>
    </row>
    <row r="866" spans="1:18" x14ac:dyDescent="0.25">
      <c r="A866" s="18">
        <f t="shared" ca="1" si="177"/>
        <v>44325</v>
      </c>
      <c r="B866" s="17">
        <f ca="1">+IFERROR(VLOOKUP(A866,BBG_CLP!$A$2:$B$30,2,FALSE),B865)</f>
        <v>7</v>
      </c>
      <c r="C866" s="17">
        <f ca="1">+VLOOKUP(B866,BBG_CLP!$B$2:$E$30,4,FALSE)</f>
        <v>4.8076844477392848E-4</v>
      </c>
      <c r="D866" s="17">
        <v>864</v>
      </c>
      <c r="E866" s="17">
        <f t="shared" si="170"/>
        <v>834</v>
      </c>
      <c r="F866" s="17">
        <f t="shared" ca="1" si="173"/>
        <v>3.3350961509642252</v>
      </c>
      <c r="G866" s="2">
        <f t="shared" ca="1" si="171"/>
        <v>3.3475833649717921</v>
      </c>
      <c r="H866" s="28">
        <f t="shared" si="178"/>
        <v>44344</v>
      </c>
      <c r="I866" s="30">
        <v>864</v>
      </c>
      <c r="J866" s="17">
        <f t="shared" si="172"/>
        <v>834</v>
      </c>
      <c r="K866" s="27">
        <f t="shared" ca="1" si="174"/>
        <v>3.3520884506413791</v>
      </c>
      <c r="L866" s="34">
        <f t="shared" ca="1" si="175"/>
        <v>3.3641817984065248</v>
      </c>
      <c r="M866" s="29">
        <f t="shared" si="179"/>
        <v>44359</v>
      </c>
      <c r="N866" s="27">
        <v>864</v>
      </c>
      <c r="O866" s="17">
        <f t="shared" si="180"/>
        <v>834</v>
      </c>
      <c r="P866" s="27">
        <f t="shared" ca="1" si="181"/>
        <v>3.3652657037454197</v>
      </c>
      <c r="Q866" s="34">
        <f t="shared" ca="1" si="176"/>
        <v>3.377042803783918</v>
      </c>
      <c r="R866" s="17">
        <f t="shared" ca="1" si="182"/>
        <v>3.4724204808824766</v>
      </c>
    </row>
    <row r="867" spans="1:18" x14ac:dyDescent="0.25">
      <c r="A867" s="18">
        <f t="shared" ca="1" si="177"/>
        <v>44326</v>
      </c>
      <c r="B867" s="17">
        <f ca="1">+IFERROR(VLOOKUP(A867,BBG_CLP!$A$2:$B$30,2,FALSE),B866)</f>
        <v>7</v>
      </c>
      <c r="C867" s="17">
        <f ca="1">+VLOOKUP(B867,BBG_CLP!$B$2:$E$30,4,FALSE)</f>
        <v>4.8076844477392848E-4</v>
      </c>
      <c r="D867" s="17">
        <v>865</v>
      </c>
      <c r="E867" s="17">
        <f t="shared" si="170"/>
        <v>835</v>
      </c>
      <c r="F867" s="17">
        <f t="shared" ca="1" si="173"/>
        <v>3.3355769194089993</v>
      </c>
      <c r="G867" s="2">
        <f t="shared" ca="1" si="171"/>
        <v>3.3480560954160072</v>
      </c>
      <c r="H867" s="28">
        <f t="shared" si="178"/>
        <v>44345</v>
      </c>
      <c r="I867" s="30">
        <v>865</v>
      </c>
      <c r="J867" s="17">
        <f t="shared" si="172"/>
        <v>835</v>
      </c>
      <c r="K867" s="27">
        <f t="shared" ca="1" si="174"/>
        <v>3.3525643467570836</v>
      </c>
      <c r="L867" s="34">
        <f t="shared" ca="1" si="175"/>
        <v>3.3646498246664609</v>
      </c>
      <c r="M867" s="29">
        <f t="shared" si="179"/>
        <v>44360</v>
      </c>
      <c r="N867" s="27">
        <v>865</v>
      </c>
      <c r="O867" s="17">
        <f t="shared" si="180"/>
        <v>835</v>
      </c>
      <c r="P867" s="27">
        <f t="shared" ca="1" si="181"/>
        <v>3.3657379506693137</v>
      </c>
      <c r="Q867" s="34">
        <f t="shared" ca="1" si="176"/>
        <v>3.3775073270873412</v>
      </c>
      <c r="R867" s="17">
        <f t="shared" ca="1" si="182"/>
        <v>3.4729758540219535</v>
      </c>
    </row>
    <row r="868" spans="1:18" x14ac:dyDescent="0.25">
      <c r="A868" s="18">
        <f t="shared" ca="1" si="177"/>
        <v>44327</v>
      </c>
      <c r="B868" s="17">
        <f ca="1">+IFERROR(VLOOKUP(A868,BBG_CLP!$A$2:$B$30,2,FALSE),B867)</f>
        <v>7</v>
      </c>
      <c r="C868" s="17">
        <f ca="1">+VLOOKUP(B868,BBG_CLP!$B$2:$E$30,4,FALSE)</f>
        <v>4.8076844477392848E-4</v>
      </c>
      <c r="D868" s="17">
        <v>866</v>
      </c>
      <c r="E868" s="17">
        <f t="shared" si="170"/>
        <v>836</v>
      </c>
      <c r="F868" s="17">
        <f t="shared" ca="1" si="173"/>
        <v>3.3360576878537733</v>
      </c>
      <c r="G868" s="2">
        <f t="shared" ca="1" si="171"/>
        <v>3.3485288424382689</v>
      </c>
      <c r="H868" s="28">
        <f t="shared" si="178"/>
        <v>44346</v>
      </c>
      <c r="I868" s="30">
        <v>866</v>
      </c>
      <c r="J868" s="17">
        <f t="shared" si="172"/>
        <v>836</v>
      </c>
      <c r="K868" s="27">
        <f t="shared" ca="1" si="174"/>
        <v>3.3530402525076464</v>
      </c>
      <c r="L868" s="34">
        <f t="shared" ca="1" si="175"/>
        <v>3.3651178770629007</v>
      </c>
      <c r="M868" s="29">
        <f t="shared" si="179"/>
        <v>44361</v>
      </c>
      <c r="N868" s="27">
        <v>866</v>
      </c>
      <c r="O868" s="17">
        <f t="shared" si="180"/>
        <v>836</v>
      </c>
      <c r="P868" s="27">
        <f t="shared" ca="1" si="181"/>
        <v>3.3662102143700272</v>
      </c>
      <c r="Q868" s="34">
        <f t="shared" ca="1" si="176"/>
        <v>3.3779718835601273</v>
      </c>
      <c r="R868" s="17">
        <f t="shared" ca="1" si="182"/>
        <v>3.473531034155819</v>
      </c>
    </row>
    <row r="869" spans="1:18" x14ac:dyDescent="0.25">
      <c r="A869" s="18">
        <f t="shared" ca="1" si="177"/>
        <v>44328</v>
      </c>
      <c r="B869" s="17">
        <f ca="1">+IFERROR(VLOOKUP(A869,BBG_CLP!$A$2:$B$30,2,FALSE),B868)</f>
        <v>7</v>
      </c>
      <c r="C869" s="17">
        <f ca="1">+VLOOKUP(B869,BBG_CLP!$B$2:$E$30,4,FALSE)</f>
        <v>4.8076844477392848E-4</v>
      </c>
      <c r="D869" s="17">
        <v>867</v>
      </c>
      <c r="E869" s="17">
        <f t="shared" si="170"/>
        <v>837</v>
      </c>
      <c r="F869" s="17">
        <f t="shared" ca="1" si="173"/>
        <v>3.3365384562985474</v>
      </c>
      <c r="G869" s="2">
        <f t="shared" ca="1" si="171"/>
        <v>3.3490016059791472</v>
      </c>
      <c r="H869" s="28">
        <f t="shared" si="178"/>
        <v>44347</v>
      </c>
      <c r="I869" s="30">
        <v>867</v>
      </c>
      <c r="J869" s="17">
        <f t="shared" si="172"/>
        <v>837</v>
      </c>
      <c r="K869" s="27">
        <f t="shared" ca="1" si="174"/>
        <v>3.3535161678597007</v>
      </c>
      <c r="L869" s="34">
        <f t="shared" ca="1" si="175"/>
        <v>3.3655859555021457</v>
      </c>
      <c r="M869" s="29">
        <f t="shared" si="179"/>
        <v>44362</v>
      </c>
      <c r="N869" s="27">
        <v>867</v>
      </c>
      <c r="O869" s="17">
        <f t="shared" si="180"/>
        <v>837</v>
      </c>
      <c r="P869" s="27">
        <f t="shared" ca="1" si="181"/>
        <v>3.3666824947895271</v>
      </c>
      <c r="Q869" s="34">
        <f t="shared" ca="1" si="176"/>
        <v>3.3784364730833993</v>
      </c>
      <c r="R869" s="17">
        <f t="shared" ca="1" si="182"/>
        <v>3.474086021284073</v>
      </c>
    </row>
    <row r="870" spans="1:18" x14ac:dyDescent="0.25">
      <c r="A870" s="18">
        <f t="shared" ca="1" si="177"/>
        <v>44329</v>
      </c>
      <c r="B870" s="17">
        <f ca="1">+IFERROR(VLOOKUP(A870,BBG_CLP!$A$2:$B$30,2,FALSE),B869)</f>
        <v>7</v>
      </c>
      <c r="C870" s="17">
        <f ca="1">+VLOOKUP(B870,BBG_CLP!$B$2:$E$30,4,FALSE)</f>
        <v>4.8076844477392848E-4</v>
      </c>
      <c r="D870" s="17">
        <v>868</v>
      </c>
      <c r="E870" s="17">
        <f t="shared" si="170"/>
        <v>838</v>
      </c>
      <c r="F870" s="17">
        <f t="shared" ca="1" si="173"/>
        <v>3.3370192247433215</v>
      </c>
      <c r="G870" s="2">
        <f t="shared" ca="1" si="171"/>
        <v>3.3494743859795273</v>
      </c>
      <c r="H870" s="28">
        <f t="shared" si="178"/>
        <v>44348</v>
      </c>
      <c r="I870" s="30">
        <v>868</v>
      </c>
      <c r="J870" s="17">
        <f t="shared" si="172"/>
        <v>838</v>
      </c>
      <c r="K870" s="27">
        <f t="shared" ca="1" si="174"/>
        <v>3.3539920927800808</v>
      </c>
      <c r="L870" s="34">
        <f t="shared" ca="1" si="175"/>
        <v>3.3660540598909652</v>
      </c>
      <c r="M870" s="29">
        <f t="shared" si="179"/>
        <v>44363</v>
      </c>
      <c r="N870" s="27">
        <v>868</v>
      </c>
      <c r="O870" s="17">
        <f t="shared" si="180"/>
        <v>838</v>
      </c>
      <c r="P870" s="27">
        <f t="shared" ca="1" si="181"/>
        <v>3.3671547918700111</v>
      </c>
      <c r="Q870" s="34">
        <f t="shared" ca="1" si="176"/>
        <v>3.3789010955388288</v>
      </c>
      <c r="R870" s="17">
        <f t="shared" ca="1" si="182"/>
        <v>3.4746408154466835</v>
      </c>
    </row>
    <row r="871" spans="1:18" x14ac:dyDescent="0.25">
      <c r="A871" s="18">
        <f t="shared" ca="1" si="177"/>
        <v>44330</v>
      </c>
      <c r="B871" s="17">
        <f ca="1">+IFERROR(VLOOKUP(A871,BBG_CLP!$A$2:$B$30,2,FALSE),B870)</f>
        <v>7</v>
      </c>
      <c r="C871" s="17">
        <f ca="1">+VLOOKUP(B871,BBG_CLP!$B$2:$E$30,4,FALSE)</f>
        <v>4.8076844477392848E-4</v>
      </c>
      <c r="D871" s="17">
        <v>869</v>
      </c>
      <c r="E871" s="17">
        <f t="shared" si="170"/>
        <v>839</v>
      </c>
      <c r="F871" s="17">
        <f t="shared" ca="1" si="173"/>
        <v>3.3374999931880955</v>
      </c>
      <c r="G871" s="2">
        <f t="shared" ca="1" si="171"/>
        <v>3.3499471823805345</v>
      </c>
      <c r="H871" s="28">
        <f t="shared" si="178"/>
        <v>44349</v>
      </c>
      <c r="I871" s="30">
        <v>869</v>
      </c>
      <c r="J871" s="17">
        <f t="shared" si="172"/>
        <v>839</v>
      </c>
      <c r="K871" s="27">
        <f t="shared" ca="1" si="174"/>
        <v>3.3544680272357548</v>
      </c>
      <c r="L871" s="34">
        <f t="shared" ca="1" si="175"/>
        <v>3.3665221901365796</v>
      </c>
      <c r="M871" s="29">
        <f t="shared" si="179"/>
        <v>44364</v>
      </c>
      <c r="N871" s="27">
        <v>869</v>
      </c>
      <c r="O871" s="17">
        <f t="shared" si="180"/>
        <v>839</v>
      </c>
      <c r="P871" s="27">
        <f t="shared" ca="1" si="181"/>
        <v>3.367627105553971</v>
      </c>
      <c r="Q871" s="34">
        <f t="shared" ca="1" si="176"/>
        <v>3.3793657508086601</v>
      </c>
      <c r="R871" s="17">
        <f t="shared" ca="1" si="182"/>
        <v>3.4751954166276633</v>
      </c>
    </row>
    <row r="872" spans="1:18" x14ac:dyDescent="0.25">
      <c r="A872" s="18">
        <f t="shared" ca="1" si="177"/>
        <v>44331</v>
      </c>
      <c r="B872" s="17">
        <f ca="1">+IFERROR(VLOOKUP(A872,BBG_CLP!$A$2:$B$30,2,FALSE),B871)</f>
        <v>7</v>
      </c>
      <c r="C872" s="17">
        <f ca="1">+VLOOKUP(B872,BBG_CLP!$B$2:$E$30,4,FALSE)</f>
        <v>4.8076844477392848E-4</v>
      </c>
      <c r="D872" s="17">
        <v>870</v>
      </c>
      <c r="E872" s="17">
        <f t="shared" si="170"/>
        <v>840</v>
      </c>
      <c r="F872" s="17">
        <f t="shared" ca="1" si="173"/>
        <v>3.3379807616328696</v>
      </c>
      <c r="G872" s="2">
        <f t="shared" ca="1" si="171"/>
        <v>3.3504199951236244</v>
      </c>
      <c r="H872" s="28">
        <f t="shared" si="178"/>
        <v>44350</v>
      </c>
      <c r="I872" s="30">
        <v>870</v>
      </c>
      <c r="J872" s="17">
        <f t="shared" si="172"/>
        <v>840</v>
      </c>
      <c r="K872" s="27">
        <f t="shared" ca="1" si="174"/>
        <v>3.3549439711938414</v>
      </c>
      <c r="L872" s="34">
        <f t="shared" ca="1" si="175"/>
        <v>3.3669903461466539</v>
      </c>
      <c r="M872" s="29">
        <f t="shared" si="179"/>
        <v>44365</v>
      </c>
      <c r="N872" s="27">
        <v>870</v>
      </c>
      <c r="O872" s="17">
        <f t="shared" si="180"/>
        <v>840</v>
      </c>
      <c r="P872" s="27">
        <f t="shared" ca="1" si="181"/>
        <v>3.368099435784162</v>
      </c>
      <c r="Q872" s="34">
        <f t="shared" ca="1" si="176"/>
        <v>3.3798304387757181</v>
      </c>
      <c r="R872" s="17">
        <f t="shared" ca="1" si="182"/>
        <v>3.4757498248749741</v>
      </c>
    </row>
    <row r="873" spans="1:18" x14ac:dyDescent="0.25">
      <c r="A873" s="18">
        <f t="shared" ca="1" si="177"/>
        <v>44332</v>
      </c>
      <c r="B873" s="17">
        <f ca="1">+IFERROR(VLOOKUP(A873,BBG_CLP!$A$2:$B$30,2,FALSE),B872)</f>
        <v>7</v>
      </c>
      <c r="C873" s="17">
        <f ca="1">+VLOOKUP(B873,BBG_CLP!$B$2:$E$30,4,FALSE)</f>
        <v>4.8076844477392848E-4</v>
      </c>
      <c r="D873" s="17">
        <v>871</v>
      </c>
      <c r="E873" s="17">
        <f t="shared" si="170"/>
        <v>841</v>
      </c>
      <c r="F873" s="17">
        <f t="shared" ca="1" si="173"/>
        <v>3.3384615300776437</v>
      </c>
      <c r="G873" s="2">
        <f t="shared" ca="1" si="171"/>
        <v>3.3508928241504732</v>
      </c>
      <c r="H873" s="28">
        <f t="shared" si="178"/>
        <v>44351</v>
      </c>
      <c r="I873" s="30">
        <v>871</v>
      </c>
      <c r="J873" s="17">
        <f t="shared" si="172"/>
        <v>841</v>
      </c>
      <c r="K873" s="27">
        <f t="shared" ca="1" si="174"/>
        <v>3.3554199246216028</v>
      </c>
      <c r="L873" s="34">
        <f t="shared" ca="1" si="175"/>
        <v>3.3674585278292621</v>
      </c>
      <c r="M873" s="29">
        <f t="shared" si="179"/>
        <v>44366</v>
      </c>
      <c r="N873" s="27">
        <v>871</v>
      </c>
      <c r="O873" s="17">
        <f t="shared" si="180"/>
        <v>841</v>
      </c>
      <c r="P873" s="27">
        <f t="shared" ca="1" si="181"/>
        <v>3.3685717825035857</v>
      </c>
      <c r="Q873" s="34">
        <f t="shared" ca="1" si="176"/>
        <v>3.3802951593233477</v>
      </c>
      <c r="R873" s="17">
        <f t="shared" ca="1" si="182"/>
        <v>3.4763040401726286</v>
      </c>
    </row>
    <row r="874" spans="1:18" x14ac:dyDescent="0.25">
      <c r="A874" s="18">
        <f t="shared" ca="1" si="177"/>
        <v>44333</v>
      </c>
      <c r="B874" s="17">
        <f ca="1">+IFERROR(VLOOKUP(A874,BBG_CLP!$A$2:$B$30,2,FALSE),B873)</f>
        <v>7</v>
      </c>
      <c r="C874" s="17">
        <f ca="1">+VLOOKUP(B874,BBG_CLP!$B$2:$E$30,4,FALSE)</f>
        <v>4.8076844477392848E-4</v>
      </c>
      <c r="D874" s="17">
        <v>872</v>
      </c>
      <c r="E874" s="17">
        <f t="shared" si="170"/>
        <v>842</v>
      </c>
      <c r="F874" s="17">
        <f t="shared" ca="1" si="173"/>
        <v>3.3389422985224178</v>
      </c>
      <c r="G874" s="2">
        <f t="shared" ca="1" si="171"/>
        <v>3.3513656694030622</v>
      </c>
      <c r="H874" s="28">
        <f t="shared" si="178"/>
        <v>44352</v>
      </c>
      <c r="I874" s="30">
        <v>872</v>
      </c>
      <c r="J874" s="17">
        <f t="shared" si="172"/>
        <v>842</v>
      </c>
      <c r="K874" s="27">
        <f t="shared" ca="1" si="174"/>
        <v>3.3558958874864682</v>
      </c>
      <c r="L874" s="34">
        <f t="shared" ca="1" si="175"/>
        <v>3.3679267350929347</v>
      </c>
      <c r="M874" s="29">
        <f t="shared" si="179"/>
        <v>44367</v>
      </c>
      <c r="N874" s="27">
        <v>872</v>
      </c>
      <c r="O874" s="17">
        <f t="shared" si="180"/>
        <v>842</v>
      </c>
      <c r="P874" s="27">
        <f t="shared" ca="1" si="181"/>
        <v>3.3690441456555025</v>
      </c>
      <c r="Q874" s="34">
        <f t="shared" ca="1" si="176"/>
        <v>3.3807599123354648</v>
      </c>
      <c r="R874" s="17">
        <f t="shared" ca="1" si="182"/>
        <v>3.4768580625605949</v>
      </c>
    </row>
    <row r="875" spans="1:18" x14ac:dyDescent="0.25">
      <c r="A875" s="18">
        <f t="shared" ca="1" si="177"/>
        <v>44334</v>
      </c>
      <c r="B875" s="17">
        <f ca="1">+IFERROR(VLOOKUP(A875,BBG_CLP!$A$2:$B$30,2,FALSE),B874)</f>
        <v>7</v>
      </c>
      <c r="C875" s="17">
        <f ca="1">+VLOOKUP(B875,BBG_CLP!$B$2:$E$30,4,FALSE)</f>
        <v>4.8076844477392848E-4</v>
      </c>
      <c r="D875" s="17">
        <v>873</v>
      </c>
      <c r="E875" s="17">
        <f t="shared" si="170"/>
        <v>843</v>
      </c>
      <c r="F875" s="17">
        <f t="shared" ca="1" si="173"/>
        <v>3.3394230669671918</v>
      </c>
      <c r="G875" s="2">
        <f t="shared" ca="1" si="171"/>
        <v>3.3518385308236782</v>
      </c>
      <c r="H875" s="28">
        <f t="shared" si="178"/>
        <v>44353</v>
      </c>
      <c r="I875" s="30">
        <v>873</v>
      </c>
      <c r="J875" s="17">
        <f t="shared" si="172"/>
        <v>843</v>
      </c>
      <c r="K875" s="27">
        <f t="shared" ca="1" si="174"/>
        <v>3.3563718597559995</v>
      </c>
      <c r="L875" s="34">
        <f t="shared" ca="1" si="175"/>
        <v>3.3683949678466449</v>
      </c>
      <c r="M875" s="29">
        <f t="shared" si="179"/>
        <v>44368</v>
      </c>
      <c r="N875" s="27">
        <v>873</v>
      </c>
      <c r="O875" s="17">
        <f t="shared" si="180"/>
        <v>843</v>
      </c>
      <c r="P875" s="27">
        <f t="shared" ca="1" si="181"/>
        <v>3.369516525183462</v>
      </c>
      <c r="Q875" s="34">
        <f t="shared" ca="1" si="176"/>
        <v>3.3812246976965481</v>
      </c>
      <c r="R875" s="17">
        <f t="shared" ca="1" si="182"/>
        <v>3.4774118920468666</v>
      </c>
    </row>
    <row r="876" spans="1:18" x14ac:dyDescent="0.25">
      <c r="A876" s="18">
        <f t="shared" ca="1" si="177"/>
        <v>44335</v>
      </c>
      <c r="B876" s="17">
        <f ca="1">+IFERROR(VLOOKUP(A876,BBG_CLP!$A$2:$B$30,2,FALSE),B875)</f>
        <v>7</v>
      </c>
      <c r="C876" s="17">
        <f ca="1">+VLOOKUP(B876,BBG_CLP!$B$2:$E$30,4,FALSE)</f>
        <v>4.8076844477392848E-4</v>
      </c>
      <c r="D876" s="17">
        <v>874</v>
      </c>
      <c r="E876" s="17">
        <f t="shared" si="170"/>
        <v>844</v>
      </c>
      <c r="F876" s="17">
        <f t="shared" ca="1" si="173"/>
        <v>3.3399038354119659</v>
      </c>
      <c r="G876" s="2">
        <f t="shared" ca="1" si="171"/>
        <v>3.3523114083548218</v>
      </c>
      <c r="H876" s="28">
        <f t="shared" si="178"/>
        <v>44354</v>
      </c>
      <c r="I876" s="30">
        <v>874</v>
      </c>
      <c r="J876" s="17">
        <f t="shared" si="172"/>
        <v>844</v>
      </c>
      <c r="K876" s="27">
        <f t="shared" ca="1" si="174"/>
        <v>3.3568478413979239</v>
      </c>
      <c r="L876" s="34">
        <f t="shared" ca="1" si="175"/>
        <v>3.3688632259997884</v>
      </c>
      <c r="M876" s="29">
        <f t="shared" si="179"/>
        <v>44369</v>
      </c>
      <c r="N876" s="27">
        <v>874</v>
      </c>
      <c r="O876" s="17">
        <f t="shared" si="180"/>
        <v>844</v>
      </c>
      <c r="P876" s="27">
        <f t="shared" ca="1" si="181"/>
        <v>3.3699889210312453</v>
      </c>
      <c r="Q876" s="34">
        <f t="shared" ca="1" si="176"/>
        <v>3.3816895152916122</v>
      </c>
      <c r="R876" s="17">
        <f t="shared" ca="1" si="182"/>
        <v>3.4779655286234501</v>
      </c>
    </row>
    <row r="877" spans="1:18" x14ac:dyDescent="0.25">
      <c r="A877" s="18">
        <f t="shared" ca="1" si="177"/>
        <v>44336</v>
      </c>
      <c r="B877" s="17">
        <f ca="1">+IFERROR(VLOOKUP(A877,BBG_CLP!$A$2:$B$30,2,FALSE),B876)</f>
        <v>7</v>
      </c>
      <c r="C877" s="17">
        <f ca="1">+VLOOKUP(B877,BBG_CLP!$B$2:$E$30,4,FALSE)</f>
        <v>4.8076844477392848E-4</v>
      </c>
      <c r="D877" s="17">
        <v>875</v>
      </c>
      <c r="E877" s="17">
        <f t="shared" si="170"/>
        <v>845</v>
      </c>
      <c r="F877" s="17">
        <f t="shared" ca="1" si="173"/>
        <v>3.34038460385674</v>
      </c>
      <c r="G877" s="2">
        <f t="shared" ca="1" si="171"/>
        <v>3.3527843019393071</v>
      </c>
      <c r="H877" s="28">
        <f t="shared" si="178"/>
        <v>44355</v>
      </c>
      <c r="I877" s="30">
        <v>875</v>
      </c>
      <c r="J877" s="17">
        <f t="shared" si="172"/>
        <v>845</v>
      </c>
      <c r="K877" s="27">
        <f t="shared" ca="1" si="174"/>
        <v>3.3573238323800982</v>
      </c>
      <c r="L877" s="34">
        <f t="shared" ca="1" si="175"/>
        <v>3.3693315094621803</v>
      </c>
      <c r="M877" s="29">
        <f t="shared" si="179"/>
        <v>44370</v>
      </c>
      <c r="N877" s="27">
        <v>875</v>
      </c>
      <c r="O877" s="17">
        <f t="shared" si="180"/>
        <v>845</v>
      </c>
      <c r="P877" s="27">
        <f t="shared" ca="1" si="181"/>
        <v>3.3704613331428974</v>
      </c>
      <c r="Q877" s="34">
        <f t="shared" ca="1" si="176"/>
        <v>3.3821543650062078</v>
      </c>
      <c r="R877" s="17">
        <f t="shared" ca="1" si="182"/>
        <v>3.4785189723303134</v>
      </c>
    </row>
    <row r="878" spans="1:18" x14ac:dyDescent="0.25">
      <c r="A878" s="18">
        <f t="shared" ca="1" si="177"/>
        <v>44337</v>
      </c>
      <c r="B878" s="17">
        <f ca="1">+IFERROR(VLOOKUP(A878,BBG_CLP!$A$2:$B$30,2,FALSE),B877)</f>
        <v>7</v>
      </c>
      <c r="C878" s="17">
        <f ca="1">+VLOOKUP(B878,BBG_CLP!$B$2:$E$30,4,FALSE)</f>
        <v>4.8076844477392848E-4</v>
      </c>
      <c r="D878" s="17">
        <v>876</v>
      </c>
      <c r="E878" s="17">
        <f t="shared" si="170"/>
        <v>846</v>
      </c>
      <c r="F878" s="17">
        <f t="shared" ca="1" si="173"/>
        <v>3.340865372301514</v>
      </c>
      <c r="G878" s="2">
        <f t="shared" ca="1" si="171"/>
        <v>3.3532572115202064</v>
      </c>
      <c r="H878" s="28">
        <f t="shared" si="178"/>
        <v>44356</v>
      </c>
      <c r="I878" s="30">
        <v>876</v>
      </c>
      <c r="J878" s="17">
        <f t="shared" si="172"/>
        <v>846</v>
      </c>
      <c r="K878" s="27">
        <f t="shared" ca="1" si="174"/>
        <v>3.3577998326705543</v>
      </c>
      <c r="L878" s="34">
        <f t="shared" ca="1" si="175"/>
        <v>3.3697998181440911</v>
      </c>
      <c r="M878" s="29">
        <f t="shared" si="179"/>
        <v>44371</v>
      </c>
      <c r="N878" s="27">
        <v>876</v>
      </c>
      <c r="O878" s="17">
        <f t="shared" si="180"/>
        <v>846</v>
      </c>
      <c r="P878" s="27">
        <f t="shared" ca="1" si="181"/>
        <v>3.3709337614627124</v>
      </c>
      <c r="Q878" s="34">
        <f t="shared" ca="1" si="176"/>
        <v>3.3826192467264269</v>
      </c>
      <c r="R878" s="17">
        <f t="shared" ca="1" si="182"/>
        <v>3.4790722231834437</v>
      </c>
    </row>
    <row r="879" spans="1:18" x14ac:dyDescent="0.25">
      <c r="A879" s="18">
        <f t="shared" ca="1" si="177"/>
        <v>44338</v>
      </c>
      <c r="B879" s="17">
        <f ca="1">+IFERROR(VLOOKUP(A879,BBG_CLP!$A$2:$B$30,2,FALSE),B878)</f>
        <v>7</v>
      </c>
      <c r="C879" s="17">
        <f ca="1">+VLOOKUP(B879,BBG_CLP!$B$2:$E$30,4,FALSE)</f>
        <v>4.8076844477392848E-4</v>
      </c>
      <c r="D879" s="17">
        <v>877</v>
      </c>
      <c r="E879" s="17">
        <f t="shared" si="170"/>
        <v>847</v>
      </c>
      <c r="F879" s="17">
        <f t="shared" ca="1" si="173"/>
        <v>3.3413461407462881</v>
      </c>
      <c r="G879" s="2">
        <f t="shared" ca="1" si="171"/>
        <v>3.3537301370408619</v>
      </c>
      <c r="H879" s="28">
        <f t="shared" si="178"/>
        <v>44357</v>
      </c>
      <c r="I879" s="30">
        <v>877</v>
      </c>
      <c r="J879" s="17">
        <f t="shared" si="172"/>
        <v>847</v>
      </c>
      <c r="K879" s="27">
        <f t="shared" ca="1" si="174"/>
        <v>3.3582758422374224</v>
      </c>
      <c r="L879" s="34">
        <f t="shared" ca="1" si="175"/>
        <v>3.3702681519561661</v>
      </c>
      <c r="M879" s="29">
        <f t="shared" si="179"/>
        <v>44372</v>
      </c>
      <c r="N879" s="27">
        <v>877</v>
      </c>
      <c r="O879" s="17">
        <f t="shared" si="180"/>
        <v>847</v>
      </c>
      <c r="P879" s="27">
        <f t="shared" ca="1" si="181"/>
        <v>3.3714062059352634</v>
      </c>
      <c r="Q879" s="34">
        <f t="shared" ca="1" si="176"/>
        <v>3.3830841603389361</v>
      </c>
      <c r="R879" s="17">
        <f t="shared" ca="1" si="182"/>
        <v>3.479625281182841</v>
      </c>
    </row>
    <row r="880" spans="1:18" x14ac:dyDescent="0.25">
      <c r="A880" s="18">
        <f t="shared" ca="1" si="177"/>
        <v>44339</v>
      </c>
      <c r="B880" s="17">
        <f ca="1">+IFERROR(VLOOKUP(A880,BBG_CLP!$A$2:$B$30,2,FALSE),B879)</f>
        <v>7</v>
      </c>
      <c r="C880" s="17">
        <f ca="1">+VLOOKUP(B880,BBG_CLP!$B$2:$E$30,4,FALSE)</f>
        <v>4.8076844477392848E-4</v>
      </c>
      <c r="D880" s="17">
        <v>878</v>
      </c>
      <c r="E880" s="17">
        <f t="shared" si="170"/>
        <v>848</v>
      </c>
      <c r="F880" s="17">
        <f t="shared" ca="1" si="173"/>
        <v>3.3418269091910622</v>
      </c>
      <c r="G880" s="2">
        <f t="shared" ca="1" si="171"/>
        <v>3.354203078444892</v>
      </c>
      <c r="H880" s="28">
        <f t="shared" si="178"/>
        <v>44358</v>
      </c>
      <c r="I880" s="30">
        <v>878</v>
      </c>
      <c r="J880" s="17">
        <f t="shared" si="172"/>
        <v>848</v>
      </c>
      <c r="K880" s="27">
        <f t="shared" ca="1" si="174"/>
        <v>3.3587518610490257</v>
      </c>
      <c r="L880" s="34">
        <f t="shared" ca="1" si="175"/>
        <v>3.3707365108095204</v>
      </c>
      <c r="M880" s="29">
        <f t="shared" si="179"/>
        <v>44373</v>
      </c>
      <c r="N880" s="27">
        <v>878</v>
      </c>
      <c r="O880" s="17">
        <f t="shared" si="180"/>
        <v>848</v>
      </c>
      <c r="P880" s="27">
        <f t="shared" ca="1" si="181"/>
        <v>3.3718786665053408</v>
      </c>
      <c r="Q880" s="34">
        <f t="shared" ca="1" si="176"/>
        <v>3.3835491057308897</v>
      </c>
      <c r="R880" s="17">
        <f t="shared" ca="1" si="182"/>
        <v>3.4801781463524861</v>
      </c>
    </row>
    <row r="881" spans="1:18" x14ac:dyDescent="0.25">
      <c r="A881" s="18">
        <f t="shared" ca="1" si="177"/>
        <v>44340</v>
      </c>
      <c r="B881" s="17">
        <f ca="1">+IFERROR(VLOOKUP(A881,BBG_CLP!$A$2:$B$30,2,FALSE),B880)</f>
        <v>7</v>
      </c>
      <c r="C881" s="17">
        <f ca="1">+VLOOKUP(B881,BBG_CLP!$B$2:$E$30,4,FALSE)</f>
        <v>4.8076844477392848E-4</v>
      </c>
      <c r="D881" s="17">
        <v>879</v>
      </c>
      <c r="E881" s="17">
        <f t="shared" si="170"/>
        <v>849</v>
      </c>
      <c r="F881" s="17">
        <f t="shared" ca="1" si="173"/>
        <v>3.3423076776358362</v>
      </c>
      <c r="G881" s="2">
        <f t="shared" ca="1" si="171"/>
        <v>3.3546760356761447</v>
      </c>
      <c r="H881" s="28">
        <f t="shared" si="178"/>
        <v>44359</v>
      </c>
      <c r="I881" s="30">
        <v>879</v>
      </c>
      <c r="J881" s="17">
        <f t="shared" si="172"/>
        <v>849</v>
      </c>
      <c r="K881" s="27">
        <f t="shared" ca="1" si="174"/>
        <v>3.3592278890738108</v>
      </c>
      <c r="L881" s="34">
        <f t="shared" ca="1" si="175"/>
        <v>3.371204894615679</v>
      </c>
      <c r="M881" s="29">
        <f t="shared" si="179"/>
        <v>44374</v>
      </c>
      <c r="N881" s="27">
        <v>879</v>
      </c>
      <c r="O881" s="17">
        <f t="shared" si="180"/>
        <v>849</v>
      </c>
      <c r="P881" s="27">
        <f t="shared" ca="1" si="181"/>
        <v>3.3723511431180224</v>
      </c>
      <c r="Q881" s="34">
        <f t="shared" ca="1" si="176"/>
        <v>3.3840140827900034</v>
      </c>
      <c r="R881" s="17">
        <f t="shared" ca="1" si="182"/>
        <v>3.4807308186923791</v>
      </c>
    </row>
    <row r="882" spans="1:18" x14ac:dyDescent="0.25">
      <c r="A882" s="18">
        <f t="shared" ca="1" si="177"/>
        <v>44341</v>
      </c>
      <c r="B882" s="17">
        <f ca="1">+IFERROR(VLOOKUP(A882,BBG_CLP!$A$2:$B$30,2,FALSE),B881)</f>
        <v>7</v>
      </c>
      <c r="C882" s="17">
        <f ca="1">+VLOOKUP(B882,BBG_CLP!$B$2:$E$30,4,FALSE)</f>
        <v>4.8076844477392848E-4</v>
      </c>
      <c r="D882" s="17">
        <v>880</v>
      </c>
      <c r="E882" s="17">
        <f t="shared" si="170"/>
        <v>850</v>
      </c>
      <c r="F882" s="17">
        <f t="shared" ca="1" si="173"/>
        <v>3.3427884460806103</v>
      </c>
      <c r="G882" s="2">
        <f t="shared" ca="1" si="171"/>
        <v>3.355149008678795</v>
      </c>
      <c r="H882" s="28">
        <f t="shared" si="178"/>
        <v>44360</v>
      </c>
      <c r="I882" s="30">
        <v>880</v>
      </c>
      <c r="J882" s="17">
        <f t="shared" si="172"/>
        <v>850</v>
      </c>
      <c r="K882" s="27">
        <f t="shared" ca="1" si="174"/>
        <v>3.3597039262803703</v>
      </c>
      <c r="L882" s="34">
        <f t="shared" ca="1" si="175"/>
        <v>3.3716733032865536</v>
      </c>
      <c r="M882" s="29">
        <f t="shared" si="179"/>
        <v>44375</v>
      </c>
      <c r="N882" s="27">
        <v>880</v>
      </c>
      <c r="O882" s="17">
        <f t="shared" si="180"/>
        <v>850</v>
      </c>
      <c r="P882" s="27">
        <f t="shared" ca="1" si="181"/>
        <v>3.3728236357185994</v>
      </c>
      <c r="Q882" s="34">
        <f t="shared" ca="1" si="176"/>
        <v>3.3844790914044998</v>
      </c>
      <c r="R882" s="17">
        <f t="shared" ca="1" si="182"/>
        <v>3.4812832982504816</v>
      </c>
    </row>
    <row r="883" spans="1:18" x14ac:dyDescent="0.25">
      <c r="A883" s="18">
        <f t="shared" ca="1" si="177"/>
        <v>44342</v>
      </c>
      <c r="B883" s="17">
        <f ca="1">+IFERROR(VLOOKUP(A883,BBG_CLP!$A$2:$B$30,2,FALSE),B882)</f>
        <v>7</v>
      </c>
      <c r="C883" s="17">
        <f ca="1">+VLOOKUP(B883,BBG_CLP!$B$2:$E$30,4,FALSE)</f>
        <v>4.8076844477392848E-4</v>
      </c>
      <c r="D883" s="17">
        <v>881</v>
      </c>
      <c r="E883" s="17">
        <f t="shared" si="170"/>
        <v>851</v>
      </c>
      <c r="F883" s="17">
        <f t="shared" ca="1" si="173"/>
        <v>3.3432692145253844</v>
      </c>
      <c r="G883" s="2">
        <f t="shared" ca="1" si="171"/>
        <v>3.3556219973972183</v>
      </c>
      <c r="H883" s="28">
        <f t="shared" si="178"/>
        <v>44361</v>
      </c>
      <c r="I883" s="30">
        <v>881</v>
      </c>
      <c r="J883" s="17">
        <f t="shared" si="172"/>
        <v>851</v>
      </c>
      <c r="K883" s="27">
        <f t="shared" ca="1" si="174"/>
        <v>3.3601799726374195</v>
      </c>
      <c r="L883" s="34">
        <f t="shared" ca="1" si="175"/>
        <v>3.3721417367344904</v>
      </c>
      <c r="M883" s="29">
        <f t="shared" si="179"/>
        <v>44376</v>
      </c>
      <c r="N883" s="27">
        <v>881</v>
      </c>
      <c r="O883" s="17">
        <f t="shared" si="180"/>
        <v>851</v>
      </c>
      <c r="P883" s="27">
        <f t="shared" ca="1" si="181"/>
        <v>3.373296144252639</v>
      </c>
      <c r="Q883" s="34">
        <f t="shared" ca="1" si="176"/>
        <v>3.3849441314631399</v>
      </c>
      <c r="R883" s="17">
        <f t="shared" ca="1" si="182"/>
        <v>3.4818355850108063</v>
      </c>
    </row>
    <row r="884" spans="1:18" x14ac:dyDescent="0.25">
      <c r="A884" s="18">
        <f t="shared" ca="1" si="177"/>
        <v>44343</v>
      </c>
      <c r="B884" s="17">
        <f ca="1">+IFERROR(VLOOKUP(A884,BBG_CLP!$A$2:$B$30,2,FALSE),B883)</f>
        <v>7</v>
      </c>
      <c r="C884" s="17">
        <f ca="1">+VLOOKUP(B884,BBG_CLP!$B$2:$E$30,4,FALSE)</f>
        <v>4.8076844477392848E-4</v>
      </c>
      <c r="D884" s="17">
        <v>882</v>
      </c>
      <c r="E884" s="17">
        <f t="shared" si="170"/>
        <v>852</v>
      </c>
      <c r="F884" s="17">
        <f t="shared" ca="1" si="173"/>
        <v>3.3437499829701585</v>
      </c>
      <c r="G884" s="2">
        <f t="shared" ca="1" si="171"/>
        <v>3.3560950017760849</v>
      </c>
      <c r="H884" s="28">
        <f t="shared" si="178"/>
        <v>44362</v>
      </c>
      <c r="I884" s="30">
        <v>882</v>
      </c>
      <c r="J884" s="17">
        <f t="shared" si="172"/>
        <v>852</v>
      </c>
      <c r="K884" s="27">
        <f t="shared" ca="1" si="174"/>
        <v>3.360656028113862</v>
      </c>
      <c r="L884" s="34">
        <f t="shared" ca="1" si="175"/>
        <v>3.3726101948722538</v>
      </c>
      <c r="M884" s="29">
        <f t="shared" si="179"/>
        <v>44377</v>
      </c>
      <c r="N884" s="27">
        <v>882</v>
      </c>
      <c r="O884" s="17">
        <f t="shared" si="180"/>
        <v>852</v>
      </c>
      <c r="P884" s="27">
        <f t="shared" ca="1" si="181"/>
        <v>3.3737686686659538</v>
      </c>
      <c r="Q884" s="34">
        <f t="shared" ca="1" si="176"/>
        <v>3.3854092028552119</v>
      </c>
      <c r="R884" s="17">
        <f t="shared" ca="1" si="182"/>
        <v>3.482387678997334</v>
      </c>
    </row>
    <row r="885" spans="1:18" x14ac:dyDescent="0.25">
      <c r="A885" s="18">
        <f t="shared" ca="1" si="177"/>
        <v>44344</v>
      </c>
      <c r="B885" s="17">
        <f ca="1">+IFERROR(VLOOKUP(A885,BBG_CLP!$A$2:$B$30,2,FALSE),B884)</f>
        <v>7</v>
      </c>
      <c r="C885" s="17">
        <f ca="1">+VLOOKUP(B885,BBG_CLP!$B$2:$E$30,4,FALSE)</f>
        <v>4.8076844477392848E-4</v>
      </c>
      <c r="D885" s="17">
        <v>883</v>
      </c>
      <c r="E885" s="17">
        <f t="shared" si="170"/>
        <v>853</v>
      </c>
      <c r="F885" s="17">
        <f t="shared" ca="1" si="173"/>
        <v>3.3442307514149325</v>
      </c>
      <c r="G885" s="2">
        <f t="shared" ca="1" si="171"/>
        <v>3.356568021760328</v>
      </c>
      <c r="H885" s="28">
        <f t="shared" si="178"/>
        <v>44363</v>
      </c>
      <c r="I885" s="30">
        <v>883</v>
      </c>
      <c r="J885" s="17">
        <f t="shared" si="172"/>
        <v>853</v>
      </c>
      <c r="K885" s="27">
        <f t="shared" ca="1" si="174"/>
        <v>3.3611320926786958</v>
      </c>
      <c r="L885" s="34">
        <f t="shared" ca="1" si="175"/>
        <v>3.3730786776130124</v>
      </c>
      <c r="M885" s="29">
        <f t="shared" si="179"/>
        <v>44378</v>
      </c>
      <c r="N885" s="27">
        <v>883</v>
      </c>
      <c r="O885" s="17">
        <f t="shared" si="180"/>
        <v>853</v>
      </c>
      <c r="P885" s="27">
        <f t="shared" ca="1" si="181"/>
        <v>3.3742412089045861</v>
      </c>
      <c r="Q885" s="34">
        <f t="shared" ca="1" si="176"/>
        <v>3.385874305470518</v>
      </c>
      <c r="R885" s="17">
        <f t="shared" ca="1" si="182"/>
        <v>3.4829395802340457</v>
      </c>
    </row>
    <row r="886" spans="1:18" x14ac:dyDescent="0.25">
      <c r="A886" s="18">
        <f t="shared" ca="1" si="177"/>
        <v>44345</v>
      </c>
      <c r="B886" s="17">
        <f ca="1">+IFERROR(VLOOKUP(A886,BBG_CLP!$A$2:$B$30,2,FALSE),B885)</f>
        <v>7</v>
      </c>
      <c r="C886" s="17">
        <f ca="1">+VLOOKUP(B886,BBG_CLP!$B$2:$E$30,4,FALSE)</f>
        <v>4.8076844477392848E-4</v>
      </c>
      <c r="D886" s="17">
        <v>884</v>
      </c>
      <c r="E886" s="17">
        <f t="shared" si="170"/>
        <v>854</v>
      </c>
      <c r="F886" s="17">
        <f t="shared" ca="1" si="173"/>
        <v>3.3447115198597066</v>
      </c>
      <c r="G886" s="2">
        <f t="shared" ca="1" si="171"/>
        <v>3.3570410572951084</v>
      </c>
      <c r="H886" s="28">
        <f t="shared" si="178"/>
        <v>44364</v>
      </c>
      <c r="I886" s="30">
        <v>884</v>
      </c>
      <c r="J886" s="17">
        <f t="shared" si="172"/>
        <v>854</v>
      </c>
      <c r="K886" s="27">
        <f t="shared" ca="1" si="174"/>
        <v>3.3616081663010786</v>
      </c>
      <c r="L886" s="34">
        <f t="shared" ca="1" si="175"/>
        <v>3.3735471848703273</v>
      </c>
      <c r="M886" s="29">
        <f t="shared" si="179"/>
        <v>44379</v>
      </c>
      <c r="N886" s="27">
        <v>884</v>
      </c>
      <c r="O886" s="17">
        <f t="shared" si="180"/>
        <v>854</v>
      </c>
      <c r="P886" s="27">
        <f t="shared" ca="1" si="181"/>
        <v>3.3747137649148291</v>
      </c>
      <c r="Q886" s="34">
        <f t="shared" ca="1" si="176"/>
        <v>3.3863394391993737</v>
      </c>
      <c r="R886" s="17">
        <f t="shared" ca="1" si="182"/>
        <v>3.4834912887209413</v>
      </c>
    </row>
    <row r="887" spans="1:18" x14ac:dyDescent="0.25">
      <c r="A887" s="18">
        <f t="shared" ca="1" si="177"/>
        <v>44346</v>
      </c>
      <c r="B887" s="17">
        <f ca="1">+IFERROR(VLOOKUP(A887,BBG_CLP!$A$2:$B$30,2,FALSE),B886)</f>
        <v>7</v>
      </c>
      <c r="C887" s="17">
        <f ca="1">+VLOOKUP(B887,BBG_CLP!$B$2:$E$30,4,FALSE)</f>
        <v>4.8076844477392848E-4</v>
      </c>
      <c r="D887" s="17">
        <v>885</v>
      </c>
      <c r="E887" s="17">
        <f t="shared" si="170"/>
        <v>855</v>
      </c>
      <c r="F887" s="17">
        <f t="shared" ca="1" si="173"/>
        <v>3.3451922883044807</v>
      </c>
      <c r="G887" s="2">
        <f t="shared" ca="1" si="171"/>
        <v>3.3575141083258813</v>
      </c>
      <c r="H887" s="28">
        <f t="shared" si="178"/>
        <v>44365</v>
      </c>
      <c r="I887" s="30">
        <v>885</v>
      </c>
      <c r="J887" s="17">
        <f t="shared" si="172"/>
        <v>855</v>
      </c>
      <c r="K887" s="27">
        <f t="shared" ca="1" si="174"/>
        <v>3.3620842489503242</v>
      </c>
      <c r="L887" s="34">
        <f t="shared" ca="1" si="175"/>
        <v>3.3740157165581861</v>
      </c>
      <c r="M887" s="29">
        <f t="shared" si="179"/>
        <v>44380</v>
      </c>
      <c r="N887" s="27">
        <v>885</v>
      </c>
      <c r="O887" s="17">
        <f t="shared" si="180"/>
        <v>855</v>
      </c>
      <c r="P887" s="27">
        <f t="shared" ca="1" si="181"/>
        <v>3.3751863366432109</v>
      </c>
      <c r="Q887" s="34">
        <f t="shared" ca="1" si="176"/>
        <v>3.3868046039325814</v>
      </c>
      <c r="R887" s="17">
        <f t="shared" ca="1" si="182"/>
        <v>3.4840428044979888</v>
      </c>
    </row>
    <row r="888" spans="1:18" x14ac:dyDescent="0.25">
      <c r="A888" s="18">
        <f t="shared" ca="1" si="177"/>
        <v>44347</v>
      </c>
      <c r="B888" s="17">
        <f ca="1">+IFERROR(VLOOKUP(A888,BBG_CLP!$A$2:$B$30,2,FALSE),B887)</f>
        <v>7</v>
      </c>
      <c r="C888" s="17">
        <f ca="1">+VLOOKUP(B888,BBG_CLP!$B$2:$E$30,4,FALSE)</f>
        <v>4.8076844477392848E-4</v>
      </c>
      <c r="D888" s="17">
        <v>886</v>
      </c>
      <c r="E888" s="17">
        <f t="shared" si="170"/>
        <v>856</v>
      </c>
      <c r="F888" s="17">
        <f t="shared" ca="1" si="173"/>
        <v>3.3456730567492547</v>
      </c>
      <c r="G888" s="2">
        <f t="shared" ca="1" si="171"/>
        <v>3.3579871747983194</v>
      </c>
      <c r="H888" s="28">
        <f t="shared" si="178"/>
        <v>44366</v>
      </c>
      <c r="I888" s="30">
        <v>886</v>
      </c>
      <c r="J888" s="17">
        <f t="shared" si="172"/>
        <v>856</v>
      </c>
      <c r="K888" s="27">
        <f t="shared" ca="1" si="174"/>
        <v>3.3625603405958504</v>
      </c>
      <c r="L888" s="34">
        <f t="shared" ca="1" si="175"/>
        <v>3.3744842725909661</v>
      </c>
      <c r="M888" s="29">
        <f t="shared" si="179"/>
        <v>44381</v>
      </c>
      <c r="N888" s="27">
        <v>886</v>
      </c>
      <c r="O888" s="17">
        <f t="shared" si="180"/>
        <v>856</v>
      </c>
      <c r="P888" s="27">
        <f t="shared" ca="1" si="181"/>
        <v>3.3756589240365273</v>
      </c>
      <c r="Q888" s="34">
        <f t="shared" ca="1" si="176"/>
        <v>3.3872697995615266</v>
      </c>
      <c r="R888" s="17">
        <f t="shared" ca="1" si="182"/>
        <v>3.4845941275412073</v>
      </c>
    </row>
    <row r="889" spans="1:18" x14ac:dyDescent="0.25">
      <c r="A889" s="18">
        <f t="shared" ca="1" si="177"/>
        <v>44348</v>
      </c>
      <c r="B889" s="17">
        <f ca="1">+IFERROR(VLOOKUP(A889,BBG_CLP!$A$2:$B$30,2,FALSE),B888)</f>
        <v>7</v>
      </c>
      <c r="C889" s="17">
        <f ca="1">+VLOOKUP(B889,BBG_CLP!$B$2:$E$30,4,FALSE)</f>
        <v>4.8076844477392848E-4</v>
      </c>
      <c r="D889" s="17">
        <v>887</v>
      </c>
      <c r="E889" s="17">
        <f t="shared" si="170"/>
        <v>857</v>
      </c>
      <c r="F889" s="17">
        <f t="shared" ca="1" si="173"/>
        <v>3.3461538251940288</v>
      </c>
      <c r="G889" s="2">
        <f t="shared" ca="1" si="171"/>
        <v>3.3584602566583786</v>
      </c>
      <c r="H889" s="28">
        <f t="shared" si="178"/>
        <v>44367</v>
      </c>
      <c r="I889" s="30">
        <v>887</v>
      </c>
      <c r="J889" s="17">
        <f t="shared" si="172"/>
        <v>857</v>
      </c>
      <c r="K889" s="27">
        <f t="shared" ca="1" si="174"/>
        <v>3.3630364412072296</v>
      </c>
      <c r="L889" s="34">
        <f t="shared" ca="1" si="175"/>
        <v>3.3749528528834389</v>
      </c>
      <c r="M889" s="29">
        <f t="shared" si="179"/>
        <v>44382</v>
      </c>
      <c r="N889" s="27">
        <v>887</v>
      </c>
      <c r="O889" s="17">
        <f t="shared" si="180"/>
        <v>857</v>
      </c>
      <c r="P889" s="27">
        <f t="shared" ca="1" si="181"/>
        <v>3.37613152704178</v>
      </c>
      <c r="Q889" s="34">
        <f t="shared" ca="1" si="176"/>
        <v>3.3877350259780199</v>
      </c>
      <c r="R889" s="17">
        <f t="shared" ca="1" si="182"/>
        <v>3.4851452578985587</v>
      </c>
    </row>
    <row r="890" spans="1:18" x14ac:dyDescent="0.25">
      <c r="A890" s="18">
        <f t="shared" ca="1" si="177"/>
        <v>44349</v>
      </c>
      <c r="B890" s="17">
        <f ca="1">+IFERROR(VLOOKUP(A890,BBG_CLP!$A$2:$B$30,2,FALSE),B889)</f>
        <v>7</v>
      </c>
      <c r="C890" s="17">
        <f ca="1">+VLOOKUP(B890,BBG_CLP!$B$2:$E$30,4,FALSE)</f>
        <v>4.8076844477392848E-4</v>
      </c>
      <c r="D890" s="17">
        <v>888</v>
      </c>
      <c r="E890" s="17">
        <f t="shared" si="170"/>
        <v>858</v>
      </c>
      <c r="F890" s="17">
        <f t="shared" ca="1" si="173"/>
        <v>3.3466345936388029</v>
      </c>
      <c r="G890" s="2">
        <f t="shared" ca="1" si="171"/>
        <v>3.3589333538522546</v>
      </c>
      <c r="H890" s="28">
        <f t="shared" si="178"/>
        <v>44368</v>
      </c>
      <c r="I890" s="30">
        <v>888</v>
      </c>
      <c r="J890" s="17">
        <f t="shared" si="172"/>
        <v>858</v>
      </c>
      <c r="K890" s="27">
        <f t="shared" ca="1" si="174"/>
        <v>3.363512550754189</v>
      </c>
      <c r="L890" s="34">
        <f t="shared" ca="1" si="175"/>
        <v>3.3754214573507975</v>
      </c>
      <c r="M890" s="29">
        <f t="shared" si="179"/>
        <v>44383</v>
      </c>
      <c r="N890" s="27">
        <v>888</v>
      </c>
      <c r="O890" s="17">
        <f t="shared" si="180"/>
        <v>858</v>
      </c>
      <c r="P890" s="27">
        <f t="shared" ca="1" si="181"/>
        <v>3.3766041456062332</v>
      </c>
      <c r="Q890" s="34">
        <f t="shared" ca="1" si="176"/>
        <v>3.3882002830744216</v>
      </c>
      <c r="R890" s="17">
        <f t="shared" ca="1" si="182"/>
        <v>3.4856961955700427</v>
      </c>
    </row>
    <row r="891" spans="1:18" x14ac:dyDescent="0.25">
      <c r="A891" s="18">
        <f t="shared" ca="1" si="177"/>
        <v>44350</v>
      </c>
      <c r="B891" s="17">
        <f ca="1">+IFERROR(VLOOKUP(A891,BBG_CLP!$A$2:$B$30,2,FALSE),B890)</f>
        <v>7</v>
      </c>
      <c r="C891" s="17">
        <f ca="1">+VLOOKUP(B891,BBG_CLP!$B$2:$E$30,4,FALSE)</f>
        <v>4.8076844477392848E-4</v>
      </c>
      <c r="D891" s="17">
        <v>889</v>
      </c>
      <c r="E891" s="17">
        <f t="shared" si="170"/>
        <v>859</v>
      </c>
      <c r="F891" s="17">
        <f t="shared" ca="1" si="173"/>
        <v>3.347115362083577</v>
      </c>
      <c r="G891" s="2">
        <f t="shared" ca="1" si="171"/>
        <v>3.3594064663264134</v>
      </c>
      <c r="H891" s="28">
        <f t="shared" si="178"/>
        <v>44369</v>
      </c>
      <c r="I891" s="30">
        <v>889</v>
      </c>
      <c r="J891" s="17">
        <f t="shared" si="172"/>
        <v>859</v>
      </c>
      <c r="K891" s="27">
        <f t="shared" ca="1" si="174"/>
        <v>3.3639886692065497</v>
      </c>
      <c r="L891" s="34">
        <f t="shared" ca="1" si="175"/>
        <v>3.3758900859085936</v>
      </c>
      <c r="M891" s="29">
        <f t="shared" si="179"/>
        <v>44384</v>
      </c>
      <c r="N891" s="27">
        <v>889</v>
      </c>
      <c r="O891" s="17">
        <f t="shared" si="180"/>
        <v>859</v>
      </c>
      <c r="P891" s="27">
        <f t="shared" ca="1" si="181"/>
        <v>3.3770767796773922</v>
      </c>
      <c r="Q891" s="34">
        <f t="shared" ca="1" si="176"/>
        <v>3.3886655707436022</v>
      </c>
      <c r="R891" s="17">
        <f t="shared" ca="1" si="182"/>
        <v>3.486246940587634</v>
      </c>
    </row>
    <row r="892" spans="1:18" x14ac:dyDescent="0.25">
      <c r="A892" s="18">
        <f t="shared" ca="1" si="177"/>
        <v>44351</v>
      </c>
      <c r="B892" s="17">
        <f ca="1">+IFERROR(VLOOKUP(A892,BBG_CLP!$A$2:$B$30,2,FALSE),B891)</f>
        <v>7</v>
      </c>
      <c r="C892" s="17">
        <f ca="1">+VLOOKUP(B892,BBG_CLP!$B$2:$E$30,4,FALSE)</f>
        <v>4.8076844477392848E-4</v>
      </c>
      <c r="D892" s="17">
        <v>890</v>
      </c>
      <c r="E892" s="17">
        <f t="shared" si="170"/>
        <v>860</v>
      </c>
      <c r="F892" s="17">
        <f t="shared" ca="1" si="173"/>
        <v>3.347596130528351</v>
      </c>
      <c r="G892" s="2">
        <f t="shared" ca="1" si="171"/>
        <v>3.3598795940275168</v>
      </c>
      <c r="H892" s="28">
        <f t="shared" si="178"/>
        <v>44370</v>
      </c>
      <c r="I892" s="30">
        <v>890</v>
      </c>
      <c r="J892" s="17">
        <f t="shared" si="172"/>
        <v>860</v>
      </c>
      <c r="K892" s="27">
        <f t="shared" ca="1" si="174"/>
        <v>3.3644647965343188</v>
      </c>
      <c r="L892" s="34">
        <f t="shared" ca="1" si="175"/>
        <v>3.3763587384728022</v>
      </c>
      <c r="M892" s="29">
        <f t="shared" si="179"/>
        <v>44385</v>
      </c>
      <c r="N892" s="27">
        <v>890</v>
      </c>
      <c r="O892" s="17">
        <f t="shared" si="180"/>
        <v>860</v>
      </c>
      <c r="P892" s="27">
        <f t="shared" ca="1" si="181"/>
        <v>3.3775494292029671</v>
      </c>
      <c r="Q892" s="34">
        <f t="shared" ca="1" si="176"/>
        <v>3.3891308888788858</v>
      </c>
      <c r="R892" s="17">
        <f t="shared" ca="1" si="182"/>
        <v>3.4867974929353451</v>
      </c>
    </row>
    <row r="893" spans="1:18" x14ac:dyDescent="0.25">
      <c r="A893" s="18">
        <f t="shared" ca="1" si="177"/>
        <v>44352</v>
      </c>
      <c r="B893" s="17">
        <f ca="1">+IFERROR(VLOOKUP(A893,BBG_CLP!$A$2:$B$30,2,FALSE),B892)</f>
        <v>7</v>
      </c>
      <c r="C893" s="17">
        <f ca="1">+VLOOKUP(B893,BBG_CLP!$B$2:$E$30,4,FALSE)</f>
        <v>4.8076844477392848E-4</v>
      </c>
      <c r="D893" s="17">
        <v>891</v>
      </c>
      <c r="E893" s="17">
        <f t="shared" si="170"/>
        <v>861</v>
      </c>
      <c r="F893" s="17">
        <f t="shared" ca="1" si="173"/>
        <v>3.3480768989731251</v>
      </c>
      <c r="G893" s="2">
        <f t="shared" ca="1" si="171"/>
        <v>3.3603527369025339</v>
      </c>
      <c r="H893" s="28">
        <f t="shared" si="178"/>
        <v>44371</v>
      </c>
      <c r="I893" s="30">
        <v>891</v>
      </c>
      <c r="J893" s="17">
        <f t="shared" si="172"/>
        <v>861</v>
      </c>
      <c r="K893" s="27">
        <f t="shared" ca="1" si="174"/>
        <v>3.3649409327075865</v>
      </c>
      <c r="L893" s="34">
        <f t="shared" ca="1" si="175"/>
        <v>3.3768274149597559</v>
      </c>
      <c r="M893" s="29">
        <f t="shared" si="179"/>
        <v>44386</v>
      </c>
      <c r="N893" s="27">
        <v>891</v>
      </c>
      <c r="O893" s="17">
        <f t="shared" si="180"/>
        <v>861</v>
      </c>
      <c r="P893" s="27">
        <f t="shared" ca="1" si="181"/>
        <v>3.3780220941309422</v>
      </c>
      <c r="Q893" s="34">
        <f t="shared" ca="1" si="176"/>
        <v>3.3895962373741448</v>
      </c>
      <c r="R893" s="17">
        <f t="shared" ca="1" si="182"/>
        <v>3.4873478526531443</v>
      </c>
    </row>
    <row r="894" spans="1:18" x14ac:dyDescent="0.25">
      <c r="A894" s="18">
        <f t="shared" ca="1" si="177"/>
        <v>44353</v>
      </c>
      <c r="B894" s="17">
        <f ca="1">+IFERROR(VLOOKUP(A894,BBG_CLP!$A$2:$B$30,2,FALSE),B893)</f>
        <v>7</v>
      </c>
      <c r="C894" s="17">
        <f ca="1">+VLOOKUP(B894,BBG_CLP!$B$2:$E$30,4,FALSE)</f>
        <v>4.8076844477392848E-4</v>
      </c>
      <c r="D894" s="17">
        <v>892</v>
      </c>
      <c r="E894" s="17">
        <f t="shared" si="170"/>
        <v>862</v>
      </c>
      <c r="F894" s="17">
        <f t="shared" ca="1" si="173"/>
        <v>3.3485576674178992</v>
      </c>
      <c r="G894" s="2">
        <f t="shared" ca="1" si="171"/>
        <v>3.36082589489863</v>
      </c>
      <c r="H894" s="28">
        <f t="shared" si="178"/>
        <v>44372</v>
      </c>
      <c r="I894" s="30">
        <v>892</v>
      </c>
      <c r="J894" s="17">
        <f t="shared" si="172"/>
        <v>862</v>
      </c>
      <c r="K894" s="27">
        <f t="shared" ca="1" si="174"/>
        <v>3.3654170776966303</v>
      </c>
      <c r="L894" s="34">
        <f t="shared" ca="1" si="175"/>
        <v>3.3772961152862364</v>
      </c>
      <c r="M894" s="29">
        <f t="shared" si="179"/>
        <v>44387</v>
      </c>
      <c r="N894" s="27">
        <v>892</v>
      </c>
      <c r="O894" s="17">
        <f t="shared" si="180"/>
        <v>862</v>
      </c>
      <c r="P894" s="27">
        <f t="shared" ca="1" si="181"/>
        <v>3.3784947744094973</v>
      </c>
      <c r="Q894" s="34">
        <f t="shared" ca="1" si="176"/>
        <v>3.3900616161236918</v>
      </c>
      <c r="R894" s="17">
        <f t="shared" ca="1" si="182"/>
        <v>3.4878980197570186</v>
      </c>
    </row>
    <row r="895" spans="1:18" x14ac:dyDescent="0.25">
      <c r="A895" s="18">
        <f t="shared" ca="1" si="177"/>
        <v>44354</v>
      </c>
      <c r="B895" s="17">
        <f ca="1">+IFERROR(VLOOKUP(A895,BBG_CLP!$A$2:$B$30,2,FALSE),B894)</f>
        <v>7</v>
      </c>
      <c r="C895" s="17">
        <f ca="1">+VLOOKUP(B895,BBG_CLP!$B$2:$E$30,4,FALSE)</f>
        <v>4.8076844477392848E-4</v>
      </c>
      <c r="D895" s="17">
        <v>893</v>
      </c>
      <c r="E895" s="17">
        <f t="shared" si="170"/>
        <v>863</v>
      </c>
      <c r="F895" s="17">
        <f t="shared" ca="1" si="173"/>
        <v>3.3490384358626732</v>
      </c>
      <c r="G895" s="2">
        <f t="shared" ca="1" si="171"/>
        <v>3.3612990679632766</v>
      </c>
      <c r="H895" s="28">
        <f t="shared" si="178"/>
        <v>44373</v>
      </c>
      <c r="I895" s="30">
        <v>893</v>
      </c>
      <c r="J895" s="17">
        <f t="shared" si="172"/>
        <v>863</v>
      </c>
      <c r="K895" s="27">
        <f t="shared" ca="1" si="174"/>
        <v>3.3658932314718157</v>
      </c>
      <c r="L895" s="34">
        <f t="shared" ca="1" si="175"/>
        <v>3.3777648393693336</v>
      </c>
      <c r="M895" s="29">
        <f t="shared" si="179"/>
        <v>44388</v>
      </c>
      <c r="N895" s="27">
        <v>893</v>
      </c>
      <c r="O895" s="17">
        <f t="shared" si="180"/>
        <v>863</v>
      </c>
      <c r="P895" s="27">
        <f t="shared" ca="1" si="181"/>
        <v>3.3789674699870811</v>
      </c>
      <c r="Q895" s="34">
        <f t="shared" ca="1" si="176"/>
        <v>3.3905270250223825</v>
      </c>
      <c r="R895" s="17">
        <f t="shared" ca="1" si="182"/>
        <v>3.4884479942549618</v>
      </c>
    </row>
    <row r="896" spans="1:18" x14ac:dyDescent="0.25">
      <c r="A896" s="18">
        <f t="shared" ca="1" si="177"/>
        <v>44355</v>
      </c>
      <c r="B896" s="17">
        <f ca="1">+IFERROR(VLOOKUP(A896,BBG_CLP!$A$2:$B$30,2,FALSE),B895)</f>
        <v>7</v>
      </c>
      <c r="C896" s="17">
        <f ca="1">+VLOOKUP(B896,BBG_CLP!$B$2:$E$30,4,FALSE)</f>
        <v>4.8076844477392848E-4</v>
      </c>
      <c r="D896" s="17">
        <v>894</v>
      </c>
      <c r="E896" s="17">
        <f t="shared" si="170"/>
        <v>864</v>
      </c>
      <c r="F896" s="17">
        <f t="shared" ca="1" si="173"/>
        <v>3.3495192043074473</v>
      </c>
      <c r="G896" s="2">
        <f t="shared" ca="1" si="171"/>
        <v>3.3617722560441337</v>
      </c>
      <c r="H896" s="28">
        <f t="shared" si="178"/>
        <v>44374</v>
      </c>
      <c r="I896" s="30">
        <v>894</v>
      </c>
      <c r="J896" s="17">
        <f t="shared" si="172"/>
        <v>864</v>
      </c>
      <c r="K896" s="27">
        <f t="shared" ca="1" si="174"/>
        <v>3.3663693940036681</v>
      </c>
      <c r="L896" s="34">
        <f t="shared" ca="1" si="175"/>
        <v>3.3782335871265867</v>
      </c>
      <c r="M896" s="29">
        <f t="shared" si="179"/>
        <v>44389</v>
      </c>
      <c r="N896" s="27">
        <v>894</v>
      </c>
      <c r="O896" s="17">
        <f t="shared" si="180"/>
        <v>864</v>
      </c>
      <c r="P896" s="27">
        <f t="shared" ca="1" si="181"/>
        <v>3.3794401808123444</v>
      </c>
      <c r="Q896" s="34">
        <f t="shared" ca="1" si="176"/>
        <v>3.3909924639655142</v>
      </c>
      <c r="R896" s="17">
        <f t="shared" ca="1" si="182"/>
        <v>3.4889977761629609</v>
      </c>
    </row>
    <row r="897" spans="1:18" x14ac:dyDescent="0.25">
      <c r="A897" s="18">
        <f t="shared" ca="1" si="177"/>
        <v>44356</v>
      </c>
      <c r="B897" s="17">
        <f ca="1">+IFERROR(VLOOKUP(A897,BBG_CLP!$A$2:$B$30,2,FALSE),B896)</f>
        <v>7</v>
      </c>
      <c r="C897" s="17">
        <f ca="1">+VLOOKUP(B897,BBG_CLP!$B$2:$E$30,4,FALSE)</f>
        <v>4.8076844477392848E-4</v>
      </c>
      <c r="D897" s="17">
        <v>895</v>
      </c>
      <c r="E897" s="17">
        <f t="shared" si="170"/>
        <v>865</v>
      </c>
      <c r="F897" s="17">
        <f t="shared" ca="1" si="173"/>
        <v>3.3499999727522214</v>
      </c>
      <c r="G897" s="2">
        <f t="shared" ca="1" si="171"/>
        <v>3.3622454590891229</v>
      </c>
      <c r="H897" s="28">
        <f t="shared" si="178"/>
        <v>44375</v>
      </c>
      <c r="I897" s="30">
        <v>895</v>
      </c>
      <c r="J897" s="17">
        <f t="shared" si="172"/>
        <v>865</v>
      </c>
      <c r="K897" s="27">
        <f t="shared" ca="1" si="174"/>
        <v>3.3668455652628269</v>
      </c>
      <c r="L897" s="34">
        <f t="shared" ca="1" si="175"/>
        <v>3.3787023584758717</v>
      </c>
      <c r="M897" s="29">
        <f t="shared" si="179"/>
        <v>44390</v>
      </c>
      <c r="N897" s="27">
        <v>895</v>
      </c>
      <c r="O897" s="17">
        <f t="shared" si="180"/>
        <v>865</v>
      </c>
      <c r="P897" s="27" t="e">
        <f t="shared" ca="1" si="181"/>
        <v>#N/A</v>
      </c>
      <c r="Q897" s="34" t="e">
        <f t="shared" ca="1" si="176"/>
        <v>#N/A</v>
      </c>
      <c r="R897" s="17">
        <f t="shared" ca="1" si="182"/>
        <v>3.4895473654890097</v>
      </c>
    </row>
    <row r="898" spans="1:18" x14ac:dyDescent="0.25">
      <c r="A898" s="18">
        <f t="shared" ca="1" si="177"/>
        <v>44357</v>
      </c>
      <c r="B898" s="17">
        <f ca="1">+IFERROR(VLOOKUP(A898,BBG_CLP!$A$2:$B$30,2,FALSE),B897)</f>
        <v>7</v>
      </c>
      <c r="C898" s="17">
        <f ca="1">+VLOOKUP(B898,BBG_CLP!$B$2:$E$30,4,FALSE)</f>
        <v>4.8076844477392848E-4</v>
      </c>
      <c r="D898" s="17">
        <v>896</v>
      </c>
      <c r="E898" s="17">
        <f t="shared" ref="E898:E930" si="183">+IF(D898-$W$5&lt;0,NA(),D898-$W$5)</f>
        <v>866</v>
      </c>
      <c r="F898" s="17">
        <f t="shared" ca="1" si="173"/>
        <v>3.3504807411969955</v>
      </c>
      <c r="G898" s="2">
        <f t="shared" ref="G898:G930" ca="1" si="184">++IF(E898&gt;0,((1+F898*D898/36000)/(1+$X$2*$W$5/36000)-1)*(36000/(D898-$W$5)),NA())</f>
        <v>3.3627186770463946</v>
      </c>
      <c r="H898" s="28">
        <f t="shared" si="178"/>
        <v>44376</v>
      </c>
      <c r="I898" s="30">
        <v>896</v>
      </c>
      <c r="J898" s="17">
        <f t="shared" ref="J898:J930" si="185">+IF(I898-$W$5&lt;0,NA(),I898-$W$5)</f>
        <v>866</v>
      </c>
      <c r="K898" s="27">
        <f t="shared" ca="1" si="174"/>
        <v>3.3673217452200794</v>
      </c>
      <c r="L898" s="34">
        <f t="shared" ca="1" si="175"/>
        <v>3.3791711533354682</v>
      </c>
      <c r="M898" s="29">
        <f t="shared" si="179"/>
        <v>44391</v>
      </c>
      <c r="N898" s="27">
        <v>896</v>
      </c>
      <c r="O898" s="17">
        <f t="shared" si="180"/>
        <v>866</v>
      </c>
      <c r="P898" s="27" t="e">
        <f t="shared" ca="1" si="181"/>
        <v>#N/A</v>
      </c>
      <c r="Q898" s="34" t="e">
        <f t="shared" ca="1" si="176"/>
        <v>#N/A</v>
      </c>
      <c r="R898" s="17">
        <f t="shared" ca="1" si="182"/>
        <v>3.4900967622570889</v>
      </c>
    </row>
    <row r="899" spans="1:18" x14ac:dyDescent="0.25">
      <c r="A899" s="18">
        <f t="shared" ca="1" si="177"/>
        <v>44358</v>
      </c>
      <c r="B899" s="17">
        <f ca="1">+IFERROR(VLOOKUP(A899,BBG_CLP!$A$2:$B$30,2,FALSE),B898)</f>
        <v>7</v>
      </c>
      <c r="C899" s="17">
        <f ca="1">+VLOOKUP(B899,BBG_CLP!$B$2:$E$30,4,FALSE)</f>
        <v>4.8076844477392848E-4</v>
      </c>
      <c r="D899" s="17">
        <v>897</v>
      </c>
      <c r="E899" s="17">
        <f t="shared" si="183"/>
        <v>867</v>
      </c>
      <c r="F899" s="17">
        <f t="shared" ref="F899:F930" ca="1" si="186">+F898+C898*1</f>
        <v>3.3509615096417695</v>
      </c>
      <c r="G899" s="2">
        <f t="shared" ca="1" si="184"/>
        <v>3.3631919098643772</v>
      </c>
      <c r="H899" s="28">
        <f t="shared" si="178"/>
        <v>44377</v>
      </c>
      <c r="I899" s="30">
        <v>897</v>
      </c>
      <c r="J899" s="17">
        <f t="shared" si="185"/>
        <v>867</v>
      </c>
      <c r="K899" s="27">
        <f t="shared" ref="K899:K930" ca="1" si="187">+((1+VLOOKUP(H899,$A$2:$F$930,6,FALSE)*($Y$3+I899)/36000)/(1+$Z$3*$Y$3/36000)-1)*36000/I899</f>
        <v>3.3677979338463269</v>
      </c>
      <c r="L899" s="34">
        <f t="shared" ref="L899:L930" ca="1" si="188">++IF(J899&gt;0,((1+K899*I899/36000)/(1+$X$3*$W$5/36000)-1)*(36000/(I899-$W$5)),NA())</f>
        <v>3.3796399716240173</v>
      </c>
      <c r="M899" s="29">
        <f t="shared" si="179"/>
        <v>44392</v>
      </c>
      <c r="N899" s="27">
        <v>897</v>
      </c>
      <c r="O899" s="17">
        <f t="shared" si="180"/>
        <v>867</v>
      </c>
      <c r="P899" s="27" t="e">
        <f t="shared" ca="1" si="181"/>
        <v>#N/A</v>
      </c>
      <c r="Q899" s="34" t="e">
        <f t="shared" ref="Q899:Q930" ca="1" si="189">++IF(O899&gt;0,((1+P899*N899/36000)/(1+$X$4*$W$5/36000)-1)*(36000/(N899-$W$5)),NA())</f>
        <v>#N/A</v>
      </c>
      <c r="R899" s="17">
        <f t="shared" ca="1" si="182"/>
        <v>3.4906459664911793</v>
      </c>
    </row>
    <row r="900" spans="1:18" x14ac:dyDescent="0.25">
      <c r="A900" s="18">
        <f t="shared" ref="A900:A930" ca="1" si="190">+A899+1</f>
        <v>44359</v>
      </c>
      <c r="B900" s="17">
        <f ca="1">+IFERROR(VLOOKUP(A900,BBG_CLP!$A$2:$B$30,2,FALSE),B899)</f>
        <v>7</v>
      </c>
      <c r="C900" s="17">
        <f ca="1">+VLOOKUP(B900,BBG_CLP!$B$2:$E$30,4,FALSE)</f>
        <v>4.8076844477392848E-4</v>
      </c>
      <c r="D900" s="17">
        <v>898</v>
      </c>
      <c r="E900" s="17">
        <f t="shared" si="183"/>
        <v>868</v>
      </c>
      <c r="F900" s="17">
        <f t="shared" ca="1" si="186"/>
        <v>3.3514422780865436</v>
      </c>
      <c r="G900" s="2">
        <f t="shared" ca="1" si="184"/>
        <v>3.3636651574916736</v>
      </c>
      <c r="H900" s="28">
        <f t="shared" ref="H900:H930" si="191">+H899+1</f>
        <v>44378</v>
      </c>
      <c r="I900" s="30">
        <v>898</v>
      </c>
      <c r="J900" s="17">
        <f t="shared" si="185"/>
        <v>868</v>
      </c>
      <c r="K900" s="27">
        <f t="shared" ca="1" si="187"/>
        <v>3.3682741311126261</v>
      </c>
      <c r="L900" s="34">
        <f t="shared" ca="1" si="188"/>
        <v>3.3801088132605628</v>
      </c>
      <c r="M900" s="29">
        <f t="shared" ref="M900:M930" si="192">+M899+1</f>
        <v>44393</v>
      </c>
      <c r="N900" s="27">
        <v>898</v>
      </c>
      <c r="O900" s="17">
        <f t="shared" ref="O900:O930" si="193">+IF(N900-$W$5&lt;0,NA(),N900-$W$5)</f>
        <v>868</v>
      </c>
      <c r="P900" s="27" t="e">
        <f t="shared" ref="P900:P930" ca="1" si="194">+((1+VLOOKUP(M900,$A$2:$F$930,6,FALSE)*($Y$4+N900)/36000)/(1+$Z$4*$Y$4/36000)-1)*36000/N900</f>
        <v>#N/A</v>
      </c>
      <c r="Q900" s="34" t="e">
        <f t="shared" ca="1" si="189"/>
        <v>#N/A</v>
      </c>
      <c r="R900" s="17">
        <f t="shared" ref="R900:R930" ca="1" si="195">+((1+F900/100*D900/360)/(1+F899/100*D899/360)-1)*36000</f>
        <v>3.4911949781832874</v>
      </c>
    </row>
    <row r="901" spans="1:18" x14ac:dyDescent="0.25">
      <c r="A901" s="18">
        <f t="shared" ca="1" si="190"/>
        <v>44360</v>
      </c>
      <c r="B901" s="17">
        <f ca="1">+IFERROR(VLOOKUP(A901,BBG_CLP!$A$2:$B$30,2,FALSE),B900)</f>
        <v>7</v>
      </c>
      <c r="C901" s="17">
        <f ca="1">+VLOOKUP(B901,BBG_CLP!$B$2:$E$30,4,FALSE)</f>
        <v>4.8076844477392848E-4</v>
      </c>
      <c r="D901" s="17">
        <v>899</v>
      </c>
      <c r="E901" s="17">
        <f t="shared" si="183"/>
        <v>869</v>
      </c>
      <c r="F901" s="17">
        <f t="shared" ca="1" si="186"/>
        <v>3.3519230465313177</v>
      </c>
      <c r="G901" s="2">
        <f t="shared" ca="1" si="184"/>
        <v>3.3641384198771846</v>
      </c>
      <c r="H901" s="28">
        <f t="shared" si="191"/>
        <v>44379</v>
      </c>
      <c r="I901" s="30">
        <v>899</v>
      </c>
      <c r="J901" s="17">
        <f t="shared" si="185"/>
        <v>869</v>
      </c>
      <c r="K901" s="27">
        <f t="shared" ca="1" si="187"/>
        <v>3.3687503369901175</v>
      </c>
      <c r="L901" s="34">
        <f t="shared" ca="1" si="188"/>
        <v>3.3805776781644727</v>
      </c>
      <c r="M901" s="29">
        <f t="shared" si="192"/>
        <v>44394</v>
      </c>
      <c r="N901" s="27">
        <v>899</v>
      </c>
      <c r="O901" s="17">
        <f t="shared" si="193"/>
        <v>869</v>
      </c>
      <c r="P901" s="27" t="e">
        <f t="shared" ca="1" si="194"/>
        <v>#N/A</v>
      </c>
      <c r="Q901" s="34" t="e">
        <f t="shared" ca="1" si="189"/>
        <v>#N/A</v>
      </c>
      <c r="R901" s="17">
        <f t="shared" ca="1" si="195"/>
        <v>3.4917437973733811</v>
      </c>
    </row>
    <row r="902" spans="1:18" x14ac:dyDescent="0.25">
      <c r="A902" s="18">
        <f t="shared" ca="1" si="190"/>
        <v>44361</v>
      </c>
      <c r="B902" s="17">
        <f ca="1">+IFERROR(VLOOKUP(A902,BBG_CLP!$A$2:$B$30,2,FALSE),B901)</f>
        <v>7</v>
      </c>
      <c r="C902" s="17">
        <f ca="1">+VLOOKUP(B902,BBG_CLP!$B$2:$E$30,4,FALSE)</f>
        <v>4.8076844477392848E-4</v>
      </c>
      <c r="D902" s="17">
        <v>900</v>
      </c>
      <c r="E902" s="17">
        <f t="shared" si="183"/>
        <v>870</v>
      </c>
      <c r="F902" s="17">
        <f t="shared" ca="1" si="186"/>
        <v>3.3524038149760917</v>
      </c>
      <c r="G902" s="2">
        <f t="shared" ca="1" si="184"/>
        <v>3.3646116969700106</v>
      </c>
      <c r="H902" s="28">
        <f t="shared" si="191"/>
        <v>44380</v>
      </c>
      <c r="I902" s="30">
        <v>900</v>
      </c>
      <c r="J902" s="17">
        <f t="shared" si="185"/>
        <v>870</v>
      </c>
      <c r="K902" s="27">
        <f t="shared" ca="1" si="187"/>
        <v>3.3692265514501241</v>
      </c>
      <c r="L902" s="34">
        <f t="shared" ca="1" si="188"/>
        <v>3.3810465662555429</v>
      </c>
      <c r="M902" s="29">
        <f t="shared" si="192"/>
        <v>44395</v>
      </c>
      <c r="N902" s="27">
        <v>900</v>
      </c>
      <c r="O902" s="17">
        <f t="shared" si="193"/>
        <v>870</v>
      </c>
      <c r="P902" s="27" t="e">
        <f t="shared" ca="1" si="194"/>
        <v>#N/A</v>
      </c>
      <c r="Q902" s="34" t="e">
        <f t="shared" ca="1" si="189"/>
        <v>#N/A</v>
      </c>
      <c r="R902" s="17">
        <f t="shared" ca="1" si="195"/>
        <v>3.492292424053467</v>
      </c>
    </row>
    <row r="903" spans="1:18" x14ac:dyDescent="0.25">
      <c r="A903" s="18">
        <f t="shared" ca="1" si="190"/>
        <v>44362</v>
      </c>
      <c r="B903" s="17">
        <f ca="1">+IFERROR(VLOOKUP(A903,BBG_CLP!$A$2:$B$30,2,FALSE),B902)</f>
        <v>7</v>
      </c>
      <c r="C903" s="17">
        <f ca="1">+VLOOKUP(B903,BBG_CLP!$B$2:$E$30,4,FALSE)</f>
        <v>4.8076844477392848E-4</v>
      </c>
      <c r="D903" s="17">
        <v>901</v>
      </c>
      <c r="E903" s="17">
        <f t="shared" si="183"/>
        <v>871</v>
      </c>
      <c r="F903" s="17">
        <f t="shared" ca="1" si="186"/>
        <v>3.3528845834208658</v>
      </c>
      <c r="G903" s="2">
        <f t="shared" ca="1" si="184"/>
        <v>3.3650849887194956</v>
      </c>
      <c r="H903" s="28">
        <f t="shared" si="191"/>
        <v>44381</v>
      </c>
      <c r="I903" s="30">
        <v>901</v>
      </c>
      <c r="J903" s="17">
        <f t="shared" si="185"/>
        <v>871</v>
      </c>
      <c r="K903" s="27">
        <f t="shared" ca="1" si="187"/>
        <v>3.3697027744640429</v>
      </c>
      <c r="L903" s="34">
        <f t="shared" ca="1" si="188"/>
        <v>3.3815154774538825</v>
      </c>
      <c r="M903" s="29">
        <f t="shared" si="192"/>
        <v>44396</v>
      </c>
      <c r="N903" s="27">
        <v>901</v>
      </c>
      <c r="O903" s="17">
        <f t="shared" si="193"/>
        <v>871</v>
      </c>
      <c r="P903" s="27" t="e">
        <f t="shared" ca="1" si="194"/>
        <v>#N/A</v>
      </c>
      <c r="Q903" s="34" t="e">
        <f t="shared" ca="1" si="189"/>
        <v>#N/A</v>
      </c>
      <c r="R903" s="17">
        <f t="shared" ca="1" si="195"/>
        <v>3.4928408582555193</v>
      </c>
    </row>
    <row r="904" spans="1:18" x14ac:dyDescent="0.25">
      <c r="A904" s="18">
        <f t="shared" ca="1" si="190"/>
        <v>44363</v>
      </c>
      <c r="B904" s="17">
        <f ca="1">+IFERROR(VLOOKUP(A904,BBG_CLP!$A$2:$B$30,2,FALSE),B903)</f>
        <v>7</v>
      </c>
      <c r="C904" s="17">
        <f ca="1">+VLOOKUP(B904,BBG_CLP!$B$2:$E$30,4,FALSE)</f>
        <v>4.8076844477392848E-4</v>
      </c>
      <c r="D904" s="17">
        <v>902</v>
      </c>
      <c r="E904" s="17">
        <f t="shared" si="183"/>
        <v>872</v>
      </c>
      <c r="F904" s="17">
        <f t="shared" ca="1" si="186"/>
        <v>3.3533653518656399</v>
      </c>
      <c r="G904" s="2">
        <f t="shared" ca="1" si="184"/>
        <v>3.3655582950752048</v>
      </c>
      <c r="H904" s="28">
        <f t="shared" si="191"/>
        <v>44382</v>
      </c>
      <c r="I904" s="30">
        <v>902</v>
      </c>
      <c r="J904" s="17">
        <f t="shared" si="185"/>
        <v>872</v>
      </c>
      <c r="K904" s="27">
        <f t="shared" ca="1" si="187"/>
        <v>3.3701790060034411</v>
      </c>
      <c r="L904" s="34">
        <f t="shared" ca="1" si="188"/>
        <v>3.3819844116800102</v>
      </c>
      <c r="M904" s="29">
        <f t="shared" si="192"/>
        <v>44397</v>
      </c>
      <c r="N904" s="27">
        <v>902</v>
      </c>
      <c r="O904" s="17">
        <f t="shared" si="193"/>
        <v>872</v>
      </c>
      <c r="P904" s="27" t="e">
        <f t="shared" ca="1" si="194"/>
        <v>#N/A</v>
      </c>
      <c r="Q904" s="34" t="e">
        <f t="shared" ca="1" si="189"/>
        <v>#N/A</v>
      </c>
      <c r="R904" s="17">
        <f t="shared" ca="1" si="195"/>
        <v>3.4933890999955253</v>
      </c>
    </row>
    <row r="905" spans="1:18" x14ac:dyDescent="0.25">
      <c r="A905" s="18">
        <f t="shared" ca="1" si="190"/>
        <v>44364</v>
      </c>
      <c r="B905" s="17">
        <f ca="1">+IFERROR(VLOOKUP(A905,BBG_CLP!$A$2:$B$30,2,FALSE),B904)</f>
        <v>7</v>
      </c>
      <c r="C905" s="17">
        <f ca="1">+VLOOKUP(B905,BBG_CLP!$B$2:$E$30,4,FALSE)</f>
        <v>4.8076844477392848E-4</v>
      </c>
      <c r="D905" s="17">
        <v>903</v>
      </c>
      <c r="E905" s="17">
        <f t="shared" si="183"/>
        <v>873</v>
      </c>
      <c r="F905" s="17">
        <f t="shared" ca="1" si="186"/>
        <v>3.353846120310414</v>
      </c>
      <c r="G905" s="2">
        <f t="shared" ca="1" si="184"/>
        <v>3.3660316159869659</v>
      </c>
      <c r="H905" s="28">
        <f t="shared" si="191"/>
        <v>44383</v>
      </c>
      <c r="I905" s="30">
        <v>903</v>
      </c>
      <c r="J905" s="17">
        <f t="shared" si="185"/>
        <v>873</v>
      </c>
      <c r="K905" s="27">
        <f t="shared" ca="1" si="187"/>
        <v>3.3706552460399957</v>
      </c>
      <c r="L905" s="34">
        <f t="shared" ca="1" si="188"/>
        <v>3.3824533688548049</v>
      </c>
      <c r="M905" s="29">
        <f t="shared" si="192"/>
        <v>44398</v>
      </c>
      <c r="N905" s="27">
        <v>903</v>
      </c>
      <c r="O905" s="17">
        <f t="shared" si="193"/>
        <v>873</v>
      </c>
      <c r="P905" s="27" t="e">
        <f t="shared" ca="1" si="194"/>
        <v>#N/A</v>
      </c>
      <c r="Q905" s="34" t="e">
        <f t="shared" ca="1" si="189"/>
        <v>#N/A</v>
      </c>
      <c r="R905" s="17">
        <f t="shared" ca="1" si="195"/>
        <v>3.4939371492814786</v>
      </c>
    </row>
    <row r="906" spans="1:18" x14ac:dyDescent="0.25">
      <c r="A906" s="18">
        <f t="shared" ca="1" si="190"/>
        <v>44365</v>
      </c>
      <c r="B906" s="17">
        <f ca="1">+IFERROR(VLOOKUP(A906,BBG_CLP!$A$2:$B$30,2,FALSE),B905)</f>
        <v>7</v>
      </c>
      <c r="C906" s="17">
        <f ca="1">+VLOOKUP(B906,BBG_CLP!$B$2:$E$30,4,FALSE)</f>
        <v>4.8076844477392848E-4</v>
      </c>
      <c r="D906" s="17">
        <v>904</v>
      </c>
      <c r="E906" s="17">
        <f t="shared" si="183"/>
        <v>874</v>
      </c>
      <c r="F906" s="17">
        <f t="shared" ca="1" si="186"/>
        <v>3.354326888755188</v>
      </c>
      <c r="G906" s="2">
        <f t="shared" ca="1" si="184"/>
        <v>3.3665049514048029</v>
      </c>
      <c r="H906" s="28">
        <f t="shared" si="191"/>
        <v>44384</v>
      </c>
      <c r="I906" s="30">
        <v>904</v>
      </c>
      <c r="J906" s="17">
        <f t="shared" si="185"/>
        <v>874</v>
      </c>
      <c r="K906" s="27">
        <f t="shared" ca="1" si="187"/>
        <v>3.3711314945455078</v>
      </c>
      <c r="L906" s="34">
        <f t="shared" ca="1" si="188"/>
        <v>3.3829223488994744</v>
      </c>
      <c r="M906" s="29">
        <f t="shared" si="192"/>
        <v>44399</v>
      </c>
      <c r="N906" s="27">
        <v>904</v>
      </c>
      <c r="O906" s="17">
        <f t="shared" si="193"/>
        <v>874</v>
      </c>
      <c r="P906" s="27" t="e">
        <f t="shared" ca="1" si="194"/>
        <v>#N/A</v>
      </c>
      <c r="Q906" s="34" t="e">
        <f t="shared" ca="1" si="189"/>
        <v>#N/A</v>
      </c>
      <c r="R906" s="17">
        <f t="shared" ca="1" si="195"/>
        <v>3.4944850061293664</v>
      </c>
    </row>
    <row r="907" spans="1:18" x14ac:dyDescent="0.25">
      <c r="A907" s="18">
        <f t="shared" ca="1" si="190"/>
        <v>44366</v>
      </c>
      <c r="B907" s="17">
        <f ca="1">+IFERROR(VLOOKUP(A907,BBG_CLP!$A$2:$B$30,2,FALSE),B906)</f>
        <v>7</v>
      </c>
      <c r="C907" s="17">
        <f ca="1">+VLOOKUP(B907,BBG_CLP!$B$2:$E$30,4,FALSE)</f>
        <v>4.8076844477392848E-4</v>
      </c>
      <c r="D907" s="17">
        <v>905</v>
      </c>
      <c r="E907" s="17">
        <f t="shared" si="183"/>
        <v>875</v>
      </c>
      <c r="F907" s="17">
        <f t="shared" ca="1" si="186"/>
        <v>3.3548076571999621</v>
      </c>
      <c r="G907" s="2">
        <f t="shared" ca="1" si="184"/>
        <v>3.366978301278984</v>
      </c>
      <c r="H907" s="28">
        <f t="shared" si="191"/>
        <v>44385</v>
      </c>
      <c r="I907" s="30">
        <v>905</v>
      </c>
      <c r="J907" s="17">
        <f t="shared" si="185"/>
        <v>875</v>
      </c>
      <c r="K907" s="27">
        <f t="shared" ca="1" si="187"/>
        <v>3.371607751491895</v>
      </c>
      <c r="L907" s="34">
        <f t="shared" ca="1" si="188"/>
        <v>3.3833913517356193</v>
      </c>
      <c r="M907" s="29">
        <f t="shared" si="192"/>
        <v>44400</v>
      </c>
      <c r="N907" s="27">
        <v>905</v>
      </c>
      <c r="O907" s="17">
        <f t="shared" si="193"/>
        <v>875</v>
      </c>
      <c r="P907" s="27" t="e">
        <f t="shared" ca="1" si="194"/>
        <v>#N/A</v>
      </c>
      <c r="Q907" s="34" t="e">
        <f t="shared" ca="1" si="189"/>
        <v>#N/A</v>
      </c>
      <c r="R907" s="17">
        <f t="shared" ca="1" si="195"/>
        <v>3.4950326705631696</v>
      </c>
    </row>
    <row r="908" spans="1:18" x14ac:dyDescent="0.25">
      <c r="A908" s="18">
        <f t="shared" ca="1" si="190"/>
        <v>44367</v>
      </c>
      <c r="B908" s="17">
        <f ca="1">+IFERROR(VLOOKUP(A908,BBG_CLP!$A$2:$B$30,2,FALSE),B907)</f>
        <v>7</v>
      </c>
      <c r="C908" s="17">
        <f ca="1">+VLOOKUP(B908,BBG_CLP!$B$2:$E$30,4,FALSE)</f>
        <v>4.8076844477392848E-4</v>
      </c>
      <c r="D908" s="17">
        <v>906</v>
      </c>
      <c r="E908" s="17">
        <f t="shared" si="183"/>
        <v>876</v>
      </c>
      <c r="F908" s="17">
        <f t="shared" ca="1" si="186"/>
        <v>3.3552884256447362</v>
      </c>
      <c r="G908" s="2">
        <f t="shared" ca="1" si="184"/>
        <v>3.3674516655599982</v>
      </c>
      <c r="H908" s="28">
        <f t="shared" si="191"/>
        <v>44386</v>
      </c>
      <c r="I908" s="30">
        <v>906</v>
      </c>
      <c r="J908" s="17">
        <f t="shared" si="185"/>
        <v>876</v>
      </c>
      <c r="K908" s="27">
        <f t="shared" ca="1" si="187"/>
        <v>3.3720840168512156</v>
      </c>
      <c r="L908" s="34">
        <f t="shared" ca="1" si="188"/>
        <v>3.3838603772851843</v>
      </c>
      <c r="M908" s="29">
        <f t="shared" si="192"/>
        <v>44401</v>
      </c>
      <c r="N908" s="27">
        <v>906</v>
      </c>
      <c r="O908" s="17">
        <f t="shared" si="193"/>
        <v>876</v>
      </c>
      <c r="P908" s="27" t="e">
        <f t="shared" ca="1" si="194"/>
        <v>#N/A</v>
      </c>
      <c r="Q908" s="34" t="e">
        <f t="shared" ca="1" si="189"/>
        <v>#N/A</v>
      </c>
      <c r="R908" s="17">
        <f t="shared" ca="1" si="195"/>
        <v>3.4955801425828881</v>
      </c>
    </row>
    <row r="909" spans="1:18" x14ac:dyDescent="0.25">
      <c r="A909" s="18">
        <f t="shared" ca="1" si="190"/>
        <v>44368</v>
      </c>
      <c r="B909" s="17">
        <f ca="1">+IFERROR(VLOOKUP(A909,BBG_CLP!$A$2:$B$30,2,FALSE),B908)</f>
        <v>7</v>
      </c>
      <c r="C909" s="17">
        <f ca="1">+VLOOKUP(B909,BBG_CLP!$B$2:$E$30,4,FALSE)</f>
        <v>4.8076844477392848E-4</v>
      </c>
      <c r="D909" s="17">
        <v>907</v>
      </c>
      <c r="E909" s="17">
        <f t="shared" si="183"/>
        <v>877</v>
      </c>
      <c r="F909" s="17">
        <f t="shared" ca="1" si="186"/>
        <v>3.3557691940895102</v>
      </c>
      <c r="G909" s="2">
        <f t="shared" ca="1" si="184"/>
        <v>3.3679250441985649</v>
      </c>
      <c r="H909" s="28">
        <f t="shared" si="191"/>
        <v>44387</v>
      </c>
      <c r="I909" s="30">
        <v>907</v>
      </c>
      <c r="J909" s="17">
        <f t="shared" si="185"/>
        <v>877</v>
      </c>
      <c r="K909" s="27">
        <f t="shared" ca="1" si="187"/>
        <v>3.3725602905956342</v>
      </c>
      <c r="L909" s="34">
        <f t="shared" ca="1" si="188"/>
        <v>3.3843294254704648</v>
      </c>
      <c r="M909" s="29">
        <f t="shared" si="192"/>
        <v>44402</v>
      </c>
      <c r="N909" s="27">
        <v>907</v>
      </c>
      <c r="O909" s="17">
        <f t="shared" si="193"/>
        <v>877</v>
      </c>
      <c r="P909" s="27" t="e">
        <f t="shared" ca="1" si="194"/>
        <v>#N/A</v>
      </c>
      <c r="Q909" s="34" t="e">
        <f t="shared" ca="1" si="189"/>
        <v>#N/A</v>
      </c>
      <c r="R909" s="17">
        <f t="shared" ca="1" si="195"/>
        <v>3.4961274222204963</v>
      </c>
    </row>
    <row r="910" spans="1:18" x14ac:dyDescent="0.25">
      <c r="A910" s="18">
        <f t="shared" ca="1" si="190"/>
        <v>44369</v>
      </c>
      <c r="B910" s="17">
        <f ca="1">+IFERROR(VLOOKUP(A910,BBG_CLP!$A$2:$B$30,2,FALSE),B909)</f>
        <v>7</v>
      </c>
      <c r="C910" s="17">
        <f ca="1">+VLOOKUP(B910,BBG_CLP!$B$2:$E$30,4,FALSE)</f>
        <v>4.8076844477392848E-4</v>
      </c>
      <c r="D910" s="17">
        <v>908</v>
      </c>
      <c r="E910" s="17">
        <f t="shared" si="183"/>
        <v>878</v>
      </c>
      <c r="F910" s="17">
        <f t="shared" ca="1" si="186"/>
        <v>3.3562499625342843</v>
      </c>
      <c r="G910" s="2">
        <f t="shared" ca="1" si="184"/>
        <v>3.3683984371456357</v>
      </c>
      <c r="H910" s="28">
        <f t="shared" si="191"/>
        <v>44388</v>
      </c>
      <c r="I910" s="30">
        <v>908</v>
      </c>
      <c r="J910" s="17">
        <f t="shared" si="185"/>
        <v>878</v>
      </c>
      <c r="K910" s="27">
        <f t="shared" ca="1" si="187"/>
        <v>3.373036572697456</v>
      </c>
      <c r="L910" s="34">
        <f t="shared" ca="1" si="188"/>
        <v>3.3847984962141173</v>
      </c>
      <c r="M910" s="29">
        <f t="shared" si="192"/>
        <v>44403</v>
      </c>
      <c r="N910" s="27">
        <v>908</v>
      </c>
      <c r="O910" s="17">
        <f t="shared" si="193"/>
        <v>878</v>
      </c>
      <c r="P910" s="27" t="e">
        <f t="shared" ca="1" si="194"/>
        <v>#N/A</v>
      </c>
      <c r="Q910" s="34" t="e">
        <f t="shared" ca="1" si="189"/>
        <v>#N/A</v>
      </c>
      <c r="R910" s="17">
        <f t="shared" ca="1" si="195"/>
        <v>3.4966745094759943</v>
      </c>
    </row>
    <row r="911" spans="1:18" x14ac:dyDescent="0.25">
      <c r="A911" s="18">
        <f t="shared" ca="1" si="190"/>
        <v>44370</v>
      </c>
      <c r="B911" s="17">
        <f ca="1">+IFERROR(VLOOKUP(A911,BBG_CLP!$A$2:$B$30,2,FALSE),B910)</f>
        <v>7</v>
      </c>
      <c r="C911" s="17">
        <f ca="1">+VLOOKUP(B911,BBG_CLP!$B$2:$E$30,4,FALSE)</f>
        <v>4.8076844477392848E-4</v>
      </c>
      <c r="D911" s="17">
        <v>909</v>
      </c>
      <c r="E911" s="17">
        <f t="shared" si="183"/>
        <v>879</v>
      </c>
      <c r="F911" s="17">
        <f t="shared" ca="1" si="186"/>
        <v>3.3567307309790584</v>
      </c>
      <c r="G911" s="2">
        <f t="shared" ca="1" si="184"/>
        <v>3.3688718443523573</v>
      </c>
      <c r="H911" s="28">
        <f t="shared" si="191"/>
        <v>44389</v>
      </c>
      <c r="I911" s="30">
        <v>909</v>
      </c>
      <c r="J911" s="17">
        <f t="shared" si="185"/>
        <v>879</v>
      </c>
      <c r="K911" s="27">
        <f t="shared" ca="1" si="187"/>
        <v>3.3735128631290894</v>
      </c>
      <c r="L911" s="34">
        <f t="shared" ca="1" si="188"/>
        <v>3.38526758943916</v>
      </c>
      <c r="M911" s="29">
        <f t="shared" si="192"/>
        <v>44404</v>
      </c>
      <c r="N911" s="27">
        <v>909</v>
      </c>
      <c r="O911" s="17">
        <f t="shared" si="193"/>
        <v>879</v>
      </c>
      <c r="P911" s="27" t="e">
        <f t="shared" ca="1" si="194"/>
        <v>#N/A</v>
      </c>
      <c r="Q911" s="34" t="e">
        <f t="shared" ca="1" si="189"/>
        <v>#N/A</v>
      </c>
      <c r="R911" s="17">
        <f t="shared" ca="1" si="195"/>
        <v>3.4972214043813565</v>
      </c>
    </row>
    <row r="912" spans="1:18" x14ac:dyDescent="0.25">
      <c r="A912" s="18">
        <f t="shared" ca="1" si="190"/>
        <v>44371</v>
      </c>
      <c r="B912" s="17">
        <f ca="1">+IFERROR(VLOOKUP(A912,BBG_CLP!$A$2:$B$30,2,FALSE),B911)</f>
        <v>7</v>
      </c>
      <c r="C912" s="17">
        <f ca="1">+VLOOKUP(B912,BBG_CLP!$B$2:$E$30,4,FALSE)</f>
        <v>4.8076844477392848E-4</v>
      </c>
      <c r="D912" s="17">
        <v>910</v>
      </c>
      <c r="E912" s="17">
        <f t="shared" si="183"/>
        <v>880</v>
      </c>
      <c r="F912" s="17">
        <f t="shared" ca="1" si="186"/>
        <v>3.3572114994238325</v>
      </c>
      <c r="G912" s="2">
        <f t="shared" ca="1" si="184"/>
        <v>3.3693452657701264</v>
      </c>
      <c r="H912" s="28">
        <f t="shared" si="191"/>
        <v>44390</v>
      </c>
      <c r="I912" s="30">
        <v>910</v>
      </c>
      <c r="J912" s="17">
        <f t="shared" si="185"/>
        <v>880</v>
      </c>
      <c r="K912" s="27" t="e">
        <f t="shared" ca="1" si="187"/>
        <v>#N/A</v>
      </c>
      <c r="L912" s="34" t="e">
        <f t="shared" ca="1" si="188"/>
        <v>#N/A</v>
      </c>
      <c r="M912" s="29">
        <f t="shared" si="192"/>
        <v>44405</v>
      </c>
      <c r="N912" s="27">
        <v>910</v>
      </c>
      <c r="O912" s="17">
        <f t="shared" si="193"/>
        <v>880</v>
      </c>
      <c r="P912" s="27" t="e">
        <f t="shared" ca="1" si="194"/>
        <v>#N/A</v>
      </c>
      <c r="Q912" s="34" t="e">
        <f t="shared" ca="1" si="189"/>
        <v>#N/A</v>
      </c>
      <c r="R912" s="17">
        <f t="shared" ca="1" si="195"/>
        <v>3.4977681069365829</v>
      </c>
    </row>
    <row r="913" spans="1:18" x14ac:dyDescent="0.25">
      <c r="A913" s="18">
        <f t="shared" ca="1" si="190"/>
        <v>44372</v>
      </c>
      <c r="B913" s="17">
        <f ca="1">+IFERROR(VLOOKUP(A913,BBG_CLP!$A$2:$B$30,2,FALSE),B912)</f>
        <v>7</v>
      </c>
      <c r="C913" s="17">
        <f ca="1">+VLOOKUP(B913,BBG_CLP!$B$2:$E$30,4,FALSE)</f>
        <v>4.8076844477392848E-4</v>
      </c>
      <c r="D913" s="17">
        <v>911</v>
      </c>
      <c r="E913" s="17">
        <f t="shared" si="183"/>
        <v>881</v>
      </c>
      <c r="F913" s="17">
        <f t="shared" ca="1" si="186"/>
        <v>3.3576922678686065</v>
      </c>
      <c r="G913" s="2">
        <f t="shared" ca="1" si="184"/>
        <v>3.3698187013505518</v>
      </c>
      <c r="H913" s="28">
        <f t="shared" si="191"/>
        <v>44391</v>
      </c>
      <c r="I913" s="30">
        <v>911</v>
      </c>
      <c r="J913" s="17">
        <f t="shared" si="185"/>
        <v>881</v>
      </c>
      <c r="K913" s="27" t="e">
        <f t="shared" ca="1" si="187"/>
        <v>#N/A</v>
      </c>
      <c r="L913" s="34" t="e">
        <f t="shared" ca="1" si="188"/>
        <v>#N/A</v>
      </c>
      <c r="M913" s="29">
        <f t="shared" si="192"/>
        <v>44406</v>
      </c>
      <c r="N913" s="27">
        <v>911</v>
      </c>
      <c r="O913" s="17">
        <f t="shared" si="193"/>
        <v>881</v>
      </c>
      <c r="P913" s="27" t="e">
        <f t="shared" ca="1" si="194"/>
        <v>#N/A</v>
      </c>
      <c r="Q913" s="34" t="e">
        <f t="shared" ca="1" si="189"/>
        <v>#N/A</v>
      </c>
      <c r="R913" s="17">
        <f t="shared" ca="1" si="195"/>
        <v>3.4983146171736479</v>
      </c>
    </row>
    <row r="914" spans="1:18" x14ac:dyDescent="0.25">
      <c r="A914" s="18">
        <f t="shared" ca="1" si="190"/>
        <v>44373</v>
      </c>
      <c r="B914" s="17">
        <f ca="1">+IFERROR(VLOOKUP(A914,BBG_CLP!$A$2:$B$30,2,FALSE),B913)</f>
        <v>7</v>
      </c>
      <c r="C914" s="17">
        <f ca="1">+VLOOKUP(B914,BBG_CLP!$B$2:$E$30,4,FALSE)</f>
        <v>4.8076844477392848E-4</v>
      </c>
      <c r="D914" s="17">
        <v>912</v>
      </c>
      <c r="E914" s="17">
        <f t="shared" si="183"/>
        <v>882</v>
      </c>
      <c r="F914" s="17">
        <f t="shared" ca="1" si="186"/>
        <v>3.3581730363133806</v>
      </c>
      <c r="G914" s="2">
        <f t="shared" ca="1" si="184"/>
        <v>3.3702921510454598</v>
      </c>
      <c r="H914" s="28">
        <f t="shared" si="191"/>
        <v>44392</v>
      </c>
      <c r="I914" s="30">
        <v>912</v>
      </c>
      <c r="J914" s="17">
        <f t="shared" si="185"/>
        <v>882</v>
      </c>
      <c r="K914" s="27" t="e">
        <f t="shared" ca="1" si="187"/>
        <v>#N/A</v>
      </c>
      <c r="L914" s="34" t="e">
        <f t="shared" ca="1" si="188"/>
        <v>#N/A</v>
      </c>
      <c r="M914" s="29">
        <f t="shared" si="192"/>
        <v>44407</v>
      </c>
      <c r="N914" s="27">
        <v>912</v>
      </c>
      <c r="O914" s="17">
        <f t="shared" si="193"/>
        <v>882</v>
      </c>
      <c r="P914" s="27" t="e">
        <f t="shared" ca="1" si="194"/>
        <v>#N/A</v>
      </c>
      <c r="Q914" s="34" t="e">
        <f t="shared" ca="1" si="189"/>
        <v>#N/A</v>
      </c>
      <c r="R914" s="17">
        <f t="shared" ca="1" si="195"/>
        <v>3.4988609350925515</v>
      </c>
    </row>
    <row r="915" spans="1:18" x14ac:dyDescent="0.25">
      <c r="A915" s="18">
        <f t="shared" ca="1" si="190"/>
        <v>44374</v>
      </c>
      <c r="B915" s="17">
        <f ca="1">+IFERROR(VLOOKUP(A915,BBG_CLP!$A$2:$B$30,2,FALSE),B914)</f>
        <v>7</v>
      </c>
      <c r="C915" s="17">
        <f ca="1">+VLOOKUP(B915,BBG_CLP!$B$2:$E$30,4,FALSE)</f>
        <v>4.8076844477392848E-4</v>
      </c>
      <c r="D915" s="17">
        <v>913</v>
      </c>
      <c r="E915" s="17">
        <f t="shared" si="183"/>
        <v>883</v>
      </c>
      <c r="F915" s="17">
        <f t="shared" ca="1" si="186"/>
        <v>3.3586538047581547</v>
      </c>
      <c r="G915" s="2">
        <f t="shared" ca="1" si="184"/>
        <v>3.3707656148069072</v>
      </c>
      <c r="H915" s="28">
        <f t="shared" si="191"/>
        <v>44393</v>
      </c>
      <c r="I915" s="30">
        <v>913</v>
      </c>
      <c r="J915" s="17">
        <f t="shared" si="185"/>
        <v>883</v>
      </c>
      <c r="K915" s="27" t="e">
        <f t="shared" ca="1" si="187"/>
        <v>#N/A</v>
      </c>
      <c r="L915" s="34" t="e">
        <f t="shared" ca="1" si="188"/>
        <v>#N/A</v>
      </c>
      <c r="M915" s="29">
        <f t="shared" si="192"/>
        <v>44408</v>
      </c>
      <c r="N915" s="27">
        <v>913</v>
      </c>
      <c r="O915" s="17">
        <f t="shared" si="193"/>
        <v>883</v>
      </c>
      <c r="P915" s="27" t="e">
        <f t="shared" ca="1" si="194"/>
        <v>#N/A</v>
      </c>
      <c r="Q915" s="34" t="e">
        <f t="shared" ca="1" si="189"/>
        <v>#N/A</v>
      </c>
      <c r="R915" s="17">
        <f t="shared" ca="1" si="195"/>
        <v>3.4994070607252681</v>
      </c>
    </row>
    <row r="916" spans="1:18" x14ac:dyDescent="0.25">
      <c r="A916" s="18">
        <f t="shared" ca="1" si="190"/>
        <v>44375</v>
      </c>
      <c r="B916" s="17">
        <f ca="1">+IFERROR(VLOOKUP(A916,BBG_CLP!$A$2:$B$30,2,FALSE),B915)</f>
        <v>7</v>
      </c>
      <c r="C916" s="17">
        <f ca="1">+VLOOKUP(B916,BBG_CLP!$B$2:$E$30,4,FALSE)</f>
        <v>4.8076844477392848E-4</v>
      </c>
      <c r="D916" s="17">
        <v>914</v>
      </c>
      <c r="E916" s="17">
        <f t="shared" si="183"/>
        <v>884</v>
      </c>
      <c r="F916" s="17">
        <f t="shared" ca="1" si="186"/>
        <v>3.3591345732029287</v>
      </c>
      <c r="G916" s="2">
        <f t="shared" ca="1" si="184"/>
        <v>3.3712390925871372</v>
      </c>
      <c r="H916" s="28">
        <f t="shared" si="191"/>
        <v>44394</v>
      </c>
      <c r="I916" s="30">
        <v>914</v>
      </c>
      <c r="J916" s="17">
        <f t="shared" si="185"/>
        <v>884</v>
      </c>
      <c r="K916" s="27" t="e">
        <f t="shared" ca="1" si="187"/>
        <v>#N/A</v>
      </c>
      <c r="L916" s="34" t="e">
        <f t="shared" ca="1" si="188"/>
        <v>#N/A</v>
      </c>
      <c r="M916" s="29">
        <f t="shared" si="192"/>
        <v>44409</v>
      </c>
      <c r="N916" s="27">
        <v>914</v>
      </c>
      <c r="O916" s="17">
        <f t="shared" si="193"/>
        <v>884</v>
      </c>
      <c r="P916" s="27" t="e">
        <f t="shared" ca="1" si="194"/>
        <v>#N/A</v>
      </c>
      <c r="Q916" s="34" t="e">
        <f t="shared" ca="1" si="189"/>
        <v>#N/A</v>
      </c>
      <c r="R916" s="17">
        <f t="shared" ca="1" si="195"/>
        <v>3.4999529940638041</v>
      </c>
    </row>
    <row r="917" spans="1:18" x14ac:dyDescent="0.25">
      <c r="A917" s="18">
        <f t="shared" ca="1" si="190"/>
        <v>44376</v>
      </c>
      <c r="B917" s="17">
        <f ca="1">+IFERROR(VLOOKUP(A917,BBG_CLP!$A$2:$B$30,2,FALSE),B916)</f>
        <v>7</v>
      </c>
      <c r="C917" s="17">
        <f ca="1">+VLOOKUP(B917,BBG_CLP!$B$2:$E$30,4,FALSE)</f>
        <v>4.8076844477392848E-4</v>
      </c>
      <c r="D917" s="17">
        <v>915</v>
      </c>
      <c r="E917" s="17">
        <f t="shared" si="183"/>
        <v>885</v>
      </c>
      <c r="F917" s="17">
        <f t="shared" ca="1" si="186"/>
        <v>3.3596153416477028</v>
      </c>
      <c r="G917" s="2">
        <f t="shared" ca="1" si="184"/>
        <v>3.3717125843386384</v>
      </c>
      <c r="H917" s="28">
        <f t="shared" si="191"/>
        <v>44395</v>
      </c>
      <c r="I917" s="30">
        <v>915</v>
      </c>
      <c r="J917" s="17">
        <f t="shared" si="185"/>
        <v>885</v>
      </c>
      <c r="K917" s="27" t="e">
        <f t="shared" ca="1" si="187"/>
        <v>#N/A</v>
      </c>
      <c r="L917" s="34" t="e">
        <f t="shared" ca="1" si="188"/>
        <v>#N/A</v>
      </c>
      <c r="M917" s="29">
        <f t="shared" si="192"/>
        <v>44410</v>
      </c>
      <c r="N917" s="27">
        <v>915</v>
      </c>
      <c r="O917" s="17">
        <f t="shared" si="193"/>
        <v>885</v>
      </c>
      <c r="P917" s="27" t="e">
        <f t="shared" ca="1" si="194"/>
        <v>#N/A</v>
      </c>
      <c r="Q917" s="34" t="e">
        <f t="shared" ca="1" si="189"/>
        <v>#N/A</v>
      </c>
      <c r="R917" s="17">
        <f t="shared" ca="1" si="195"/>
        <v>3.5004987351481276</v>
      </c>
    </row>
    <row r="918" spans="1:18" x14ac:dyDescent="0.25">
      <c r="A918" s="18">
        <f t="shared" ca="1" si="190"/>
        <v>44377</v>
      </c>
      <c r="B918" s="17">
        <f ca="1">+IFERROR(VLOOKUP(A918,BBG_CLP!$A$2:$B$30,2,FALSE),B917)</f>
        <v>7</v>
      </c>
      <c r="C918" s="17">
        <f ca="1">+VLOOKUP(B918,BBG_CLP!$B$2:$E$30,4,FALSE)</f>
        <v>4.8076844477392848E-4</v>
      </c>
      <c r="D918" s="17">
        <v>916</v>
      </c>
      <c r="E918" s="17">
        <f t="shared" si="183"/>
        <v>886</v>
      </c>
      <c r="F918" s="17">
        <f t="shared" ca="1" si="186"/>
        <v>3.3600961100924769</v>
      </c>
      <c r="G918" s="2">
        <f t="shared" ca="1" si="184"/>
        <v>3.3721860900141043</v>
      </c>
      <c r="H918" s="28">
        <f t="shared" si="191"/>
        <v>44396</v>
      </c>
      <c r="I918" s="30">
        <v>916</v>
      </c>
      <c r="J918" s="17">
        <f t="shared" si="185"/>
        <v>886</v>
      </c>
      <c r="K918" s="27" t="e">
        <f t="shared" ca="1" si="187"/>
        <v>#N/A</v>
      </c>
      <c r="L918" s="34" t="e">
        <f t="shared" ca="1" si="188"/>
        <v>#N/A</v>
      </c>
      <c r="M918" s="29">
        <f t="shared" si="192"/>
        <v>44411</v>
      </c>
      <c r="N918" s="27">
        <v>916</v>
      </c>
      <c r="O918" s="17">
        <f t="shared" si="193"/>
        <v>886</v>
      </c>
      <c r="P918" s="27" t="e">
        <f t="shared" ca="1" si="194"/>
        <v>#N/A</v>
      </c>
      <c r="Q918" s="34" t="e">
        <f t="shared" ca="1" si="189"/>
        <v>#N/A</v>
      </c>
      <c r="R918" s="17">
        <f t="shared" ca="1" si="195"/>
        <v>3.5010442839862321</v>
      </c>
    </row>
    <row r="919" spans="1:18" x14ac:dyDescent="0.25">
      <c r="A919" s="18">
        <f t="shared" ca="1" si="190"/>
        <v>44378</v>
      </c>
      <c r="B919" s="17">
        <f ca="1">+IFERROR(VLOOKUP(A919,BBG_CLP!$A$2:$B$30,2,FALSE),B918)</f>
        <v>7</v>
      </c>
      <c r="C919" s="17">
        <f ca="1">+VLOOKUP(B919,BBG_CLP!$B$2:$E$30,4,FALSE)</f>
        <v>4.8076844477392848E-4</v>
      </c>
      <c r="D919" s="17">
        <v>917</v>
      </c>
      <c r="E919" s="17">
        <f t="shared" si="183"/>
        <v>887</v>
      </c>
      <c r="F919" s="17">
        <f t="shared" ca="1" si="186"/>
        <v>3.360576878537251</v>
      </c>
      <c r="G919" s="2">
        <f t="shared" ca="1" si="184"/>
        <v>3.3726596095664498</v>
      </c>
      <c r="H919" s="28">
        <f t="shared" si="191"/>
        <v>44397</v>
      </c>
      <c r="I919" s="30">
        <v>917</v>
      </c>
      <c r="J919" s="17">
        <f t="shared" si="185"/>
        <v>887</v>
      </c>
      <c r="K919" s="27" t="e">
        <f t="shared" ca="1" si="187"/>
        <v>#N/A</v>
      </c>
      <c r="L919" s="34" t="e">
        <f t="shared" ca="1" si="188"/>
        <v>#N/A</v>
      </c>
      <c r="M919" s="29">
        <f t="shared" si="192"/>
        <v>44412</v>
      </c>
      <c r="N919" s="27">
        <v>917</v>
      </c>
      <c r="O919" s="17">
        <f t="shared" si="193"/>
        <v>887</v>
      </c>
      <c r="P919" s="27" t="e">
        <f t="shared" ca="1" si="194"/>
        <v>#N/A</v>
      </c>
      <c r="Q919" s="34" t="e">
        <f t="shared" ca="1" si="189"/>
        <v>#N/A</v>
      </c>
      <c r="R919" s="17">
        <f t="shared" ca="1" si="195"/>
        <v>3.5015896405941049</v>
      </c>
    </row>
    <row r="920" spans="1:18" x14ac:dyDescent="0.25">
      <c r="A920" s="18">
        <f t="shared" ca="1" si="190"/>
        <v>44379</v>
      </c>
      <c r="B920" s="17">
        <f ca="1">+IFERROR(VLOOKUP(A920,BBG_CLP!$A$2:$B$30,2,FALSE),B919)</f>
        <v>7</v>
      </c>
      <c r="C920" s="17">
        <f ca="1">+VLOOKUP(B920,BBG_CLP!$B$2:$E$30,4,FALSE)</f>
        <v>4.8076844477392848E-4</v>
      </c>
      <c r="D920" s="17">
        <v>918</v>
      </c>
      <c r="E920" s="17">
        <f t="shared" si="183"/>
        <v>888</v>
      </c>
      <c r="F920" s="17">
        <f t="shared" ca="1" si="186"/>
        <v>3.361057646982025</v>
      </c>
      <c r="G920" s="2">
        <f t="shared" ca="1" si="184"/>
        <v>3.3731331429487845</v>
      </c>
      <c r="H920" s="28">
        <f t="shared" si="191"/>
        <v>44398</v>
      </c>
      <c r="I920" s="30">
        <v>918</v>
      </c>
      <c r="J920" s="17">
        <f t="shared" si="185"/>
        <v>888</v>
      </c>
      <c r="K920" s="27" t="e">
        <f t="shared" ca="1" si="187"/>
        <v>#N/A</v>
      </c>
      <c r="L920" s="34" t="e">
        <f t="shared" ca="1" si="188"/>
        <v>#N/A</v>
      </c>
      <c r="M920" s="29">
        <f t="shared" si="192"/>
        <v>44413</v>
      </c>
      <c r="N920" s="27">
        <v>918</v>
      </c>
      <c r="O920" s="17">
        <f t="shared" si="193"/>
        <v>888</v>
      </c>
      <c r="P920" s="27" t="e">
        <f t="shared" ca="1" si="194"/>
        <v>#N/A</v>
      </c>
      <c r="Q920" s="34" t="e">
        <f t="shared" ca="1" si="189"/>
        <v>#N/A</v>
      </c>
      <c r="R920" s="17">
        <f t="shared" ca="1" si="195"/>
        <v>3.502134804971746</v>
      </c>
    </row>
    <row r="921" spans="1:18" x14ac:dyDescent="0.25">
      <c r="A921" s="18">
        <f t="shared" ca="1" si="190"/>
        <v>44380</v>
      </c>
      <c r="B921" s="17">
        <f ca="1">+IFERROR(VLOOKUP(A921,BBG_CLP!$A$2:$B$30,2,FALSE),B920)</f>
        <v>7</v>
      </c>
      <c r="C921" s="17">
        <f ca="1">+VLOOKUP(B921,BBG_CLP!$B$2:$E$30,4,FALSE)</f>
        <v>4.8076844477392848E-4</v>
      </c>
      <c r="D921" s="17">
        <v>919</v>
      </c>
      <c r="E921" s="17">
        <f t="shared" si="183"/>
        <v>889</v>
      </c>
      <c r="F921" s="17">
        <f t="shared" ca="1" si="186"/>
        <v>3.3615384154267991</v>
      </c>
      <c r="G921" s="2">
        <f t="shared" ca="1" si="184"/>
        <v>3.3736066901144297</v>
      </c>
      <c r="H921" s="28">
        <f t="shared" si="191"/>
        <v>44399</v>
      </c>
      <c r="I921" s="30">
        <v>919</v>
      </c>
      <c r="J921" s="17">
        <f t="shared" si="185"/>
        <v>889</v>
      </c>
      <c r="K921" s="27" t="e">
        <f t="shared" ca="1" si="187"/>
        <v>#N/A</v>
      </c>
      <c r="L921" s="34" t="e">
        <f t="shared" ca="1" si="188"/>
        <v>#N/A</v>
      </c>
      <c r="M921" s="29">
        <f t="shared" si="192"/>
        <v>44414</v>
      </c>
      <c r="N921" s="27">
        <v>919</v>
      </c>
      <c r="O921" s="17">
        <f t="shared" si="193"/>
        <v>889</v>
      </c>
      <c r="P921" s="27" t="e">
        <f t="shared" ca="1" si="194"/>
        <v>#N/A</v>
      </c>
      <c r="Q921" s="34" t="e">
        <f t="shared" ca="1" si="189"/>
        <v>#N/A</v>
      </c>
      <c r="R921" s="17">
        <f t="shared" ca="1" si="195"/>
        <v>3.5026797771591234</v>
      </c>
    </row>
    <row r="922" spans="1:18" x14ac:dyDescent="0.25">
      <c r="A922" s="18">
        <f t="shared" ca="1" si="190"/>
        <v>44381</v>
      </c>
      <c r="B922" s="17">
        <f ca="1">+IFERROR(VLOOKUP(A922,BBG_CLP!$A$2:$B$30,2,FALSE),B921)</f>
        <v>7</v>
      </c>
      <c r="C922" s="17">
        <f ca="1">+VLOOKUP(B922,BBG_CLP!$B$2:$E$30,4,FALSE)</f>
        <v>4.8076844477392848E-4</v>
      </c>
      <c r="D922" s="17">
        <v>920</v>
      </c>
      <c r="E922" s="17">
        <f t="shared" si="183"/>
        <v>890</v>
      </c>
      <c r="F922" s="17">
        <f t="shared" ca="1" si="186"/>
        <v>3.3620191838715732</v>
      </c>
      <c r="G922" s="2">
        <f t="shared" ca="1" si="184"/>
        <v>3.3740802510169421</v>
      </c>
      <c r="H922" s="28">
        <f t="shared" si="191"/>
        <v>44400</v>
      </c>
      <c r="I922" s="30">
        <v>920</v>
      </c>
      <c r="J922" s="17">
        <f t="shared" si="185"/>
        <v>890</v>
      </c>
      <c r="K922" s="27" t="e">
        <f t="shared" ca="1" si="187"/>
        <v>#N/A</v>
      </c>
      <c r="L922" s="34" t="e">
        <f t="shared" ca="1" si="188"/>
        <v>#N/A</v>
      </c>
      <c r="M922" s="29">
        <f t="shared" si="192"/>
        <v>44415</v>
      </c>
      <c r="N922" s="27">
        <v>920</v>
      </c>
      <c r="O922" s="17">
        <f t="shared" si="193"/>
        <v>890</v>
      </c>
      <c r="P922" s="27" t="e">
        <f t="shared" ca="1" si="194"/>
        <v>#N/A</v>
      </c>
      <c r="Q922" s="34" t="e">
        <f t="shared" ca="1" si="189"/>
        <v>#N/A</v>
      </c>
      <c r="R922" s="17">
        <f t="shared" ca="1" si="195"/>
        <v>3.5032245571482434</v>
      </c>
    </row>
    <row r="923" spans="1:18" x14ac:dyDescent="0.25">
      <c r="A923" s="18">
        <f t="shared" ca="1" si="190"/>
        <v>44382</v>
      </c>
      <c r="B923" s="17">
        <f ca="1">+IFERROR(VLOOKUP(A923,BBG_CLP!$A$2:$B$30,2,FALSE),B922)</f>
        <v>7</v>
      </c>
      <c r="C923" s="17">
        <f ca="1">+VLOOKUP(B923,BBG_CLP!$B$2:$E$30,4,FALSE)</f>
        <v>4.8076844477392848E-4</v>
      </c>
      <c r="D923" s="17">
        <v>921</v>
      </c>
      <c r="E923" s="17">
        <f t="shared" si="183"/>
        <v>891</v>
      </c>
      <c r="F923" s="17">
        <f t="shared" ca="1" si="186"/>
        <v>3.3624999523163472</v>
      </c>
      <c r="G923" s="2">
        <f t="shared" ca="1" si="184"/>
        <v>3.3745538256100427</v>
      </c>
      <c r="H923" s="28">
        <f t="shared" si="191"/>
        <v>44401</v>
      </c>
      <c r="I923" s="30">
        <v>921</v>
      </c>
      <c r="J923" s="17">
        <f t="shared" si="185"/>
        <v>891</v>
      </c>
      <c r="K923" s="27" t="e">
        <f t="shared" ca="1" si="187"/>
        <v>#N/A</v>
      </c>
      <c r="L923" s="34" t="e">
        <f t="shared" ca="1" si="188"/>
        <v>#N/A</v>
      </c>
      <c r="M923" s="29">
        <f t="shared" si="192"/>
        <v>44416</v>
      </c>
      <c r="N923" s="27">
        <v>921</v>
      </c>
      <c r="O923" s="17">
        <f t="shared" si="193"/>
        <v>891</v>
      </c>
      <c r="P923" s="27" t="e">
        <f t="shared" ca="1" si="194"/>
        <v>#N/A</v>
      </c>
      <c r="Q923" s="34" t="e">
        <f t="shared" ca="1" si="189"/>
        <v>#N/A</v>
      </c>
      <c r="R923" s="17">
        <f t="shared" ca="1" si="195"/>
        <v>3.5037691449870678</v>
      </c>
    </row>
    <row r="924" spans="1:18" x14ac:dyDescent="0.25">
      <c r="A924" s="18">
        <f t="shared" ca="1" si="190"/>
        <v>44383</v>
      </c>
      <c r="B924" s="17">
        <f ca="1">+IFERROR(VLOOKUP(A924,BBG_CLP!$A$2:$B$30,2,FALSE),B923)</f>
        <v>7</v>
      </c>
      <c r="C924" s="17">
        <f ca="1">+VLOOKUP(B924,BBG_CLP!$B$2:$E$30,4,FALSE)</f>
        <v>4.8076844477392848E-4</v>
      </c>
      <c r="D924" s="17">
        <v>922</v>
      </c>
      <c r="E924" s="17">
        <f t="shared" si="183"/>
        <v>892</v>
      </c>
      <c r="F924" s="17">
        <f t="shared" ca="1" si="186"/>
        <v>3.3629807207611213</v>
      </c>
      <c r="G924" s="2">
        <f t="shared" ca="1" si="184"/>
        <v>3.3750274138477234</v>
      </c>
      <c r="H924" s="28">
        <f t="shared" si="191"/>
        <v>44402</v>
      </c>
      <c r="I924" s="30">
        <v>922</v>
      </c>
      <c r="J924" s="17">
        <f t="shared" si="185"/>
        <v>892</v>
      </c>
      <c r="K924" s="27" t="e">
        <f t="shared" ca="1" si="187"/>
        <v>#N/A</v>
      </c>
      <c r="L924" s="34" t="e">
        <f t="shared" ca="1" si="188"/>
        <v>#N/A</v>
      </c>
      <c r="M924" s="29">
        <f t="shared" si="192"/>
        <v>44417</v>
      </c>
      <c r="N924" s="27">
        <v>922</v>
      </c>
      <c r="O924" s="17">
        <f t="shared" si="193"/>
        <v>892</v>
      </c>
      <c r="P924" s="27" t="e">
        <f t="shared" ca="1" si="194"/>
        <v>#N/A</v>
      </c>
      <c r="Q924" s="34" t="e">
        <f t="shared" ca="1" si="189"/>
        <v>#N/A</v>
      </c>
      <c r="R924" s="17">
        <f t="shared" ca="1" si="195"/>
        <v>3.5043135406676029</v>
      </c>
    </row>
    <row r="925" spans="1:18" x14ac:dyDescent="0.25">
      <c r="A925" s="18">
        <f t="shared" ca="1" si="190"/>
        <v>44384</v>
      </c>
      <c r="B925" s="17">
        <f ca="1">+IFERROR(VLOOKUP(A925,BBG_CLP!$A$2:$B$30,2,FALSE),B924)</f>
        <v>7</v>
      </c>
      <c r="C925" s="17">
        <f ca="1">+VLOOKUP(B925,BBG_CLP!$B$2:$E$30,4,FALSE)</f>
        <v>4.8076844477392848E-4</v>
      </c>
      <c r="D925" s="17">
        <v>923</v>
      </c>
      <c r="E925" s="17">
        <f t="shared" si="183"/>
        <v>893</v>
      </c>
      <c r="F925" s="17">
        <f t="shared" ca="1" si="186"/>
        <v>3.3634614892058954</v>
      </c>
      <c r="G925" s="2">
        <f t="shared" ca="1" si="184"/>
        <v>3.3755010156841272</v>
      </c>
      <c r="H925" s="28">
        <f t="shared" si="191"/>
        <v>44403</v>
      </c>
      <c r="I925" s="30">
        <v>923</v>
      </c>
      <c r="J925" s="17">
        <f t="shared" si="185"/>
        <v>893</v>
      </c>
      <c r="K925" s="27" t="e">
        <f t="shared" ca="1" si="187"/>
        <v>#N/A</v>
      </c>
      <c r="L925" s="34" t="e">
        <f t="shared" ca="1" si="188"/>
        <v>#N/A</v>
      </c>
      <c r="M925" s="29">
        <f t="shared" si="192"/>
        <v>44418</v>
      </c>
      <c r="N925" s="27">
        <v>923</v>
      </c>
      <c r="O925" s="17">
        <f t="shared" si="193"/>
        <v>893</v>
      </c>
      <c r="P925" s="27" t="e">
        <f t="shared" ca="1" si="194"/>
        <v>#N/A</v>
      </c>
      <c r="Q925" s="34" t="e">
        <f t="shared" ca="1" si="189"/>
        <v>#N/A</v>
      </c>
      <c r="R925" s="17">
        <f t="shared" ca="1" si="195"/>
        <v>3.504857744205836</v>
      </c>
    </row>
    <row r="926" spans="1:18" x14ac:dyDescent="0.25">
      <c r="A926" s="18">
        <f t="shared" ca="1" si="190"/>
        <v>44385</v>
      </c>
      <c r="B926" s="17">
        <f ca="1">+IFERROR(VLOOKUP(A926,BBG_CLP!$A$2:$B$30,2,FALSE),B925)</f>
        <v>7</v>
      </c>
      <c r="C926" s="17">
        <f ca="1">+VLOOKUP(B926,BBG_CLP!$B$2:$E$30,4,FALSE)</f>
        <v>4.8076844477392848E-4</v>
      </c>
      <c r="D926" s="17">
        <v>924</v>
      </c>
      <c r="E926" s="17">
        <f t="shared" si="183"/>
        <v>894</v>
      </c>
      <c r="F926" s="17">
        <f t="shared" ca="1" si="186"/>
        <v>3.3639422576506695</v>
      </c>
      <c r="G926" s="2">
        <f t="shared" ca="1" si="184"/>
        <v>3.3759746310736123</v>
      </c>
      <c r="H926" s="28">
        <f t="shared" si="191"/>
        <v>44404</v>
      </c>
      <c r="I926" s="30">
        <v>924</v>
      </c>
      <c r="J926" s="17">
        <f t="shared" si="185"/>
        <v>894</v>
      </c>
      <c r="K926" s="27" t="e">
        <f t="shared" ca="1" si="187"/>
        <v>#N/A</v>
      </c>
      <c r="L926" s="34" t="e">
        <f t="shared" ca="1" si="188"/>
        <v>#N/A</v>
      </c>
      <c r="M926" s="29">
        <f t="shared" si="192"/>
        <v>44419</v>
      </c>
      <c r="N926" s="27">
        <v>924</v>
      </c>
      <c r="O926" s="17">
        <f t="shared" si="193"/>
        <v>894</v>
      </c>
      <c r="P926" s="27" t="e">
        <f t="shared" ca="1" si="194"/>
        <v>#N/A</v>
      </c>
      <c r="Q926" s="34" t="e">
        <f t="shared" ca="1" si="189"/>
        <v>#N/A</v>
      </c>
      <c r="R926" s="17">
        <f t="shared" ca="1" si="195"/>
        <v>3.5054017556177541</v>
      </c>
    </row>
    <row r="927" spans="1:18" x14ac:dyDescent="0.25">
      <c r="A927" s="18">
        <f t="shared" ca="1" si="190"/>
        <v>44386</v>
      </c>
      <c r="B927" s="17">
        <f ca="1">+IFERROR(VLOOKUP(A927,BBG_CLP!$A$2:$B$30,2,FALSE),B926)</f>
        <v>7</v>
      </c>
      <c r="C927" s="17">
        <f ca="1">+VLOOKUP(B927,BBG_CLP!$B$2:$E$30,4,FALSE)</f>
        <v>4.8076844477392848E-4</v>
      </c>
      <c r="D927" s="17">
        <v>925</v>
      </c>
      <c r="E927" s="17">
        <f t="shared" si="183"/>
        <v>895</v>
      </c>
      <c r="F927" s="17">
        <f t="shared" ca="1" si="186"/>
        <v>3.3644230260954435</v>
      </c>
      <c r="G927" s="2">
        <f t="shared" ca="1" si="184"/>
        <v>3.3764482599707675</v>
      </c>
      <c r="H927" s="28">
        <f t="shared" si="191"/>
        <v>44405</v>
      </c>
      <c r="I927" s="30">
        <v>925</v>
      </c>
      <c r="J927" s="17">
        <f t="shared" si="185"/>
        <v>895</v>
      </c>
      <c r="K927" s="27" t="e">
        <f t="shared" ca="1" si="187"/>
        <v>#N/A</v>
      </c>
      <c r="L927" s="34" t="e">
        <f t="shared" ca="1" si="188"/>
        <v>#N/A</v>
      </c>
      <c r="M927" s="29">
        <f t="shared" si="192"/>
        <v>44420</v>
      </c>
      <c r="N927" s="27">
        <v>925</v>
      </c>
      <c r="O927" s="17">
        <f t="shared" si="193"/>
        <v>895</v>
      </c>
      <c r="P927" s="27" t="e">
        <f t="shared" ca="1" si="194"/>
        <v>#N/A</v>
      </c>
      <c r="Q927" s="34" t="e">
        <f t="shared" ca="1" si="189"/>
        <v>#N/A</v>
      </c>
      <c r="R927" s="17">
        <f t="shared" ca="1" si="195"/>
        <v>3.5059455749433255</v>
      </c>
    </row>
    <row r="928" spans="1:18" x14ac:dyDescent="0.25">
      <c r="A928" s="18">
        <f t="shared" ca="1" si="190"/>
        <v>44387</v>
      </c>
      <c r="B928" s="17">
        <f ca="1">+IFERROR(VLOOKUP(A928,BBG_CLP!$A$2:$B$30,2,FALSE),B927)</f>
        <v>7</v>
      </c>
      <c r="C928" s="17">
        <f ca="1">+VLOOKUP(B928,BBG_CLP!$B$2:$E$30,4,FALSE)</f>
        <v>4.8076844477392848E-4</v>
      </c>
      <c r="D928" s="17">
        <v>926</v>
      </c>
      <c r="E928" s="17">
        <f t="shared" si="183"/>
        <v>896</v>
      </c>
      <c r="F928" s="17">
        <f t="shared" ca="1" si="186"/>
        <v>3.3649037945402176</v>
      </c>
      <c r="G928" s="2">
        <f t="shared" ca="1" si="184"/>
        <v>3.3769219023303476</v>
      </c>
      <c r="H928" s="28">
        <f t="shared" si="191"/>
        <v>44406</v>
      </c>
      <c r="I928" s="30">
        <v>926</v>
      </c>
      <c r="J928" s="17">
        <f t="shared" si="185"/>
        <v>896</v>
      </c>
      <c r="K928" s="27" t="e">
        <f t="shared" ca="1" si="187"/>
        <v>#N/A</v>
      </c>
      <c r="L928" s="34" t="e">
        <f t="shared" ca="1" si="188"/>
        <v>#N/A</v>
      </c>
      <c r="M928" s="29">
        <f t="shared" si="192"/>
        <v>44421</v>
      </c>
      <c r="N928" s="27">
        <v>926</v>
      </c>
      <c r="O928" s="17">
        <f t="shared" si="193"/>
        <v>896</v>
      </c>
      <c r="P928" s="27" t="e">
        <f t="shared" ca="1" si="194"/>
        <v>#N/A</v>
      </c>
      <c r="Q928" s="34" t="e">
        <f t="shared" ca="1" si="189"/>
        <v>#N/A</v>
      </c>
      <c r="R928" s="17">
        <f t="shared" ca="1" si="195"/>
        <v>3.5064892021585692</v>
      </c>
    </row>
    <row r="929" spans="1:18" x14ac:dyDescent="0.25">
      <c r="A929" s="18">
        <f t="shared" ca="1" si="190"/>
        <v>44388</v>
      </c>
      <c r="B929" s="17">
        <f ca="1">+IFERROR(VLOOKUP(A929,BBG_CLP!$A$2:$B$30,2,FALSE),B928)</f>
        <v>7</v>
      </c>
      <c r="C929" s="17">
        <f ca="1">+VLOOKUP(B929,BBG_CLP!$B$2:$E$30,4,FALSE)</f>
        <v>4.8076844477392848E-4</v>
      </c>
      <c r="D929" s="17">
        <v>927</v>
      </c>
      <c r="E929" s="17">
        <f t="shared" si="183"/>
        <v>897</v>
      </c>
      <c r="F929" s="17">
        <f t="shared" ca="1" si="186"/>
        <v>3.3653845629849917</v>
      </c>
      <c r="G929" s="2">
        <f t="shared" ca="1" si="184"/>
        <v>3.3773955581073545</v>
      </c>
      <c r="H929" s="28">
        <f t="shared" si="191"/>
        <v>44407</v>
      </c>
      <c r="I929" s="30">
        <v>927</v>
      </c>
      <c r="J929" s="17">
        <f t="shared" si="185"/>
        <v>897</v>
      </c>
      <c r="K929" s="27" t="e">
        <f t="shared" ca="1" si="187"/>
        <v>#N/A</v>
      </c>
      <c r="L929" s="34" t="e">
        <f t="shared" ca="1" si="188"/>
        <v>#N/A</v>
      </c>
      <c r="M929" s="29">
        <f t="shared" si="192"/>
        <v>44422</v>
      </c>
      <c r="N929" s="27">
        <v>927</v>
      </c>
      <c r="O929" s="17">
        <f t="shared" si="193"/>
        <v>897</v>
      </c>
      <c r="P929" s="27" t="e">
        <f t="shared" ca="1" si="194"/>
        <v>#N/A</v>
      </c>
      <c r="Q929" s="34" t="e">
        <f t="shared" ca="1" si="189"/>
        <v>#N/A</v>
      </c>
      <c r="R929" s="17">
        <f t="shared" ca="1" si="195"/>
        <v>3.5070326373194405</v>
      </c>
    </row>
    <row r="930" spans="1:18" x14ac:dyDescent="0.25">
      <c r="A930" s="18">
        <f t="shared" ca="1" si="190"/>
        <v>44389</v>
      </c>
      <c r="B930" s="17">
        <f ca="1">+IFERROR(VLOOKUP(A930,BBG_CLP!$A$2:$B$30,2,FALSE),B929)</f>
        <v>7</v>
      </c>
      <c r="C930" s="17">
        <f ca="1">+VLOOKUP(B930,BBG_CLP!$B$2:$E$30,4,FALSE)</f>
        <v>4.8076844477392848E-4</v>
      </c>
      <c r="D930" s="17">
        <v>928</v>
      </c>
      <c r="E930" s="17">
        <f t="shared" si="183"/>
        <v>898</v>
      </c>
      <c r="F930" s="17">
        <f t="shared" ca="1" si="186"/>
        <v>3.3658653314297657</v>
      </c>
      <c r="G930" s="2">
        <f t="shared" ca="1" si="184"/>
        <v>3.3778692272569288</v>
      </c>
      <c r="H930" s="28">
        <f t="shared" si="191"/>
        <v>44408</v>
      </c>
      <c r="I930" s="30">
        <v>928</v>
      </c>
      <c r="J930" s="17">
        <f t="shared" si="185"/>
        <v>898</v>
      </c>
      <c r="K930" s="27" t="e">
        <f t="shared" ca="1" si="187"/>
        <v>#N/A</v>
      </c>
      <c r="L930" s="34" t="e">
        <f t="shared" ca="1" si="188"/>
        <v>#N/A</v>
      </c>
      <c r="M930" s="29">
        <f t="shared" si="192"/>
        <v>44423</v>
      </c>
      <c r="N930" s="27">
        <v>928</v>
      </c>
      <c r="O930" s="17">
        <f t="shared" si="193"/>
        <v>898</v>
      </c>
      <c r="P930" s="27" t="e">
        <f t="shared" ca="1" si="194"/>
        <v>#N/A</v>
      </c>
      <c r="Q930" s="34" t="e">
        <f t="shared" ca="1" si="189"/>
        <v>#N/A</v>
      </c>
      <c r="R930" s="17">
        <f t="shared" ca="1" si="195"/>
        <v>3.5075758804099522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CARY_CLP_OWN</vt:lpstr>
      <vt:lpstr>OWN_Curve</vt:lpstr>
      <vt:lpstr>BBG_UF</vt:lpstr>
      <vt:lpstr>BBG_CLP</vt:lpstr>
      <vt:lpstr>SWAP_CLP</vt:lpstr>
      <vt:lpstr>CARY_UF</vt:lpstr>
      <vt:lpstr>CARY_CLP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Fernando Suarez B.</cp:lastModifiedBy>
  <dcterms:created xsi:type="dcterms:W3CDTF">2013-04-03T15:49:21Z</dcterms:created>
  <dcterms:modified xsi:type="dcterms:W3CDTF">2018-12-27T13:17:59Z</dcterms:modified>
</cp:coreProperties>
</file>