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Swaps\"/>
    </mc:Choice>
  </mc:AlternateContent>
  <xr:revisionPtr revIDLastSave="0" documentId="13_ncr:1_{B5CD44DA-625E-45B2-9D75-C517A40A14DC}" xr6:coauthVersionLast="40" xr6:coauthVersionMax="40" xr10:uidLastSave="{00000000-0000-0000-0000-000000000000}"/>
  <bookViews>
    <workbookView xWindow="0" yWindow="0" windowWidth="28800" windowHeight="12750" activeTab="1" xr2:uid="{131D024D-68CE-40EF-B8B0-52840309FF8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6" i="2"/>
  <c r="C7" i="2"/>
  <c r="C8" i="2"/>
  <c r="C16" i="2"/>
  <c r="C9" i="2"/>
  <c r="C17" i="2"/>
  <c r="C14" i="2"/>
  <c r="C10" i="2"/>
  <c r="C18" i="2"/>
  <c r="C11" i="2"/>
  <c r="C19" i="2"/>
  <c r="C15" i="2"/>
  <c r="C12" i="2"/>
  <c r="C20" i="2"/>
  <c r="C13" i="2"/>
  <c r="C5" i="2"/>
  <c r="D16" i="2"/>
  <c r="B14" i="1"/>
  <c r="B17" i="1"/>
  <c r="C4" i="1"/>
  <c r="B7" i="1"/>
  <c r="C15" i="1"/>
  <c r="D6" i="2"/>
  <c r="D13" i="2"/>
  <c r="C18" i="1"/>
  <c r="B10" i="1"/>
  <c r="B13" i="1"/>
  <c r="B16" i="1"/>
  <c r="B3" i="1"/>
  <c r="D20" i="2"/>
  <c r="C17" i="1"/>
  <c r="D7" i="2"/>
  <c r="D10" i="2"/>
  <c r="C6" i="1"/>
  <c r="C13" i="1"/>
  <c r="B12" i="1"/>
  <c r="C7" i="1"/>
  <c r="C5" i="1"/>
  <c r="B15" i="1"/>
  <c r="D8" i="2"/>
  <c r="B18" i="1"/>
  <c r="C8" i="1"/>
  <c r="B11" i="1"/>
  <c r="D9" i="2"/>
  <c r="C14" i="1"/>
  <c r="B6" i="1"/>
  <c r="C11" i="1"/>
  <c r="D15" i="2"/>
  <c r="D11" i="2"/>
  <c r="B2" i="1"/>
  <c r="C9" i="1"/>
  <c r="C16" i="1"/>
  <c r="C3" i="1"/>
  <c r="C12" i="1"/>
  <c r="D12" i="2"/>
  <c r="D5" i="2"/>
  <c r="B8" i="1"/>
  <c r="D14" i="2"/>
  <c r="B9" i="1"/>
  <c r="D17" i="2"/>
  <c r="C10" i="1"/>
  <c r="B5" i="1"/>
  <c r="D18" i="2"/>
  <c r="D19" i="2"/>
  <c r="B4" i="1"/>
  <c r="K13" i="2" l="1"/>
  <c r="H13" i="2"/>
  <c r="I13" i="2"/>
  <c r="G13" i="2"/>
  <c r="N13" i="2"/>
  <c r="M13" i="2"/>
  <c r="J13" i="2"/>
  <c r="L13" i="2"/>
  <c r="T19" i="2"/>
  <c r="I19" i="2"/>
  <c r="N19" i="2"/>
  <c r="Q19" i="2"/>
  <c r="J19" i="2"/>
  <c r="M19" i="2"/>
  <c r="S19" i="2"/>
  <c r="O19" i="2"/>
  <c r="L19" i="2"/>
  <c r="R19" i="2"/>
  <c r="G19" i="2"/>
  <c r="P19" i="2"/>
  <c r="K19" i="2"/>
  <c r="H19" i="2"/>
  <c r="Q18" i="2"/>
  <c r="J18" i="2"/>
  <c r="S18" i="2"/>
  <c r="N18" i="2"/>
  <c r="M18" i="2"/>
  <c r="L18" i="2"/>
  <c r="R18" i="2"/>
  <c r="G18" i="2"/>
  <c r="P18" i="2"/>
  <c r="K18" i="2"/>
  <c r="H18" i="2"/>
  <c r="I18" i="2"/>
  <c r="O18" i="2"/>
  <c r="P20" i="2"/>
  <c r="J20" i="2"/>
  <c r="Q20" i="2"/>
  <c r="I20" i="2"/>
  <c r="R20" i="2"/>
  <c r="S20" i="2"/>
  <c r="L20" i="2"/>
  <c r="T20" i="2"/>
  <c r="O20" i="2"/>
  <c r="K20" i="2"/>
  <c r="M20" i="2"/>
  <c r="U20" i="2"/>
  <c r="H20" i="2"/>
  <c r="N20" i="2"/>
  <c r="G20" i="2"/>
  <c r="N16" i="2"/>
  <c r="M16" i="2"/>
  <c r="K16" i="2"/>
  <c r="H16" i="2"/>
  <c r="O16" i="2"/>
  <c r="L16" i="2"/>
  <c r="G16" i="2"/>
  <c r="P16" i="2"/>
  <c r="I16" i="2"/>
  <c r="Q16" i="2"/>
  <c r="J16" i="2"/>
  <c r="N17" i="2"/>
  <c r="M17" i="2"/>
  <c r="L17" i="2"/>
  <c r="O17" i="2"/>
  <c r="R17" i="2"/>
  <c r="P17" i="2"/>
  <c r="K17" i="2"/>
  <c r="H17" i="2"/>
  <c r="J17" i="2"/>
  <c r="I17" i="2"/>
  <c r="G17" i="2"/>
  <c r="Q17" i="2"/>
  <c r="G14" i="2"/>
  <c r="K14" i="2"/>
  <c r="H14" i="2"/>
  <c r="J14" i="2"/>
  <c r="I14" i="2"/>
  <c r="O14" i="2"/>
  <c r="L14" i="2"/>
  <c r="N14" i="2"/>
  <c r="M14" i="2"/>
  <c r="I12" i="2"/>
  <c r="J12" i="2"/>
  <c r="M12" i="2"/>
  <c r="K12" i="2"/>
  <c r="H12" i="2"/>
  <c r="L12" i="2"/>
  <c r="G12" i="2"/>
  <c r="I8" i="2"/>
  <c r="G8" i="2"/>
  <c r="H8" i="2"/>
  <c r="I11" i="2"/>
  <c r="J11" i="2"/>
  <c r="L11" i="2"/>
  <c r="G11" i="2"/>
  <c r="K11" i="2"/>
  <c r="H11" i="2"/>
  <c r="J10" i="2"/>
  <c r="G10" i="2"/>
  <c r="I10" i="2"/>
  <c r="K10" i="2"/>
  <c r="H10" i="2"/>
  <c r="H7" i="2"/>
  <c r="G7" i="2"/>
  <c r="O15" i="2"/>
  <c r="L15" i="2"/>
  <c r="H15" i="2"/>
  <c r="G15" i="2"/>
  <c r="K15" i="2"/>
  <c r="P15" i="2"/>
  <c r="I15" i="2"/>
  <c r="N15" i="2"/>
  <c r="M15" i="2"/>
  <c r="J15" i="2"/>
  <c r="G9" i="2"/>
  <c r="H9" i="2"/>
  <c r="J9" i="2"/>
  <c r="I9" i="2"/>
  <c r="G6" i="2"/>
  <c r="G5" i="2"/>
  <c r="O13" i="2"/>
  <c r="V20" i="2"/>
  <c r="N12" i="2"/>
  <c r="M11" i="2"/>
  <c r="T18" i="2"/>
  <c r="L10" i="2"/>
  <c r="K9" i="2"/>
  <c r="P14" i="2"/>
  <c r="U19" i="2"/>
  <c r="R16" i="2"/>
  <c r="J8" i="2"/>
  <c r="S17" i="2"/>
  <c r="Q15" i="2"/>
  <c r="I7" i="2"/>
  <c r="H6" i="2"/>
</calcChain>
</file>

<file path=xl/sharedStrings.xml><?xml version="1.0" encoding="utf-8"?>
<sst xmlns="http://schemas.openxmlformats.org/spreadsheetml/2006/main" count="86" uniqueCount="36">
  <si>
    <t>CHOVCHOV Index</t>
  </si>
  <si>
    <t>CHSWPC Curncy</t>
  </si>
  <si>
    <t>CHSWPF Curncy</t>
  </si>
  <si>
    <t>CHSWPI Curncy</t>
  </si>
  <si>
    <t>CHSWP1 Curncy</t>
  </si>
  <si>
    <t>CHSWP1F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</si>
  <si>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</si>
  <si>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</si>
  <si>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</si>
  <si>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</si>
  <si>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</si>
  <si>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</si>
  <si>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</si>
  <si>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</si>
  <si>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</si>
  <si>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CHSWP15 Curncy</t>
  </si>
  <si>
    <t>CHSWP20 Curncy</t>
  </si>
  <si>
    <t>3M</t>
  </si>
  <si>
    <t>6M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</si>
  <si>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</si>
  <si>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</si>
  <si>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</si>
  <si>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</si>
  <si>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</si>
  <si>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</si>
  <si>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</si>
  <si>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</si>
  <si>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</si>
  <si>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</si>
  <si>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</si>
  <si>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</si>
  <si>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</si>
  <si>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PX_LAST</t>
  </si>
  <si>
    <t>MATURITY</t>
  </si>
  <si>
    <t>18M</t>
  </si>
  <si>
    <t>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</si>
</sst>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24-12-2028</v>
        <stp/>
        <stp>##V3_BDPV12</stp>
        <stp>CHSWP10 Curncy</stp>
        <stp>MATURITY</stp>
        <stp>[Master.xlsx]Hoja1!R16C3</stp>
        <tr r="C16" s="1"/>
      </tp>
      <tp t="s">
        <v>24-12-2033</v>
        <stp/>
        <stp>##V3_BDPV12</stp>
        <stp>CHSWP15 Curncy</stp>
        <stp>MATURITY</stp>
        <stp>[Master.xlsx]Hoja1!R17C3</stp>
        <tr r="C17" s="1"/>
      </tp>
      <tp t="s">
        <v>24-06-2020</v>
        <stp/>
        <stp>##V3_BDPV12</stp>
        <stp>CHSWP1F Curncy</stp>
        <stp>MATURITY</stp>
        <stp>[Master.xlsx]Hoja2!R10C4</stp>
        <tr r="D10" s="2"/>
      </tp>
      <tp t="s">
        <v>24-12-2033</v>
        <stp/>
        <stp>##V3_BDPV12</stp>
        <stp>CHSWP15 Curncy</stp>
        <stp>MATURITY</stp>
        <stp>[Master.xlsx]Hoja2!R20C4</stp>
        <tr r="D20" s="2"/>
      </tp>
      <tp t="s">
        <v>24-06-2020</v>
        <stp/>
        <stp>##V3_BDPV12</stp>
        <stp>CHSWP1F Curncy</stp>
        <stp>MATURITY</stp>
        <stp>[Master.xlsx]Hoja1!R7C3</stp>
        <tr r="C7" s="1"/>
      </tp>
      <tp t="s">
        <v>24-12-2028</v>
        <stp/>
        <stp>##V3_BDPV12</stp>
        <stp>CHSWP10 Curncy</stp>
        <stp>MATURITY</stp>
        <stp>[Master.xlsx]Hoja2!R19C4</stp>
        <tr r="D19" s="2"/>
      </tp>
      <tp t="s">
        <v>24-12-2038</v>
        <stp/>
        <stp>##V3_BDPV12</stp>
        <stp>CHSWP20 Curncy</stp>
        <stp>MATURITY</stp>
        <stp>[Master.xlsx]Hoja1!R18C3</stp>
        <tr r="C18" s="1"/>
      </tp>
      <tp t="s">
        <v>24-12-2019</v>
        <stp/>
        <stp>##V3_BDPV12</stp>
        <stp>CHSWP1 Curncy</stp>
        <stp>MATURITY</stp>
        <stp>[Master.xlsx]Hoja2!R9C4</stp>
        <tr r="D9" s="2"/>
      </tp>
      <tp t="s">
        <v>24-12-2021</v>
        <stp/>
        <stp>##V3_BDPV12</stp>
        <stp>CHSWP3 Curncy</stp>
        <stp>MATURITY</stp>
        <stp>[Master.xlsx]Hoja1!R9C3</stp>
        <tr r="C9" s="1"/>
      </tp>
      <tp t="s">
        <v>24-09-2019</v>
        <stp/>
        <stp>##V3_BDPV12</stp>
        <stp>CHSWPI Curncy</stp>
        <stp>MATURITY</stp>
        <stp>[Master.xlsx]Hoja2!R8C4</stp>
        <tr r="D8" s="2"/>
      </tp>
      <tp t="s">
        <v>24-12-2020</v>
        <stp/>
        <stp>##V3_BDPV12</stp>
        <stp>CHSWP2 Curncy</stp>
        <stp>MATURITY</stp>
        <stp>[Master.xlsx]Hoja1!R8C3</stp>
        <tr r="C8" s="1"/>
      </tp>
      <tp>
        <v>2.75</v>
        <stp/>
        <stp>##V3_BDPV12</stp>
        <stp>CHOVCHOV Index</stp>
        <stp>PX_LAST</stp>
        <stp>[Master.xlsx]Hoja1!R2C2</stp>
        <tr r="B2" s="1"/>
      </tp>
      <tp t="s">
        <v>24-03-2019</v>
        <stp/>
        <stp>##V3_BDPV12</stp>
        <stp>CHSWPC Curncy</stp>
        <stp>MATURITY</stp>
        <stp>[Master.xlsx]Hoja1!R3C3</stp>
        <tr r="C3" s="1"/>
      </tp>
      <tp t="s">
        <v>24-09-2019</v>
        <stp/>
        <stp>##V3_BDPV12</stp>
        <stp>CHSWPI Curncy</stp>
        <stp>MATURITY</stp>
        <stp>[Master.xlsx]Hoja1!R5C3</stp>
        <tr r="C5" s="1"/>
      </tp>
      <tp t="s">
        <v>24-06-2019</v>
        <stp/>
        <stp>##V3_BDPV12</stp>
        <stp>CHSWPF Curncy</stp>
        <stp>MATURITY</stp>
        <stp>[Master.xlsx]Hoja1!R4C3</stp>
        <tr r="C4" s="1"/>
      </tp>
      <tp t="s">
        <v>24-06-2019</v>
        <stp/>
        <stp>##V3_BDPV12</stp>
        <stp>CHSWPF Curncy</stp>
        <stp>MATURITY</stp>
        <stp>[Master.xlsx]Hoja2!R7C4</stp>
        <tr r="D7" s="2"/>
      </tp>
      <tp t="s">
        <v>24-03-2019</v>
        <stp/>
        <stp>##V3_BDPV12</stp>
        <stp>CHSWPC Curncy</stp>
        <stp>MATURITY</stp>
        <stp>[Master.xlsx]Hoja2!R6C4</stp>
        <tr r="D6" s="2"/>
      </tp>
      <tp t="s">
        <v>24-12-2019</v>
        <stp/>
        <stp>##V3_BDPV12</stp>
        <stp>CHSWP1 Curncy</stp>
        <stp>MATURITY</stp>
        <stp>[Master.xlsx]Hoja1!R6C3</stp>
        <tr r="C6" s="1"/>
      </tp>
      <tp>
        <v>3.34</v>
        <stp/>
        <stp>##V3_BDPV12</stp>
        <stp>CHSWP1F Curncy</stp>
        <stp>PX_LAST</stp>
        <stp>[Master.xlsx]Hoja2!R9C3</stp>
        <tr r="C9" s="2"/>
      </tp>
      <tp>
        <v>3.34</v>
        <stp/>
        <stp>##V3_BDPV12</stp>
        <stp>CHSWP1F Curncy</stp>
        <stp>PX_LAST</stp>
        <stp>[Master.xlsx]Hoja1!R7C2</stp>
        <tr r="B7" s="1"/>
      </tp>
      <tp>
        <v>3.05</v>
        <stp/>
        <stp>##V3_BDPV12</stp>
        <stp>CHSWPI Curncy</stp>
        <stp>PX_LAST</stp>
        <stp>[Master.xlsx]Hoja2!R7C3</stp>
        <tr r="C7" s="2"/>
      </tp>
      <tp>
        <v>2.9319999999999999</v>
        <stp/>
        <stp>##V3_BDPV12</stp>
        <stp>CHSWPF Curncy</stp>
        <stp>PX_LAST</stp>
        <stp>[Master.xlsx]Hoja2!R6C3</stp>
        <tr r="C6" s="2"/>
      </tp>
      <tp>
        <v>3.13</v>
        <stp/>
        <stp>##V3_BDPV12</stp>
        <stp>CHSWP1 Curncy</stp>
        <stp>PX_LAST</stp>
        <stp>[Master.xlsx]Hoja1!R6C2</stp>
        <tr r="B6" s="1"/>
      </tp>
      <tp>
        <v>2.8660000000000001</v>
        <stp/>
        <stp>##V3_BDPV12</stp>
        <stp>CHSWPC Curncy</stp>
        <stp>PX_LAST</stp>
        <stp>[Master.xlsx]Hoja2!R5C3</stp>
        <tr r="C5" s="2"/>
      </tp>
      <tp>
        <v>3.05</v>
        <stp/>
        <stp>##V3_BDPV12</stp>
        <stp>CHSWPI Curncy</stp>
        <stp>PX_LAST</stp>
        <stp>[Master.xlsx]Hoja1!R5C2</stp>
        <tr r="B5" s="1"/>
      </tp>
      <tp>
        <v>2.9319999999999999</v>
        <stp/>
        <stp>##V3_BDPV12</stp>
        <stp>CHSWPF Curncy</stp>
        <stp>PX_LAST</stp>
        <stp>[Master.xlsx]Hoja1!R4C2</stp>
        <tr r="B4" s="1"/>
      </tp>
      <tp>
        <v>2.8660000000000001</v>
        <stp/>
        <stp>##V3_BDPV12</stp>
        <stp>CHSWPC Curncy</stp>
        <stp>PX_LAST</stp>
        <stp>[Master.xlsx]Hoja1!R3C2</stp>
        <tr r="B3" s="1"/>
      </tp>
      <tp t="s">
        <v>24-12-2027</v>
        <stp/>
        <stp>##V3_BDPV12</stp>
        <stp>CHSWP9 Curncy</stp>
        <stp>MATURITY</stp>
        <stp>[Master.xlsx]Hoja2!R18C4</stp>
        <tr r="D18" s="2"/>
      </tp>
      <tp t="s">
        <v>24-12-2026</v>
        <stp/>
        <stp>##V3_BDPV12</stp>
        <stp>CHSWP8 Curncy</stp>
        <stp>MATURITY</stp>
        <stp>[Master.xlsx]Hoja2!R17C4</stp>
        <tr r="D17" s="2"/>
      </tp>
      <tp t="s">
        <v>24-12-2026</v>
        <stp/>
        <stp>##V3_BDPV12</stp>
        <stp>CHSWP8 Curncy</stp>
        <stp>MATURITY</stp>
        <stp>[Master.xlsx]Hoja1!R14C3</stp>
        <tr r="C14" s="1"/>
      </tp>
      <tp t="s">
        <v>24-12-2027</v>
        <stp/>
        <stp>##V3_BDPV12</stp>
        <stp>CHSWP9 Curncy</stp>
        <stp>MATURITY</stp>
        <stp>[Master.xlsx]Hoja1!R15C3</stp>
        <tr r="C15" s="1"/>
      </tp>
      <tp t="s">
        <v>24-12-2025</v>
        <stp/>
        <stp>##V3_BDPV12</stp>
        <stp>CHSWP7 Curncy</stp>
        <stp>MATURITY</stp>
        <stp>[Master.xlsx]Hoja2!R16C4</stp>
        <tr r="D16" s="2"/>
      </tp>
      <tp t="s">
        <v>24-12-2024</v>
        <stp/>
        <stp>##V3_BDPV12</stp>
        <stp>CHSWP6 Curncy</stp>
        <stp>MATURITY</stp>
        <stp>[Master.xlsx]Hoja2!R15C4</stp>
        <tr r="D15" s="2"/>
      </tp>
      <tp t="s">
        <v>24-12-2023</v>
        <stp/>
        <stp>##V3_BDPV12</stp>
        <stp>CHSWP5 Curncy</stp>
        <stp>MATURITY</stp>
        <stp>[Master.xlsx]Hoja2!R14C4</stp>
        <tr r="D14" s="2"/>
      </tp>
      <tp t="s">
        <v>24-12-2022</v>
        <stp/>
        <stp>##V3_BDPV12</stp>
        <stp>CHSWP4 Curncy</stp>
        <stp>MATURITY</stp>
        <stp>[Master.xlsx]Hoja2!R13C4</stp>
        <tr r="D13" s="2"/>
      </tp>
      <tp t="s">
        <v>24-12-2022</v>
        <stp/>
        <stp>##V3_BDPV12</stp>
        <stp>CHSWP4 Curncy</stp>
        <stp>MATURITY</stp>
        <stp>[Master.xlsx]Hoja1!R10C3</stp>
        <tr r="C10" s="1"/>
      </tp>
      <tp t="s">
        <v>24-12-2023</v>
        <stp/>
        <stp>##V3_BDPV12</stp>
        <stp>CHSWP5 Curncy</stp>
        <stp>MATURITY</stp>
        <stp>[Master.xlsx]Hoja1!R11C3</stp>
        <tr r="C11" s="1"/>
      </tp>
      <tp t="s">
        <v>24-12-2021</v>
        <stp/>
        <stp>##V3_BDPV12</stp>
        <stp>CHSWP3 Curncy</stp>
        <stp>MATURITY</stp>
        <stp>[Master.xlsx]Hoja2!R12C4</stp>
        <tr r="D12" s="2"/>
      </tp>
      <tp>
        <v>3.57</v>
        <stp/>
        <stp>##V3_BDPV12</stp>
        <stp>CHSWP3 Curncy</stp>
        <stp>PX_LAST</stp>
        <stp>[Master.xlsx]Hoja1!R9C2</stp>
        <tr r="B9" s="1"/>
      </tp>
      <tp t="s">
        <v>24-12-2024</v>
        <stp/>
        <stp>##V3_BDPV12</stp>
        <stp>CHSWP6 Curncy</stp>
        <stp>MATURITY</stp>
        <stp>[Master.xlsx]Hoja1!R12C3</stp>
        <tr r="C12" s="1"/>
      </tp>
      <tp t="s">
        <v>24-12-2020</v>
        <stp/>
        <stp>##V3_BDPV12</stp>
        <stp>CHSWP2 Curncy</stp>
        <stp>MATURITY</stp>
        <stp>[Master.xlsx]Hoja2!R11C4</stp>
        <tr r="D11" s="2"/>
      </tp>
      <tp>
        <v>3.13</v>
        <stp/>
        <stp>##V3_BDPV12</stp>
        <stp>CHSWP1 Curncy</stp>
        <stp>PX_LAST</stp>
        <stp>[Master.xlsx]Hoja2!R8C3</stp>
        <tr r="C8" s="2"/>
      </tp>
      <tp>
        <v>3.3849999999999998</v>
        <stp/>
        <stp>##V3_BDPV12</stp>
        <stp>CHSWP2 Curncy</stp>
        <stp>PX_LAST</stp>
        <stp>[Master.xlsx]Hoja1!R8C2</stp>
        <tr r="B8" s="1"/>
      </tp>
      <tp t="s">
        <v>24-12-2025</v>
        <stp/>
        <stp>##V3_BDPV12</stp>
        <stp>CHSWP7 Curncy</stp>
        <stp>MATURITY</stp>
        <stp>[Master.xlsx]Hoja1!R13C3</stp>
        <tr r="C13" s="1"/>
      </tp>
      <tp>
        <v>4.0179999999999998</v>
        <stp/>
        <stp>##V3_BDPV12</stp>
        <stp>CHSWP8 Curncy</stp>
        <stp>PX_LAST</stp>
        <stp>[Master.xlsx]Hoja1!R14C2</stp>
        <tr r="B14" s="1"/>
      </tp>
      <tp>
        <v>4.08</v>
        <stp/>
        <stp>##V3_BDPV12</stp>
        <stp>CHSWP9 Curncy</stp>
        <stp>PX_LAST</stp>
        <stp>[Master.xlsx]Hoja2!R17C3</stp>
        <tr r="C17" s="2"/>
      </tp>
      <tp>
        <v>4.0179999999999998</v>
        <stp/>
        <stp>##V3_BDPV12</stp>
        <stp>CHSWP8 Curncy</stp>
        <stp>PX_LAST</stp>
        <stp>[Master.xlsx]Hoja2!R16C3</stp>
        <tr r="C16" s="2"/>
      </tp>
      <tp>
        <v>4.08</v>
        <stp/>
        <stp>##V3_BDPV12</stp>
        <stp>CHSWP9 Curncy</stp>
        <stp>PX_LAST</stp>
        <stp>[Master.xlsx]Hoja1!R15C2</stp>
        <tr r="B15" s="1"/>
      </tp>
      <tp>
        <v>3.9249999999999998</v>
        <stp/>
        <stp>##V3_BDPV12</stp>
        <stp>CHSWP7 Curncy</stp>
        <stp>PX_LAST</stp>
        <stp>[Master.xlsx]Hoja2!R15C3</stp>
        <tr r="C15" s="2"/>
      </tp>
      <tp>
        <v>3.85</v>
        <stp/>
        <stp>##V3_BDPV12</stp>
        <stp>CHSWP6 Curncy</stp>
        <stp>PX_LAST</stp>
        <stp>[Master.xlsx]Hoja2!R14C3</stp>
        <tr r="C14" s="2"/>
      </tp>
      <tp>
        <v>3.7</v>
        <stp/>
        <stp>##V3_BDPV12</stp>
        <stp>CHSWP4 Curncy</stp>
        <stp>PX_LAST</stp>
        <stp>[Master.xlsx]Hoja1!R10C2</stp>
        <tr r="B10" s="1"/>
      </tp>
      <tp>
        <v>3.7719999999999998</v>
        <stp/>
        <stp>##V3_BDPV12</stp>
        <stp>CHSWP5 Curncy</stp>
        <stp>PX_LAST</stp>
        <stp>[Master.xlsx]Hoja2!R13C3</stp>
        <tr r="C13" s="2"/>
      </tp>
      <tp>
        <v>3.7</v>
        <stp/>
        <stp>##V3_BDPV12</stp>
        <stp>CHSWP4 Curncy</stp>
        <stp>PX_LAST</stp>
        <stp>[Master.xlsx]Hoja2!R12C3</stp>
        <tr r="C12" s="2"/>
      </tp>
      <tp>
        <v>3.7719999999999998</v>
        <stp/>
        <stp>##V3_BDPV12</stp>
        <stp>CHSWP5 Curncy</stp>
        <stp>PX_LAST</stp>
        <stp>[Master.xlsx]Hoja1!R11C2</stp>
        <tr r="B11" s="1"/>
      </tp>
      <tp>
        <v>3.57</v>
        <stp/>
        <stp>##V3_BDPV12</stp>
        <stp>CHSWP3 Curncy</stp>
        <stp>PX_LAST</stp>
        <stp>[Master.xlsx]Hoja2!R11C3</stp>
        <tr r="C11" s="2"/>
      </tp>
      <tp>
        <v>3.85</v>
        <stp/>
        <stp>##V3_BDPV12</stp>
        <stp>CHSWP6 Curncy</stp>
        <stp>PX_LAST</stp>
        <stp>[Master.xlsx]Hoja1!R12C2</stp>
        <tr r="B12" s="1"/>
      </tp>
      <tp>
        <v>3.3849999999999998</v>
        <stp/>
        <stp>##V3_BDPV12</stp>
        <stp>CHSWP2 Curncy</stp>
        <stp>PX_LAST</stp>
        <stp>[Master.xlsx]Hoja2!R10C3</stp>
        <tr r="C10" s="2"/>
      </tp>
      <tp>
        <v>3.9249999999999998</v>
        <stp/>
        <stp>##V3_BDPV12</stp>
        <stp>CHSWP7 Curncy</stp>
        <stp>PX_LAST</stp>
        <stp>[Master.xlsx]Hoja1!R13C2</stp>
        <tr r="B13" s="1"/>
      </tp>
      <tp>
        <v>4.1399999999999997</v>
        <stp/>
        <stp>##V3_BDPV12</stp>
        <stp>CHSWP10 Curncy</stp>
        <stp>PX_LAST</stp>
        <stp>[Master.xlsx]Hoja2!R18C3</stp>
        <tr r="C18" s="2"/>
      </tp>
      <tp>
        <v>4.3</v>
        <stp/>
        <stp>##V3_BDPV12</stp>
        <stp>CHSWP15 Curncy</stp>
        <stp>PX_LAST</stp>
        <stp>[Master.xlsx]Hoja2!R19C3</stp>
        <tr r="C19" s="2"/>
      </tp>
      <tp>
        <v>4.4450000000000003</v>
        <stp/>
        <stp>##V3_BDPV12</stp>
        <stp>CHSWP20 Curncy</stp>
        <stp>PX_LAST</stp>
        <stp>[Master.xlsx]Hoja1!R18C2</stp>
        <tr r="B18" s="1"/>
      </tp>
      <tp>
        <v>4.4450000000000003</v>
        <stp/>
        <stp>##V3_BDPV12</stp>
        <stp>CHSWP20 Curncy</stp>
        <stp>PX_LAST</stp>
        <stp>[Master.xlsx]Hoja2!R20C3</stp>
        <tr r="C20" s="2"/>
      </tp>
      <tp>
        <v>4.3</v>
        <stp/>
        <stp>##V3_BDPV12</stp>
        <stp>CHSWP15 Curncy</stp>
        <stp>PX_LAST</stp>
        <stp>[Master.xlsx]Hoja1!R17C2</stp>
        <tr r="B17" s="1"/>
      </tp>
      <tp>
        <v>4.1399999999999997</v>
        <stp/>
        <stp>##V3_BDPV12</stp>
        <stp>CHSWP10 Curncy</stp>
        <stp>PX_LAST</stp>
        <stp>[Master.xlsx]Hoja1!R16C2</stp>
        <tr r="B1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4C6-07A7-4EEC-8F9C-4DE175F035F4}">
  <dimension ref="A1:C18"/>
  <sheetViews>
    <sheetView workbookViewId="0">
      <selection activeCell="A2" sqref="A2:A18"/>
    </sheetView>
  </sheetViews>
  <sheetFormatPr baseColWidth="10" defaultRowHeight="15" x14ac:dyDescent="0.25"/>
  <cols>
    <col min="1" max="1" width="16.85546875" bestFit="1" customWidth="1"/>
  </cols>
  <sheetData>
    <row r="1" spans="1:3" x14ac:dyDescent="0.25">
      <c r="B1" t="s">
        <v>32</v>
      </c>
      <c r="C1" t="s">
        <v>33</v>
      </c>
    </row>
    <row r="2" spans="1:3" x14ac:dyDescent="0.25">
      <c r="A2" s="1" t="s">
        <v>0</v>
      </c>
      <c r="B2">
        <f>+_xll.BDP($A2,B$1)</f>
        <v>2.75</v>
      </c>
      <c r="C2" s="2">
        <f ca="1">+TODAY()</f>
        <v>43454</v>
      </c>
    </row>
    <row r="3" spans="1:3" x14ac:dyDescent="0.25">
      <c r="A3" s="1" t="s">
        <v>1</v>
      </c>
      <c r="B3">
        <f>+_xll.BDP(A3,"PX_LAST")</f>
        <v>2.8660000000000001</v>
      </c>
      <c r="C3" t="str">
        <f>+_xll.BDP($A3,C$1)</f>
        <v>24-03-2019</v>
      </c>
    </row>
    <row r="4" spans="1:3" x14ac:dyDescent="0.25">
      <c r="A4" s="1" t="s">
        <v>2</v>
      </c>
      <c r="B4">
        <f>+_xll.BDP(A4,"PX_LAST")</f>
        <v>2.9319999999999999</v>
      </c>
      <c r="C4" t="str">
        <f>+_xll.BDP($A4,C$1)</f>
        <v>24-06-2019</v>
      </c>
    </row>
    <row r="5" spans="1:3" x14ac:dyDescent="0.25">
      <c r="A5" s="1" t="s">
        <v>3</v>
      </c>
      <c r="B5">
        <f>+_xll.BDP(A5,"PX_LAST")</f>
        <v>3.05</v>
      </c>
      <c r="C5" t="str">
        <f>+_xll.BDP($A5,C$1)</f>
        <v>24-09-2019</v>
      </c>
    </row>
    <row r="6" spans="1:3" x14ac:dyDescent="0.25">
      <c r="A6" s="1" t="s">
        <v>4</v>
      </c>
      <c r="B6">
        <f>+_xll.BDP(A6,"PX_LAST")</f>
        <v>3.13</v>
      </c>
      <c r="C6" t="str">
        <f>+_xll.BDP($A6,C$1)</f>
        <v>24-12-2019</v>
      </c>
    </row>
    <row r="7" spans="1:3" x14ac:dyDescent="0.25">
      <c r="A7" s="1" t="s">
        <v>5</v>
      </c>
      <c r="B7">
        <f>+_xll.BDP(A7,"PX_LAST")</f>
        <v>3.34</v>
      </c>
      <c r="C7" t="str">
        <f>+_xll.BDP($A7,C$1)</f>
        <v>24-06-2020</v>
      </c>
    </row>
    <row r="8" spans="1:3" x14ac:dyDescent="0.25">
      <c r="A8" s="1" t="s">
        <v>6</v>
      </c>
      <c r="B8">
        <f>+_xll.BDP(A8,"PX_LAST")</f>
        <v>3.3849999999999998</v>
      </c>
      <c r="C8" t="str">
        <f>+_xll.BDP($A8,C$1)</f>
        <v>24-12-2020</v>
      </c>
    </row>
    <row r="9" spans="1:3" x14ac:dyDescent="0.25">
      <c r="A9" s="1" t="s">
        <v>7</v>
      </c>
      <c r="B9">
        <f>+_xll.BDP(A9,"PX_LAST")</f>
        <v>3.57</v>
      </c>
      <c r="C9" t="str">
        <f>+_xll.BDP($A9,C$1)</f>
        <v>24-12-2021</v>
      </c>
    </row>
    <row r="10" spans="1:3" x14ac:dyDescent="0.25">
      <c r="A10" s="1" t="s">
        <v>8</v>
      </c>
      <c r="B10">
        <f>+_xll.BDP(A10,"PX_LAST")</f>
        <v>3.7</v>
      </c>
      <c r="C10" t="str">
        <f>+_xll.BDP($A10,C$1)</f>
        <v>24-12-2022</v>
      </c>
    </row>
    <row r="11" spans="1:3" x14ac:dyDescent="0.25">
      <c r="A11" s="1" t="s">
        <v>9</v>
      </c>
      <c r="B11">
        <f>+_xll.BDP(A11,"PX_LAST")</f>
        <v>3.7719999999999998</v>
      </c>
      <c r="C11" t="str">
        <f>+_xll.BDP($A11,C$1)</f>
        <v>24-12-2023</v>
      </c>
    </row>
    <row r="12" spans="1:3" x14ac:dyDescent="0.25">
      <c r="A12" s="1" t="s">
        <v>10</v>
      </c>
      <c r="B12">
        <f>+_xll.BDP(A12,"PX_LAST")</f>
        <v>3.85</v>
      </c>
      <c r="C12" t="str">
        <f>+_xll.BDP($A12,C$1)</f>
        <v>24-12-2024</v>
      </c>
    </row>
    <row r="13" spans="1:3" x14ac:dyDescent="0.25">
      <c r="A13" s="1" t="s">
        <v>11</v>
      </c>
      <c r="B13">
        <f>+_xll.BDP(A13,"PX_LAST")</f>
        <v>3.9249999999999998</v>
      </c>
      <c r="C13" t="str">
        <f>+_xll.BDP($A13,C$1)</f>
        <v>24-12-2025</v>
      </c>
    </row>
    <row r="14" spans="1:3" x14ac:dyDescent="0.25">
      <c r="A14" s="1" t="s">
        <v>12</v>
      </c>
      <c r="B14">
        <f>+_xll.BDP(A14,"PX_LAST")</f>
        <v>4.0179999999999998</v>
      </c>
      <c r="C14" t="str">
        <f>+_xll.BDP($A14,C$1)</f>
        <v>24-12-2026</v>
      </c>
    </row>
    <row r="15" spans="1:3" x14ac:dyDescent="0.25">
      <c r="A15" s="1" t="s">
        <v>13</v>
      </c>
      <c r="B15">
        <f>+_xll.BDP(A15,"PX_LAST")</f>
        <v>4.08</v>
      </c>
      <c r="C15" t="str">
        <f>+_xll.BDP($A15,C$1)</f>
        <v>24-12-2027</v>
      </c>
    </row>
    <row r="16" spans="1:3" x14ac:dyDescent="0.25">
      <c r="A16" s="1" t="s">
        <v>14</v>
      </c>
      <c r="B16">
        <f>+_xll.BDP(A16,"PX_LAST")</f>
        <v>4.1399999999999997</v>
      </c>
      <c r="C16" t="str">
        <f>+_xll.BDP($A16,C$1)</f>
        <v>24-12-2028</v>
      </c>
    </row>
    <row r="17" spans="1:3" x14ac:dyDescent="0.25">
      <c r="A17" s="1" t="s">
        <v>15</v>
      </c>
      <c r="B17">
        <f>+_xll.BDP(A17,"PX_LAST")</f>
        <v>4.3</v>
      </c>
      <c r="C17" t="str">
        <f>+_xll.BDP($A17,C$1)</f>
        <v>24-12-2033</v>
      </c>
    </row>
    <row r="18" spans="1:3" x14ac:dyDescent="0.25">
      <c r="A18" s="1" t="s">
        <v>16</v>
      </c>
      <c r="B18">
        <f>+_xll.BDP(A18,"PX_LAST")</f>
        <v>4.4450000000000003</v>
      </c>
      <c r="C18" t="str">
        <f>+_xll.BDP($A18,C$1)</f>
        <v>24-12-2038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3C66-D977-41EE-9611-4241FC5C39C1}">
  <dimension ref="A4:V24"/>
  <sheetViews>
    <sheetView tabSelected="1" workbookViewId="0">
      <selection activeCell="M23" sqref="M23"/>
    </sheetView>
  </sheetViews>
  <sheetFormatPr baseColWidth="10" defaultRowHeight="15" x14ac:dyDescent="0.25"/>
  <cols>
    <col min="2" max="2" width="21.7109375" style="3" bestFit="1" customWidth="1"/>
    <col min="3" max="3" width="19.7109375" style="3" bestFit="1" customWidth="1"/>
    <col min="4" max="4" width="19.7109375" style="3" customWidth="1"/>
    <col min="5" max="5" width="6.28515625" customWidth="1"/>
    <col min="6" max="7" width="11.42578125" style="3"/>
    <col min="8" max="22" width="8" style="3" bestFit="1" customWidth="1"/>
  </cols>
  <sheetData>
    <row r="4" spans="1:22" x14ac:dyDescent="0.25">
      <c r="C4" s="3" t="s">
        <v>32</v>
      </c>
      <c r="D4" s="3" t="s">
        <v>33</v>
      </c>
      <c r="F4" s="7" t="s">
        <v>35</v>
      </c>
      <c r="G4" s="5" t="s">
        <v>17</v>
      </c>
      <c r="H4" s="5" t="s">
        <v>18</v>
      </c>
      <c r="I4" s="5" t="s">
        <v>19</v>
      </c>
      <c r="J4" s="5" t="s">
        <v>20</v>
      </c>
      <c r="K4" s="5" t="s">
        <v>34</v>
      </c>
      <c r="L4" s="5" t="s">
        <v>21</v>
      </c>
      <c r="M4" s="5" t="s">
        <v>22</v>
      </c>
      <c r="N4" s="5" t="s">
        <v>23</v>
      </c>
      <c r="O4" s="5" t="s">
        <v>24</v>
      </c>
      <c r="P4" s="5" t="s">
        <v>25</v>
      </c>
      <c r="Q4" s="5" t="s">
        <v>26</v>
      </c>
      <c r="R4" s="5" t="s">
        <v>27</v>
      </c>
      <c r="S4" s="5" t="s">
        <v>28</v>
      </c>
      <c r="T4" s="5" t="s">
        <v>29</v>
      </c>
      <c r="U4" s="5" t="s">
        <v>30</v>
      </c>
      <c r="V4" s="5" t="s">
        <v>31</v>
      </c>
    </row>
    <row r="5" spans="1:22" x14ac:dyDescent="0.25">
      <c r="A5" s="3" t="s">
        <v>17</v>
      </c>
      <c r="B5" s="1" t="s">
        <v>1</v>
      </c>
      <c r="C5" s="3">
        <f>+_xll.BDP($B5,C$4)</f>
        <v>2.8660000000000001</v>
      </c>
      <c r="D5" s="3" t="e">
        <f>+_xll.BDP(#REF!,D$4)</f>
        <v>#REF!</v>
      </c>
      <c r="F5" s="6" t="s">
        <v>17</v>
      </c>
      <c r="G5" s="4">
        <f>+C5</f>
        <v>2.8660000000000001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5">
      <c r="A6" s="3" t="s">
        <v>18</v>
      </c>
      <c r="B6" s="1" t="s">
        <v>2</v>
      </c>
      <c r="C6" s="3">
        <f>+_xll.BDP($B6,C$4)</f>
        <v>2.9319999999999999</v>
      </c>
      <c r="D6" s="3" t="str">
        <f>+_xll.BDP($B5,D$4)</f>
        <v>24-03-2019</v>
      </c>
      <c r="F6" s="6" t="s">
        <v>18</v>
      </c>
      <c r="G6" s="4">
        <f>+VLOOKUP($F6,$A$5:$D$20,3,FALSE)/VLOOKUP(G$4,$A$5:$D$20,3,FALSE)</f>
        <v>1.0230286113049545</v>
      </c>
      <c r="H6" s="4">
        <f>+C6</f>
        <v>2.9319999999999999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3" t="s">
        <v>19</v>
      </c>
      <c r="B7" s="1" t="s">
        <v>3</v>
      </c>
      <c r="C7" s="3">
        <f>+_xll.BDP($B7,C$4)</f>
        <v>3.05</v>
      </c>
      <c r="D7" s="3" t="str">
        <f>+_xll.BDP($B6,D$4)</f>
        <v>24-06-2019</v>
      </c>
      <c r="F7" s="6" t="s">
        <v>19</v>
      </c>
      <c r="G7" s="4">
        <f t="shared" ref="G7:U20" si="0">+VLOOKUP($F7,$A$5:$D$20,3,FALSE)/VLOOKUP(G$4,$A$5:$D$20,3,FALSE)</f>
        <v>1.0642009769713885</v>
      </c>
      <c r="H7" s="4">
        <f t="shared" si="0"/>
        <v>1.0402455661664392</v>
      </c>
      <c r="I7" s="4">
        <f>+C7</f>
        <v>3.05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3" t="s">
        <v>20</v>
      </c>
      <c r="B8" s="1" t="s">
        <v>4</v>
      </c>
      <c r="C8" s="3">
        <f>+_xll.BDP($B8,C$4)</f>
        <v>3.13</v>
      </c>
      <c r="D8" s="3" t="str">
        <f>+_xll.BDP($B7,D$4)</f>
        <v>24-09-2019</v>
      </c>
      <c r="F8" s="6" t="s">
        <v>20</v>
      </c>
      <c r="G8" s="4">
        <f t="shared" si="0"/>
        <v>1.0921144452198184</v>
      </c>
      <c r="H8" s="4">
        <f t="shared" si="0"/>
        <v>1.0675306957708048</v>
      </c>
      <c r="I8" s="4">
        <f t="shared" si="0"/>
        <v>1.0262295081967214</v>
      </c>
      <c r="J8" s="4">
        <f>+C8</f>
        <v>3.13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s="3" t="s">
        <v>34</v>
      </c>
      <c r="B9" s="1" t="s">
        <v>5</v>
      </c>
      <c r="C9" s="3">
        <f>+_xll.BDP($B9,C$4)</f>
        <v>3.34</v>
      </c>
      <c r="D9" s="3" t="str">
        <f>+_xll.BDP($B8,D$4)</f>
        <v>24-12-2019</v>
      </c>
      <c r="F9" s="6" t="s">
        <v>34</v>
      </c>
      <c r="G9" s="4">
        <f t="shared" si="0"/>
        <v>1.165387299371947</v>
      </c>
      <c r="H9" s="4">
        <f t="shared" si="0"/>
        <v>1.1391541609822646</v>
      </c>
      <c r="I9" s="4">
        <f t="shared" si="0"/>
        <v>1.0950819672131147</v>
      </c>
      <c r="J9" s="4">
        <f t="shared" si="0"/>
        <v>1.0670926517571886</v>
      </c>
      <c r="K9" s="4">
        <f>+C9</f>
        <v>3.34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3" t="s">
        <v>21</v>
      </c>
      <c r="B10" s="1" t="s">
        <v>6</v>
      </c>
      <c r="C10" s="3">
        <f>+_xll.BDP($B10,C$4)</f>
        <v>3.3849999999999998</v>
      </c>
      <c r="D10" s="3" t="str">
        <f>+_xll.BDP($B9,D$4)</f>
        <v>24-06-2020</v>
      </c>
      <c r="F10" s="6" t="s">
        <v>21</v>
      </c>
      <c r="G10" s="4">
        <f t="shared" si="0"/>
        <v>1.1810886252616886</v>
      </c>
      <c r="H10" s="4">
        <f t="shared" si="0"/>
        <v>1.1545020463847202</v>
      </c>
      <c r="I10" s="4">
        <f t="shared" si="0"/>
        <v>1.1098360655737705</v>
      </c>
      <c r="J10" s="4">
        <f t="shared" si="0"/>
        <v>1.0814696485623003</v>
      </c>
      <c r="K10" s="4">
        <f t="shared" si="0"/>
        <v>1.0134730538922156</v>
      </c>
      <c r="L10" s="4">
        <f>+C10</f>
        <v>3.3849999999999998</v>
      </c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3" t="s">
        <v>22</v>
      </c>
      <c r="B11" s="1" t="s">
        <v>7</v>
      </c>
      <c r="C11" s="3">
        <f>+_xll.BDP($B11,C$4)</f>
        <v>3.57</v>
      </c>
      <c r="D11" s="3" t="str">
        <f>+_xll.BDP($B10,D$4)</f>
        <v>24-12-2020</v>
      </c>
      <c r="F11" s="6" t="s">
        <v>22</v>
      </c>
      <c r="G11" s="4">
        <f t="shared" si="0"/>
        <v>1.2456385205861826</v>
      </c>
      <c r="H11" s="4">
        <f t="shared" si="0"/>
        <v>1.2175989085948158</v>
      </c>
      <c r="I11" s="4">
        <f t="shared" si="0"/>
        <v>1.1704918032786886</v>
      </c>
      <c r="J11" s="4">
        <f t="shared" si="0"/>
        <v>1.1405750798722045</v>
      </c>
      <c r="K11" s="4">
        <f t="shared" si="0"/>
        <v>1.0688622754491017</v>
      </c>
      <c r="L11" s="4">
        <f t="shared" si="0"/>
        <v>1.0546528803545052</v>
      </c>
      <c r="M11" s="4">
        <f>+C11</f>
        <v>3.57</v>
      </c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5">
      <c r="A12" s="3" t="s">
        <v>23</v>
      </c>
      <c r="B12" s="1" t="s">
        <v>8</v>
      </c>
      <c r="C12" s="3">
        <f>+_xll.BDP($B12,C$4)</f>
        <v>3.7</v>
      </c>
      <c r="D12" s="3" t="str">
        <f>+_xll.BDP($B11,D$4)</f>
        <v>24-12-2021</v>
      </c>
      <c r="F12" s="6" t="s">
        <v>23</v>
      </c>
      <c r="G12" s="4">
        <f t="shared" si="0"/>
        <v>1.2909979064898813</v>
      </c>
      <c r="H12" s="4">
        <f t="shared" si="0"/>
        <v>1.2619372442019101</v>
      </c>
      <c r="I12" s="4">
        <f t="shared" si="0"/>
        <v>1.2131147540983609</v>
      </c>
      <c r="J12" s="4">
        <f t="shared" si="0"/>
        <v>1.1821086261980831</v>
      </c>
      <c r="K12" s="4">
        <f t="shared" si="0"/>
        <v>1.1077844311377247</v>
      </c>
      <c r="L12" s="4">
        <f t="shared" si="0"/>
        <v>1.0930576070901035</v>
      </c>
      <c r="M12" s="4">
        <f t="shared" si="0"/>
        <v>1.0364145658263306</v>
      </c>
      <c r="N12" s="4">
        <f>+C12</f>
        <v>3.7</v>
      </c>
      <c r="O12" s="4"/>
      <c r="P12" s="4"/>
      <c r="Q12" s="4"/>
      <c r="R12" s="4"/>
      <c r="S12" s="4"/>
      <c r="T12" s="4"/>
      <c r="U12" s="4"/>
      <c r="V12" s="4"/>
    </row>
    <row r="13" spans="1:22" x14ac:dyDescent="0.25">
      <c r="A13" s="3" t="s">
        <v>24</v>
      </c>
      <c r="B13" s="1" t="s">
        <v>9</v>
      </c>
      <c r="C13" s="3">
        <f>+_xll.BDP($B13,C$4)</f>
        <v>3.7719999999999998</v>
      </c>
      <c r="D13" s="3" t="str">
        <f>+_xll.BDP($B12,D$4)</f>
        <v>24-12-2022</v>
      </c>
      <c r="F13" s="6" t="s">
        <v>24</v>
      </c>
      <c r="G13" s="4">
        <f t="shared" si="0"/>
        <v>1.3161200279134682</v>
      </c>
      <c r="H13" s="4">
        <f t="shared" si="0"/>
        <v>1.2864938608458389</v>
      </c>
      <c r="I13" s="4">
        <f t="shared" si="0"/>
        <v>1.2367213114754099</v>
      </c>
      <c r="J13" s="4">
        <f t="shared" si="0"/>
        <v>1.2051118210862619</v>
      </c>
      <c r="K13" s="4">
        <f t="shared" si="0"/>
        <v>1.1293413173652695</v>
      </c>
      <c r="L13" s="4">
        <f t="shared" si="0"/>
        <v>1.114327917282127</v>
      </c>
      <c r="M13" s="4">
        <f t="shared" si="0"/>
        <v>1.0565826330532213</v>
      </c>
      <c r="N13" s="4">
        <f t="shared" si="0"/>
        <v>1.0194594594594593</v>
      </c>
      <c r="O13" s="4">
        <f>+C13</f>
        <v>3.7719999999999998</v>
      </c>
      <c r="P13" s="4"/>
      <c r="Q13" s="4"/>
      <c r="R13" s="4"/>
      <c r="S13" s="4"/>
      <c r="T13" s="4"/>
      <c r="U13" s="4"/>
      <c r="V13" s="4"/>
    </row>
    <row r="14" spans="1:22" x14ac:dyDescent="0.25">
      <c r="A14" s="3" t="s">
        <v>25</v>
      </c>
      <c r="B14" s="1" t="s">
        <v>10</v>
      </c>
      <c r="C14" s="3">
        <f>+_xll.BDP($B14,C$4)</f>
        <v>3.85</v>
      </c>
      <c r="D14" s="3" t="str">
        <f>+_xll.BDP($B13,D$4)</f>
        <v>24-12-2023</v>
      </c>
      <c r="F14" s="6" t="s">
        <v>25</v>
      </c>
      <c r="G14" s="4">
        <f t="shared" si="0"/>
        <v>1.3433356594556873</v>
      </c>
      <c r="H14" s="4">
        <f t="shared" si="0"/>
        <v>1.3130968622100956</v>
      </c>
      <c r="I14" s="4">
        <f t="shared" si="0"/>
        <v>1.2622950819672132</v>
      </c>
      <c r="J14" s="4">
        <f t="shared" si="0"/>
        <v>1.2300319488817892</v>
      </c>
      <c r="K14" s="4">
        <f t="shared" si="0"/>
        <v>1.1526946107784433</v>
      </c>
      <c r="L14" s="4">
        <f t="shared" si="0"/>
        <v>1.137370753323486</v>
      </c>
      <c r="M14" s="4">
        <f t="shared" si="0"/>
        <v>1.0784313725490198</v>
      </c>
      <c r="N14" s="4">
        <f t="shared" si="0"/>
        <v>1.0405405405405406</v>
      </c>
      <c r="O14" s="4">
        <f t="shared" si="0"/>
        <v>1.0206786850477201</v>
      </c>
      <c r="P14" s="4">
        <f>+C14</f>
        <v>3.85</v>
      </c>
      <c r="Q14" s="4"/>
      <c r="R14" s="4"/>
      <c r="S14" s="4"/>
      <c r="T14" s="4"/>
      <c r="U14" s="4"/>
      <c r="V14" s="4"/>
    </row>
    <row r="15" spans="1:22" x14ac:dyDescent="0.25">
      <c r="A15" s="3" t="s">
        <v>26</v>
      </c>
      <c r="B15" s="1" t="s">
        <v>11</v>
      </c>
      <c r="C15" s="3">
        <f>+_xll.BDP($B15,C$4)</f>
        <v>3.9249999999999998</v>
      </c>
      <c r="D15" s="3" t="str">
        <f>+_xll.BDP($B14,D$4)</f>
        <v>24-12-2024</v>
      </c>
      <c r="F15" s="6" t="s">
        <v>26</v>
      </c>
      <c r="G15" s="4">
        <f t="shared" si="0"/>
        <v>1.3695045359385902</v>
      </c>
      <c r="H15" s="4">
        <f t="shared" si="0"/>
        <v>1.3386766712141882</v>
      </c>
      <c r="I15" s="4">
        <f t="shared" si="0"/>
        <v>1.2868852459016393</v>
      </c>
      <c r="J15" s="4">
        <f t="shared" si="0"/>
        <v>1.2539936102236422</v>
      </c>
      <c r="K15" s="4">
        <f t="shared" si="0"/>
        <v>1.1751497005988023</v>
      </c>
      <c r="L15" s="4">
        <f t="shared" si="0"/>
        <v>1.1595273264401773</v>
      </c>
      <c r="M15" s="4">
        <f t="shared" si="0"/>
        <v>1.0994397759103642</v>
      </c>
      <c r="N15" s="4">
        <f t="shared" si="0"/>
        <v>1.0608108108108107</v>
      </c>
      <c r="O15" s="4">
        <f t="shared" si="0"/>
        <v>1.0405620360551431</v>
      </c>
      <c r="P15" s="4">
        <f t="shared" si="0"/>
        <v>1.0194805194805194</v>
      </c>
      <c r="Q15" s="4">
        <f>+C15</f>
        <v>3.9249999999999998</v>
      </c>
      <c r="R15" s="4"/>
      <c r="S15" s="4"/>
      <c r="T15" s="4"/>
      <c r="U15" s="4"/>
      <c r="V15" s="4"/>
    </row>
    <row r="16" spans="1:22" x14ac:dyDescent="0.25">
      <c r="A16" s="3" t="s">
        <v>27</v>
      </c>
      <c r="B16" s="1" t="s">
        <v>12</v>
      </c>
      <c r="C16" s="3">
        <f>+_xll.BDP($B16,C$4)</f>
        <v>4.0179999999999998</v>
      </c>
      <c r="D16" s="3" t="str">
        <f>+_xll.BDP($B15,D$4)</f>
        <v>24-12-2025</v>
      </c>
      <c r="F16" s="6" t="s">
        <v>27</v>
      </c>
      <c r="G16" s="4">
        <f t="shared" si="0"/>
        <v>1.4019539427773899</v>
      </c>
      <c r="H16" s="4">
        <f t="shared" si="0"/>
        <v>1.3703956343792632</v>
      </c>
      <c r="I16" s="4">
        <f t="shared" si="0"/>
        <v>1.3173770491803278</v>
      </c>
      <c r="J16" s="4">
        <f t="shared" si="0"/>
        <v>1.28370607028754</v>
      </c>
      <c r="K16" s="4">
        <f t="shared" si="0"/>
        <v>1.2029940119760478</v>
      </c>
      <c r="L16" s="4">
        <f t="shared" si="0"/>
        <v>1.1870014771048745</v>
      </c>
      <c r="M16" s="4">
        <f t="shared" si="0"/>
        <v>1.1254901960784314</v>
      </c>
      <c r="N16" s="4">
        <f t="shared" si="0"/>
        <v>1.0859459459459457</v>
      </c>
      <c r="O16" s="4">
        <f t="shared" si="0"/>
        <v>1.0652173913043479</v>
      </c>
      <c r="P16" s="4">
        <f t="shared" si="0"/>
        <v>1.0436363636363635</v>
      </c>
      <c r="Q16" s="4">
        <f t="shared" si="0"/>
        <v>1.0236942675159235</v>
      </c>
      <c r="R16" s="4">
        <f>+C16</f>
        <v>4.0179999999999998</v>
      </c>
      <c r="S16" s="4"/>
      <c r="T16" s="4"/>
      <c r="U16" s="4"/>
      <c r="V16" s="4"/>
    </row>
    <row r="17" spans="1:22" x14ac:dyDescent="0.25">
      <c r="A17" s="3" t="s">
        <v>28</v>
      </c>
      <c r="B17" s="1" t="s">
        <v>13</v>
      </c>
      <c r="C17" s="3">
        <f>+_xll.BDP($B17,C$4)</f>
        <v>4.08</v>
      </c>
      <c r="D17" s="3" t="str">
        <f>+_xll.BDP($B16,D$4)</f>
        <v>24-12-2026</v>
      </c>
      <c r="F17" s="6" t="s">
        <v>28</v>
      </c>
      <c r="G17" s="4">
        <f t="shared" si="0"/>
        <v>1.4235868806699232</v>
      </c>
      <c r="H17" s="4">
        <f t="shared" si="0"/>
        <v>1.3915416098226467</v>
      </c>
      <c r="I17" s="4">
        <f t="shared" si="0"/>
        <v>1.3377049180327869</v>
      </c>
      <c r="J17" s="4">
        <f t="shared" si="0"/>
        <v>1.3035143769968052</v>
      </c>
      <c r="K17" s="4">
        <f t="shared" si="0"/>
        <v>1.221556886227545</v>
      </c>
      <c r="L17" s="4">
        <f t="shared" si="0"/>
        <v>1.2053175775480061</v>
      </c>
      <c r="M17" s="4">
        <f t="shared" si="0"/>
        <v>1.142857142857143</v>
      </c>
      <c r="N17" s="4">
        <f t="shared" si="0"/>
        <v>1.1027027027027028</v>
      </c>
      <c r="O17" s="4">
        <f t="shared" si="0"/>
        <v>1.0816542948038177</v>
      </c>
      <c r="P17" s="4">
        <f t="shared" si="0"/>
        <v>1.0597402597402596</v>
      </c>
      <c r="Q17" s="4">
        <f t="shared" si="0"/>
        <v>1.0394904458598726</v>
      </c>
      <c r="R17" s="4">
        <f t="shared" si="0"/>
        <v>1.01543056246889</v>
      </c>
      <c r="S17" s="4">
        <f>+C17</f>
        <v>4.08</v>
      </c>
      <c r="T17" s="4"/>
      <c r="U17" s="4"/>
      <c r="V17" s="4"/>
    </row>
    <row r="18" spans="1:22" x14ac:dyDescent="0.25">
      <c r="A18" s="3" t="s">
        <v>29</v>
      </c>
      <c r="B18" s="1" t="s">
        <v>14</v>
      </c>
      <c r="C18" s="3">
        <f>+_xll.BDP($B18,C$4)</f>
        <v>4.1399999999999997</v>
      </c>
      <c r="D18" s="3" t="str">
        <f>+_xll.BDP($B17,D$4)</f>
        <v>24-12-2027</v>
      </c>
      <c r="F18" s="6" t="s">
        <v>29</v>
      </c>
      <c r="G18" s="4">
        <f t="shared" si="0"/>
        <v>1.4445219818562456</v>
      </c>
      <c r="H18" s="4">
        <f t="shared" si="0"/>
        <v>1.4120054570259208</v>
      </c>
      <c r="I18" s="4">
        <f t="shared" si="0"/>
        <v>1.3573770491803279</v>
      </c>
      <c r="J18" s="4">
        <f t="shared" si="0"/>
        <v>1.3226837060702874</v>
      </c>
      <c r="K18" s="4">
        <f t="shared" si="0"/>
        <v>1.2395209580838322</v>
      </c>
      <c r="L18" s="4">
        <f t="shared" si="0"/>
        <v>1.223042836041359</v>
      </c>
      <c r="M18" s="4">
        <f t="shared" si="0"/>
        <v>1.1596638655462184</v>
      </c>
      <c r="N18" s="4">
        <f t="shared" si="0"/>
        <v>1.1189189189189188</v>
      </c>
      <c r="O18" s="4">
        <f t="shared" si="0"/>
        <v>1.097560975609756</v>
      </c>
      <c r="P18" s="4">
        <f t="shared" si="0"/>
        <v>1.0753246753246752</v>
      </c>
      <c r="Q18" s="4">
        <f t="shared" si="0"/>
        <v>1.0547770700636943</v>
      </c>
      <c r="R18" s="4">
        <f t="shared" si="0"/>
        <v>1.0303633648581383</v>
      </c>
      <c r="S18" s="4">
        <f t="shared" si="0"/>
        <v>1.0147058823529411</v>
      </c>
      <c r="T18" s="4">
        <f>+C18</f>
        <v>4.1399999999999997</v>
      </c>
      <c r="U18" s="4"/>
      <c r="V18" s="4"/>
    </row>
    <row r="19" spans="1:22" x14ac:dyDescent="0.25">
      <c r="A19" s="3" t="s">
        <v>30</v>
      </c>
      <c r="B19" s="1" t="s">
        <v>15</v>
      </c>
      <c r="C19" s="3">
        <f>+_xll.BDP($B19,C$4)</f>
        <v>4.3</v>
      </c>
      <c r="D19" s="3" t="str">
        <f>+_xll.BDP($B18,D$4)</f>
        <v>24-12-2028</v>
      </c>
      <c r="F19" s="6" t="s">
        <v>30</v>
      </c>
      <c r="G19" s="4">
        <f t="shared" si="0"/>
        <v>1.5003489183531054</v>
      </c>
      <c r="H19" s="4">
        <f t="shared" si="0"/>
        <v>1.466575716234652</v>
      </c>
      <c r="I19" s="4">
        <f t="shared" si="0"/>
        <v>1.4098360655737705</v>
      </c>
      <c r="J19" s="4">
        <f t="shared" si="0"/>
        <v>1.3738019169329074</v>
      </c>
      <c r="K19" s="4">
        <f t="shared" si="0"/>
        <v>1.2874251497005988</v>
      </c>
      <c r="L19" s="4">
        <f t="shared" si="0"/>
        <v>1.2703101920236337</v>
      </c>
      <c r="M19" s="4">
        <f t="shared" si="0"/>
        <v>1.2044817927170868</v>
      </c>
      <c r="N19" s="4">
        <f t="shared" si="0"/>
        <v>1.1621621621621621</v>
      </c>
      <c r="O19" s="4">
        <f t="shared" si="0"/>
        <v>1.1399787910922587</v>
      </c>
      <c r="P19" s="4">
        <f t="shared" si="0"/>
        <v>1.1168831168831168</v>
      </c>
      <c r="Q19" s="4">
        <f t="shared" si="0"/>
        <v>1.0955414012738853</v>
      </c>
      <c r="R19" s="4">
        <f t="shared" si="0"/>
        <v>1.0701841712294675</v>
      </c>
      <c r="S19" s="4">
        <f t="shared" si="0"/>
        <v>1.053921568627451</v>
      </c>
      <c r="T19" s="4">
        <f t="shared" si="0"/>
        <v>1.038647342995169</v>
      </c>
      <c r="U19" s="4">
        <f>+C19</f>
        <v>4.3</v>
      </c>
      <c r="V19" s="4"/>
    </row>
    <row r="20" spans="1:22" x14ac:dyDescent="0.25">
      <c r="A20" s="3" t="s">
        <v>31</v>
      </c>
      <c r="B20" s="1" t="s">
        <v>16</v>
      </c>
      <c r="C20" s="3">
        <f>+_xll.BDP($B20,C$4)</f>
        <v>4.4450000000000003</v>
      </c>
      <c r="D20" s="3" t="str">
        <f>+_xll.BDP($B19,D$4)</f>
        <v>24-12-2033</v>
      </c>
      <c r="F20" s="6" t="s">
        <v>31</v>
      </c>
      <c r="G20" s="4">
        <f t="shared" si="0"/>
        <v>1.5509420795533846</v>
      </c>
      <c r="H20" s="4">
        <f t="shared" si="0"/>
        <v>1.5160300136425648</v>
      </c>
      <c r="I20" s="4">
        <f t="shared" si="0"/>
        <v>1.457377049180328</v>
      </c>
      <c r="J20" s="4">
        <f t="shared" si="0"/>
        <v>1.4201277955271567</v>
      </c>
      <c r="K20" s="4">
        <f t="shared" si="0"/>
        <v>1.3308383233532937</v>
      </c>
      <c r="L20" s="4">
        <f t="shared" si="0"/>
        <v>1.3131462333825703</v>
      </c>
      <c r="M20" s="4">
        <f t="shared" si="0"/>
        <v>1.2450980392156865</v>
      </c>
      <c r="N20" s="4">
        <f t="shared" si="0"/>
        <v>1.2013513513513514</v>
      </c>
      <c r="O20" s="4">
        <f t="shared" si="0"/>
        <v>1.178419936373277</v>
      </c>
      <c r="P20" s="4">
        <f t="shared" si="0"/>
        <v>1.1545454545454545</v>
      </c>
      <c r="Q20" s="4">
        <f t="shared" si="0"/>
        <v>1.1324840764331212</v>
      </c>
      <c r="R20" s="4">
        <f t="shared" si="0"/>
        <v>1.1062717770034844</v>
      </c>
      <c r="S20" s="4">
        <f t="shared" si="0"/>
        <v>1.0894607843137256</v>
      </c>
      <c r="T20" s="4">
        <f t="shared" si="0"/>
        <v>1.0736714975845412</v>
      </c>
      <c r="U20" s="4">
        <f t="shared" si="0"/>
        <v>1.0337209302325583</v>
      </c>
      <c r="V20" s="4">
        <f>+C20</f>
        <v>4.4450000000000003</v>
      </c>
    </row>
    <row r="24" spans="1:22" x14ac:dyDescent="0.25">
      <c r="B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2018-12-19T14:47:41Z</dcterms:created>
  <dcterms:modified xsi:type="dcterms:W3CDTF">2018-12-20T12:39:06Z</dcterms:modified>
</cp:coreProperties>
</file>