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"/>
    </mc:Choice>
  </mc:AlternateContent>
  <xr:revisionPtr revIDLastSave="0" documentId="13_ncr:1_{E872F449-D0EE-42B3-BA71-39BA7B8F9DED}" xr6:coauthVersionLast="40" xr6:coauthVersionMax="40" xr10:uidLastSave="{00000000-0000-0000-0000-000000000000}"/>
  <bookViews>
    <workbookView xWindow="-28920" yWindow="-120" windowWidth="29040" windowHeight="16440" activeTab="3" xr2:uid="{69A432D0-42BE-4716-B477-0EB8DBD183A7}"/>
  </bookViews>
  <sheets>
    <sheet name="Hoja2" sheetId="2" r:id="rId1"/>
    <sheet name="Diario" sheetId="3" r:id="rId2"/>
    <sheet name="Semanal" sheetId="4" r:id="rId3"/>
    <sheet name="Hoja1" sheetId="1" r:id="rId4"/>
  </sheets>
  <definedNames>
    <definedName name="_xlnm._FilterDatabase" localSheetId="3" hidden="1">Hoja1!$K$2:$S$60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K4" i="1"/>
  <c r="L4" i="1" s="1"/>
  <c r="N3" i="1"/>
  <c r="M3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O4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O45" i="1" l="1"/>
  <c r="M45" i="1"/>
  <c r="L45" i="1"/>
  <c r="N45" i="1"/>
  <c r="O30" i="1"/>
  <c r="O17" i="1"/>
  <c r="O42" i="1"/>
  <c r="O5" i="1"/>
  <c r="O31" i="1"/>
  <c r="O40" i="1"/>
  <c r="O26" i="1"/>
  <c r="O22" i="1"/>
  <c r="O34" i="1"/>
  <c r="O23" i="1"/>
  <c r="O38" i="1"/>
  <c r="O25" i="1"/>
  <c r="O11" i="1"/>
  <c r="O13" i="1"/>
  <c r="O39" i="1"/>
  <c r="K46" i="1"/>
  <c r="O9" i="1"/>
  <c r="O8" i="1"/>
  <c r="O33" i="1"/>
  <c r="O19" i="1"/>
  <c r="O21" i="1"/>
  <c r="O14" i="1"/>
  <c r="O15" i="1"/>
  <c r="O16" i="1"/>
  <c r="O41" i="1"/>
  <c r="O27" i="1"/>
  <c r="O29" i="1"/>
  <c r="O12" i="1"/>
  <c r="O24" i="1"/>
  <c r="O10" i="1"/>
  <c r="R10" i="1" s="1"/>
  <c r="O35" i="1"/>
  <c r="O37" i="1"/>
  <c r="R37" i="1" s="1"/>
  <c r="O20" i="1"/>
  <c r="R20" i="1" s="1"/>
  <c r="O6" i="1"/>
  <c r="O32" i="1"/>
  <c r="R32" i="1" s="1"/>
  <c r="O18" i="1"/>
  <c r="R18" i="1" s="1"/>
  <c r="O43" i="1"/>
  <c r="O7" i="1"/>
  <c r="R7" i="1" s="1"/>
  <c r="O28" i="1"/>
  <c r="O36" i="1"/>
  <c r="R36" i="1" s="1"/>
  <c r="O44" i="1"/>
  <c r="R44" i="1" s="1"/>
  <c r="R38" i="1" l="1"/>
  <c r="R29" i="1"/>
  <c r="R41" i="1"/>
  <c r="R30" i="1"/>
  <c r="R14" i="1"/>
  <c r="O46" i="1"/>
  <c r="L46" i="1"/>
  <c r="M46" i="1"/>
  <c r="N46" i="1"/>
  <c r="Q45" i="1" s="1"/>
  <c r="R24" i="1"/>
  <c r="R40" i="1"/>
  <c r="R21" i="1"/>
  <c r="R25" i="1"/>
  <c r="R33" i="1"/>
  <c r="R6" i="1"/>
  <c r="R27" i="1"/>
  <c r="R8" i="1"/>
  <c r="R23" i="1"/>
  <c r="R17" i="1"/>
  <c r="R13" i="1"/>
  <c r="R43" i="1"/>
  <c r="R11" i="1"/>
  <c r="R31" i="1"/>
  <c r="R12" i="1"/>
  <c r="R19" i="1"/>
  <c r="R5" i="1"/>
  <c r="R42" i="1"/>
  <c r="R9" i="1"/>
  <c r="R34" i="1"/>
  <c r="R16" i="1"/>
  <c r="R22" i="1"/>
  <c r="R4" i="1"/>
  <c r="R28" i="1"/>
  <c r="R35" i="1"/>
  <c r="R15" i="1"/>
  <c r="R39" i="1"/>
  <c r="R26" i="1"/>
  <c r="R45" i="1"/>
  <c r="K47" i="1"/>
  <c r="K48" i="1" l="1"/>
  <c r="K49" i="1" s="1"/>
  <c r="L47" i="1"/>
  <c r="M47" i="1"/>
  <c r="N47" i="1"/>
  <c r="Q46" i="1" s="1"/>
  <c r="P45" i="1"/>
  <c r="S45" i="1" s="1"/>
  <c r="O47" i="1"/>
  <c r="R46" i="1" s="1"/>
  <c r="O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3" i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3" i="1"/>
  <c r="I3" i="1" s="1"/>
  <c r="B3" i="1"/>
  <c r="G3" i="1"/>
  <c r="L48" i="1" l="1"/>
  <c r="M48" i="1"/>
  <c r="N48" i="1"/>
  <c r="M49" i="1"/>
  <c r="N49" i="1"/>
  <c r="L49" i="1"/>
  <c r="P46" i="1"/>
  <c r="S46" i="1" s="1"/>
  <c r="R47" i="1"/>
  <c r="O3" i="1"/>
  <c r="R3" i="1" s="1"/>
  <c r="L3" i="1"/>
  <c r="K50" i="1"/>
  <c r="O49" i="1"/>
  <c r="H3" i="1"/>
  <c r="P48" i="1" l="1"/>
  <c r="N50" i="1"/>
  <c r="M50" i="1"/>
  <c r="L50" i="1"/>
  <c r="Q48" i="1"/>
  <c r="S48" i="1"/>
  <c r="P47" i="1"/>
  <c r="S47" i="1" s="1"/>
  <c r="Q47" i="1"/>
  <c r="R48" i="1"/>
  <c r="K51" i="1"/>
  <c r="O50" i="1"/>
  <c r="R49" i="1" s="1"/>
  <c r="M51" i="1" l="1"/>
  <c r="N51" i="1"/>
  <c r="Q50" i="1" s="1"/>
  <c r="L51" i="1"/>
  <c r="P49" i="1"/>
  <c r="Q49" i="1"/>
  <c r="K52" i="1"/>
  <c r="O51" i="1"/>
  <c r="L5" i="1"/>
  <c r="N4" i="1"/>
  <c r="M52" i="1" l="1"/>
  <c r="N52" i="1"/>
  <c r="Q51" i="1" s="1"/>
  <c r="L52" i="1"/>
  <c r="S49" i="1"/>
  <c r="P51" i="1"/>
  <c r="P50" i="1"/>
  <c r="S50" i="1" s="1"/>
  <c r="Q3" i="1"/>
  <c r="R50" i="1"/>
  <c r="K53" i="1"/>
  <c r="O52" i="1"/>
  <c r="L6" i="1"/>
  <c r="N5" i="1"/>
  <c r="M5" i="1"/>
  <c r="M4" i="1"/>
  <c r="S51" i="1" l="1"/>
  <c r="M53" i="1"/>
  <c r="P52" i="1" s="1"/>
  <c r="L53" i="1"/>
  <c r="N53" i="1"/>
  <c r="P4" i="1"/>
  <c r="P3" i="1"/>
  <c r="S3" i="1" s="1"/>
  <c r="Q4" i="1"/>
  <c r="R51" i="1"/>
  <c r="K54" i="1"/>
  <c r="O53" i="1"/>
  <c r="N6" i="1"/>
  <c r="M6" i="1"/>
  <c r="L7" i="1"/>
  <c r="L54" i="1" l="1"/>
  <c r="N54" i="1"/>
  <c r="M54" i="1"/>
  <c r="Q52" i="1"/>
  <c r="S52" i="1" s="1"/>
  <c r="S4" i="1"/>
  <c r="P5" i="1"/>
  <c r="Q5" i="1"/>
  <c r="R52" i="1"/>
  <c r="K55" i="1"/>
  <c r="O54" i="1"/>
  <c r="N7" i="1"/>
  <c r="Q6" i="1" s="1"/>
  <c r="L8" i="1"/>
  <c r="M7" i="1"/>
  <c r="L55" i="1" l="1"/>
  <c r="M55" i="1"/>
  <c r="P54" i="1" s="1"/>
  <c r="N55" i="1"/>
  <c r="P53" i="1"/>
  <c r="Q53" i="1"/>
  <c r="R53" i="1"/>
  <c r="S5" i="1"/>
  <c r="P6" i="1"/>
  <c r="S6" i="1" s="1"/>
  <c r="K56" i="1"/>
  <c r="O55" i="1"/>
  <c r="L9" i="1"/>
  <c r="N8" i="1"/>
  <c r="Q7" i="1" s="1"/>
  <c r="M8" i="1"/>
  <c r="S53" i="1" l="1"/>
  <c r="L56" i="1"/>
  <c r="M56" i="1"/>
  <c r="N56" i="1"/>
  <c r="Q54" i="1"/>
  <c r="S54" i="1" s="1"/>
  <c r="P7" i="1"/>
  <c r="S7" i="1" s="1"/>
  <c r="R54" i="1"/>
  <c r="K57" i="1"/>
  <c r="O56" i="1"/>
  <c r="M9" i="1"/>
  <c r="L10" i="1"/>
  <c r="N9" i="1"/>
  <c r="Q55" i="1" l="1"/>
  <c r="M57" i="1"/>
  <c r="N57" i="1"/>
  <c r="L57" i="1"/>
  <c r="P55" i="1"/>
  <c r="S55" i="1" s="1"/>
  <c r="Q8" i="1"/>
  <c r="R55" i="1"/>
  <c r="P8" i="1"/>
  <c r="K58" i="1"/>
  <c r="O57" i="1"/>
  <c r="L11" i="1"/>
  <c r="M10" i="1"/>
  <c r="N10" i="1"/>
  <c r="Q56" i="1" l="1"/>
  <c r="M58" i="1"/>
  <c r="N58" i="1"/>
  <c r="L58" i="1"/>
  <c r="P56" i="1"/>
  <c r="S56" i="1" s="1"/>
  <c r="S8" i="1"/>
  <c r="Q9" i="1"/>
  <c r="R56" i="1"/>
  <c r="P9" i="1"/>
  <c r="K59" i="1"/>
  <c r="O58" i="1"/>
  <c r="R57" i="1" s="1"/>
  <c r="N11" i="1"/>
  <c r="Q10" i="1" s="1"/>
  <c r="L12" i="1"/>
  <c r="M11" i="1"/>
  <c r="P57" i="1" l="1"/>
  <c r="M59" i="1"/>
  <c r="P58" i="1" s="1"/>
  <c r="N59" i="1"/>
  <c r="L59" i="1"/>
  <c r="Q57" i="1"/>
  <c r="S9" i="1"/>
  <c r="P10" i="1"/>
  <c r="S10" i="1" s="1"/>
  <c r="K60" i="1"/>
  <c r="O59" i="1"/>
  <c r="L13" i="1"/>
  <c r="M12" i="1"/>
  <c r="N12" i="1"/>
  <c r="Q11" i="1" s="1"/>
  <c r="Q58" i="1" l="1"/>
  <c r="S58" i="1" s="1"/>
  <c r="O60" i="1"/>
  <c r="R60" i="1" s="1"/>
  <c r="M60" i="1"/>
  <c r="P60" i="1" s="1"/>
  <c r="N60" i="1"/>
  <c r="Q60" i="1" s="1"/>
  <c r="L60" i="1"/>
  <c r="S57" i="1"/>
  <c r="R58" i="1"/>
  <c r="P11" i="1"/>
  <c r="S11" i="1" s="1"/>
  <c r="M13" i="1"/>
  <c r="L14" i="1"/>
  <c r="N13" i="1"/>
  <c r="Q12" i="1" s="1"/>
  <c r="S60" i="1" l="1"/>
  <c r="P59" i="1"/>
  <c r="R59" i="1"/>
  <c r="Q59" i="1"/>
  <c r="P12" i="1"/>
  <c r="S12" i="1" s="1"/>
  <c r="N14" i="1"/>
  <c r="L15" i="1"/>
  <c r="M14" i="1"/>
  <c r="S59" i="1" l="1"/>
  <c r="Q13" i="1"/>
  <c r="P13" i="1"/>
  <c r="S13" i="1" s="1"/>
  <c r="L16" i="1"/>
  <c r="M15" i="1"/>
  <c r="N15" i="1"/>
  <c r="Q14" i="1" l="1"/>
  <c r="P14" i="1"/>
  <c r="M16" i="1"/>
  <c r="L17" i="1"/>
  <c r="N16" i="1"/>
  <c r="S14" i="1" l="1"/>
  <c r="Q15" i="1"/>
  <c r="P15" i="1"/>
  <c r="L18" i="1"/>
  <c r="N17" i="1"/>
  <c r="M17" i="1"/>
  <c r="S15" i="1" l="1"/>
  <c r="Q16" i="1"/>
  <c r="P16" i="1"/>
  <c r="S16" i="1" s="1"/>
  <c r="N18" i="1"/>
  <c r="M18" i="1"/>
  <c r="L19" i="1"/>
  <c r="Q17" i="1" l="1"/>
  <c r="P17" i="1"/>
  <c r="L20" i="1"/>
  <c r="N19" i="1"/>
  <c r="M19" i="1"/>
  <c r="P18" i="1" l="1"/>
  <c r="S17" i="1"/>
  <c r="Q18" i="1"/>
  <c r="L21" i="1"/>
  <c r="M20" i="1"/>
  <c r="N20" i="1"/>
  <c r="S18" i="1" l="1"/>
  <c r="P19" i="1"/>
  <c r="Q19" i="1"/>
  <c r="S19" i="1" s="1"/>
  <c r="L22" i="1"/>
  <c r="M21" i="1"/>
  <c r="N21" i="1"/>
  <c r="P20" i="1" l="1"/>
  <c r="Q20" i="1"/>
  <c r="M22" i="1"/>
  <c r="N22" i="1"/>
  <c r="Q21" i="1" s="1"/>
  <c r="L23" i="1"/>
  <c r="S20" i="1" l="1"/>
  <c r="P21" i="1"/>
  <c r="S21" i="1" s="1"/>
  <c r="N23" i="1"/>
  <c r="M23" i="1"/>
  <c r="L24" i="1"/>
  <c r="Q22" i="1" l="1"/>
  <c r="P22" i="1"/>
  <c r="L25" i="1"/>
  <c r="N24" i="1"/>
  <c r="M24" i="1"/>
  <c r="S22" i="1" l="1"/>
  <c r="Q23" i="1"/>
  <c r="P23" i="1"/>
  <c r="S23" i="1" s="1"/>
  <c r="M25" i="1"/>
  <c r="P24" i="1" s="1"/>
  <c r="L26" i="1"/>
  <c r="N25" i="1"/>
  <c r="Q24" i="1" l="1"/>
  <c r="S24" i="1" s="1"/>
  <c r="M26" i="1"/>
  <c r="L27" i="1"/>
  <c r="N26" i="1"/>
  <c r="P25" i="1" l="1"/>
  <c r="Q25" i="1"/>
  <c r="M27" i="1"/>
  <c r="N27" i="1"/>
  <c r="L28" i="1"/>
  <c r="S25" i="1" l="1"/>
  <c r="P26" i="1"/>
  <c r="Q26" i="1"/>
  <c r="N28" i="1"/>
  <c r="Q27" i="1" s="1"/>
  <c r="L29" i="1"/>
  <c r="M28" i="1"/>
  <c r="S26" i="1" l="1"/>
  <c r="P27" i="1"/>
  <c r="S27" i="1" s="1"/>
  <c r="N29" i="1"/>
  <c r="M29" i="1"/>
  <c r="L30" i="1"/>
  <c r="Q28" i="1" l="1"/>
  <c r="P28" i="1"/>
  <c r="N30" i="1"/>
  <c r="M30" i="1"/>
  <c r="L31" i="1"/>
  <c r="S28" i="1" l="1"/>
  <c r="P29" i="1"/>
  <c r="Q29" i="1"/>
  <c r="L32" i="1"/>
  <c r="N31" i="1"/>
  <c r="M31" i="1"/>
  <c r="S29" i="1" l="1"/>
  <c r="Q30" i="1"/>
  <c r="P30" i="1"/>
  <c r="N32" i="1"/>
  <c r="M32" i="1"/>
  <c r="L33" i="1"/>
  <c r="S30" i="1" l="1"/>
  <c r="Q31" i="1"/>
  <c r="P31" i="1"/>
  <c r="S31" i="1" s="1"/>
  <c r="N33" i="1"/>
  <c r="M33" i="1"/>
  <c r="L34" i="1"/>
  <c r="Q32" i="1" l="1"/>
  <c r="P32" i="1"/>
  <c r="L35" i="1"/>
  <c r="N34" i="1"/>
  <c r="M34" i="1"/>
  <c r="S32" i="1" l="1"/>
  <c r="Q33" i="1"/>
  <c r="P33" i="1"/>
  <c r="N35" i="1"/>
  <c r="L36" i="1"/>
  <c r="M35" i="1"/>
  <c r="S33" i="1" l="1"/>
  <c r="Q34" i="1"/>
  <c r="P34" i="1"/>
  <c r="L37" i="1"/>
  <c r="M36" i="1"/>
  <c r="N36" i="1"/>
  <c r="Q35" i="1" s="1"/>
  <c r="S34" i="1" l="1"/>
  <c r="P35" i="1"/>
  <c r="S35" i="1" s="1"/>
  <c r="L38" i="1"/>
  <c r="M37" i="1"/>
  <c r="P36" i="1" s="1"/>
  <c r="N37" i="1"/>
  <c r="Q36" i="1" l="1"/>
  <c r="S36" i="1" s="1"/>
  <c r="L39" i="1"/>
  <c r="M38" i="1"/>
  <c r="N38" i="1"/>
  <c r="Q37" i="1" s="1"/>
  <c r="P37" i="1" l="1"/>
  <c r="S37" i="1" s="1"/>
  <c r="L40" i="1"/>
  <c r="M39" i="1"/>
  <c r="N39" i="1"/>
  <c r="Q38" i="1" l="1"/>
  <c r="P38" i="1"/>
  <c r="S38" i="1" s="1"/>
  <c r="M40" i="1"/>
  <c r="L41" i="1"/>
  <c r="N40" i="1"/>
  <c r="P39" i="1" l="1"/>
  <c r="Q39" i="1"/>
  <c r="M41" i="1"/>
  <c r="N41" i="1"/>
  <c r="Q40" i="1" s="1"/>
  <c r="L42" i="1"/>
  <c r="S39" i="1" l="1"/>
  <c r="P40" i="1"/>
  <c r="S40" i="1" s="1"/>
  <c r="N42" i="1"/>
  <c r="M42" i="1"/>
  <c r="L43" i="1"/>
  <c r="Q41" i="1" l="1"/>
  <c r="P41" i="1"/>
  <c r="L44" i="1"/>
  <c r="M43" i="1"/>
  <c r="N43" i="1"/>
  <c r="S41" i="1" l="1"/>
  <c r="Q42" i="1"/>
  <c r="P42" i="1"/>
  <c r="S42" i="1" s="1"/>
  <c r="M44" i="1"/>
  <c r="P44" i="1" s="1"/>
  <c r="N44" i="1"/>
  <c r="Q44" i="1" s="1"/>
  <c r="S44" i="1" l="1"/>
  <c r="P43" i="1"/>
  <c r="Q43" i="1"/>
  <c r="S43" i="1" s="1"/>
</calcChain>
</file>

<file path=xl/sharedStrings.xml><?xml version="1.0" encoding="utf-8"?>
<sst xmlns="http://schemas.openxmlformats.org/spreadsheetml/2006/main" count="83" uniqueCount="44">
  <si>
    <t>EF397255 Corp</t>
  </si>
  <si>
    <t>YLD_YTM_MID</t>
  </si>
  <si>
    <t>GT10 Govt</t>
  </si>
  <si>
    <t>Peru_1D_chg [bps]</t>
  </si>
  <si>
    <t>US_1D_chg [bps]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</si>
  <si>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</si>
  <si>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</si>
  <si>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</si>
  <si>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</si>
  <si>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</si>
  <si>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</si>
  <si>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</si>
  <si>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</si>
  <si>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</si>
  <si>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</si>
  <si>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</si>
  <si>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</si>
  <si>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</si>
  <si>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</si>
  <si>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</si>
  <si>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</si>
  <si>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</si>
  <si>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</si>
  <si>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</si>
  <si>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</si>
  <si>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</si>
  <si>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</si>
  <si>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</si>
  <si>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</si>
  <si>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</si>
  <si>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</si>
  <si>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Peru_1D_chg [bps]</t>
  </si>
  <si>
    <t>PERU</t>
  </si>
  <si>
    <t>US</t>
  </si>
  <si>
    <t>PERU CHG</t>
  </si>
  <si>
    <t>US CHG</t>
  </si>
  <si>
    <t>SIGNO?</t>
  </si>
  <si>
    <t>DXY</t>
  </si>
  <si>
    <t>DXY Curncy</t>
  </si>
  <si>
    <t>Risk-OFF</t>
  </si>
  <si>
    <t>Risk-ON</t>
  </si>
  <si>
    <t>Risk</t>
  </si>
  <si>
    <t>Pronóstico PERU CHG</t>
  </si>
  <si>
    <t>Emision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</si>
</sst>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yy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0" fontId="0" fillId="0" borderId="0" xfId="2" applyNumberFormat="1" applyFont="1" applyAlignment="1">
      <alignment horizontal="center"/>
    </xf>
    <xf numFmtId="14" fontId="0" fillId="0" borderId="0" xfId="1" applyNumberFormat="1" applyFont="1"/>
    <xf numFmtId="10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95.048000000000002</v>
        <stp/>
        <stp>##V3_BDHV12</stp>
        <stp>DXY Curncy</stp>
        <stp>PX_LAST</stp>
        <stp>16-10-2018</stp>
        <stp>16-10-2018</stp>
        <stp>[betaperu.xlsx]Hoja1!R94C7</stp>
        <tr r="G94" s="1"/>
      </tp>
      <tp>
        <v>96.173000000000002</v>
        <stp/>
        <stp>##V3_BDHV12</stp>
        <stp>DXY Curncy</stp>
        <stp>PX_LAST</stp>
        <stp>31-12-2018</stp>
        <stp>31-12-2018</stp>
        <stp>[betaperu.xlsx]Hoja1!R43C7</stp>
        <tr r="G43" s="1"/>
      </tp>
      <tp>
        <v>96.480999999999995</v>
        <stp/>
        <stp>##V3_BDHV12</stp>
        <stp>DXY Curncy</stp>
        <stp>PX_LAST</stp>
        <stp>27-12-2018</stp>
        <stp>27-12-2018</stp>
        <stp>[betaperu.xlsx]Hoja1!R45C7</stp>
        <tr r="G45" s="1"/>
      </tp>
      <tp>
        <v>97.126999999999995</v>
        <stp/>
        <stp>##V3_BDHV12</stp>
        <stp>DXY Curncy</stp>
        <stp>PX_LAST</stp>
        <stp>31-10-2018</stp>
        <stp>31-10-2018</stp>
        <stp>[betaperu.xlsx]Hoja1!R83C7</stp>
        <tr r="G83" s="1"/>
      </tp>
      <tp>
        <v>97.369</v>
        <stp/>
        <stp>##V3_BDHV12</stp>
        <stp>DXY Curncy</stp>
        <stp>PX_LAST</stp>
        <stp>27-11-2018</stp>
        <stp>27-11-2018</stp>
        <stp>[betaperu.xlsx]Hoja1!R65C7</stp>
        <tr r="G65" s="1"/>
      </tp>
      <tp>
        <v>96.679000000000002</v>
        <stp/>
        <stp>##V3_BDHV12</stp>
        <stp>DXY Curncy</stp>
        <stp>PX_LAST</stp>
        <stp>25-10-2018</stp>
        <stp>25-10-2018</stp>
        <stp>[betaperu.xlsx]Hoja1!R87C7</stp>
        <tr r="G87" s="1"/>
      </tp>
      <tp>
        <v>96.013000000000005</v>
        <stp/>
        <stp>##V3_BDHV12</stp>
        <stp>DXY Curncy</stp>
        <stp>PX_LAST</stp>
        <stp>22-10-2018</stp>
        <stp>22-10-2018</stp>
        <stp>[betaperu.xlsx]Hoja1!R90C7</stp>
        <tr r="G90" s="1"/>
      </tp>
      <tp>
        <v>97.272000000000006</v>
        <stp/>
        <stp>##V3_BDHV12</stp>
        <stp>DXY Curncy</stp>
        <stp>PX_LAST</stp>
        <stp>30-11-2018</stp>
        <stp>30-11-2018</stp>
        <stp>[betaperu.xlsx]Hoja1!R62C7</stp>
        <tr r="G62" s="1"/>
      </tp>
      <tp>
        <v>97.04</v>
        <stp/>
        <stp>##V3_BDHV12</stp>
        <stp>DXY Curncy</stp>
        <stp>PX_LAST</stp>
        <stp>03-12-2018</stp>
        <stp>03-12-2018</stp>
        <stp>[betaperu.xlsx]Hoja1!R61C7</stp>
        <tr r="G61" s="1"/>
      </tp>
      <tp>
        <v>96.305000000000007</v>
        <stp/>
        <stp>##V3_BDHV12</stp>
        <stp>DXY Curncy</stp>
        <stp>PX_LAST</stp>
        <stp>03-01-2019</stp>
        <stp>03-01-2019</stp>
        <stp>[betaperu.xlsx]Hoja1!R41C7</stp>
        <tr r="G41" s="1"/>
      </tp>
      <tp>
        <v>95.34</v>
        <stp/>
        <stp>##V3_BDHV12</stp>
        <stp>DXY Curncy</stp>
        <stp>PX_LAST</stp>
        <stp>30-01-2019</stp>
        <stp>30-01-2019</stp>
        <stp>[betaperu.xlsx]Hoja1!R22C7</stp>
        <tr r="G22" s="1"/>
      </tp>
      <tp>
        <v>96.600999999999999</v>
        <stp/>
        <stp>##V3_BDHV12</stp>
        <stp>DXY Curncy</stp>
        <stp>PX_LAST</stp>
        <stp>24-01-2019</stp>
        <stp>24-01-2019</stp>
        <stp>[betaperu.xlsx]Hoja1!R26C7</stp>
        <tr r="G26" s="1"/>
      </tp>
      <tp>
        <v>95.058999999999997</v>
        <stp/>
        <stp>##V3_BDHV12</stp>
        <stp>DXY Curncy</stp>
        <stp>PX_LAST</stp>
        <stp>15-10-2018</stp>
        <stp>15-10-2018</stp>
        <stp>[betaperu.xlsx]Hoja1!R95C7</stp>
        <tr r="G95" s="1"/>
      </tp>
      <tp>
        <v>96.724000000000004</v>
        <stp/>
        <stp>##V3_BDHV12</stp>
        <stp>DXY Curncy</stp>
        <stp>PX_LAST</stp>
        <stp>08-11-2018</stp>
        <stp>08-11-2018</stp>
        <stp>[betaperu.xlsx]Hoja1!R78C7</stp>
        <tr r="G78" s="1"/>
      </tp>
      <tp>
        <v>96.542000000000002</v>
        <stp/>
        <stp>##V3_BDHV12</stp>
        <stp>DXY Curncy</stp>
        <stp>PX_LAST</stp>
        <stp>02-11-2018</stp>
        <stp>02-11-2018</stp>
        <stp>[betaperu.xlsx]Hoja1!R82C7</stp>
        <tr r="G82" s="1"/>
      </tp>
      <tp>
        <v>95.668000000000006</v>
        <stp/>
        <stp>##V3_BDHV12</stp>
        <stp>DXY Curncy</stp>
        <stp>PX_LAST</stp>
        <stp>09-10-2018</stp>
        <stp>09-10-2018</stp>
        <stp>[betaperu.xlsx]Hoja1!R99C7</stp>
        <tr r="G99" s="1"/>
      </tp>
      <tp>
        <v>96.802999999999997</v>
        <stp/>
        <stp>##V3_BDHV12</stp>
        <stp>DXY Curncy</stp>
        <stp>PX_LAST</stp>
        <stp>14-11-2018</stp>
        <stp>14-11-2018</stp>
        <stp>[betaperu.xlsx]Hoja1!R74C7</stp>
        <tr r="G74" s="1"/>
      </tp>
      <tp>
        <v>97.05</v>
        <stp/>
        <stp>##V3_BDHV12</stp>
        <stp>DXY Curncy</stp>
        <stp>PX_LAST</stp>
        <stp>26-12-2018</stp>
        <stp>26-12-2018</stp>
        <stp>[betaperu.xlsx]Hoja1!R46C7</stp>
        <tr r="G46" s="1"/>
      </tp>
      <tp>
        <v>97.034999999999997</v>
        <stp/>
        <stp>##V3_BDHV12</stp>
        <stp>DXY Curncy</stp>
        <stp>PX_LAST</stp>
        <stp>19-12-2018</stp>
        <stp>19-12-2018</stp>
        <stp>[betaperu.xlsx]Hoja1!R49C7</stp>
        <tr r="G49" s="1"/>
      </tp>
      <tp>
        <v>97.063999999999993</v>
        <stp/>
        <stp>##V3_BDHV12</stp>
        <stp>DXY Curncy</stp>
        <stp>PX_LAST</stp>
        <stp>13-12-2018</stp>
        <stp>13-12-2018</stp>
        <stp>[betaperu.xlsx]Hoja1!R53C7</stp>
        <tr r="G53" s="1"/>
      </tp>
      <tp>
        <v>96.835999999999999</v>
        <stp/>
        <stp>##V3_BDHV12</stp>
        <stp>DXY Curncy</stp>
        <stp>PX_LAST</stp>
        <stp>20-11-2018</stp>
        <stp>20-11-2018</stp>
        <stp>[betaperu.xlsx]Hoja1!R70C7</stp>
        <tr r="G70" s="1"/>
      </tp>
      <tp>
        <v>97.073999999999998</v>
        <stp/>
        <stp>##V3_BDHV12</stp>
        <stp>DXY Curncy</stp>
        <stp>PX_LAST</stp>
        <stp>26-11-2018</stp>
        <stp>26-11-2018</stp>
        <stp>[betaperu.xlsx]Hoja1!R66C7</stp>
        <tr r="G66" s="1"/>
      </tp>
      <tp>
        <v>96.358999999999995</v>
        <stp/>
        <stp>##V3_BDHV12</stp>
        <stp>DXY Curncy</stp>
        <stp>PX_LAST</stp>
        <stp>26-10-2018</stp>
        <stp>26-10-2018</stp>
        <stp>[betaperu.xlsx]Hoja1!R86C7</stp>
        <tr r="G86" s="1"/>
      </tp>
      <tp>
        <v>96.513999999999996</v>
        <stp/>
        <stp>##V3_BDHV12</stp>
        <stp>DXY Curncy</stp>
        <stp>PX_LAST</stp>
        <stp>07-12-2018</stp>
        <stp>07-12-2018</stp>
        <stp>[betaperu.xlsx]Hoja1!R57C7</stp>
        <tr r="G57" s="1"/>
      </tp>
      <tp>
        <v>96.507000000000005</v>
        <stp/>
        <stp>##V3_BDHV12</stp>
        <stp>DXY Curncy</stp>
        <stp>PX_LAST</stp>
        <stp>07-02-2019</stp>
        <stp>07-02-2019</stp>
        <stp>[betaperu.xlsx]Hoja1!R16C7</stp>
        <tr r="G16" s="1"/>
      </tp>
      <tp>
        <v>96.39</v>
        <stp/>
        <stp>##V3_BDHV12</stp>
        <stp>DXY Curncy</stp>
        <stp>PX_LAST</stp>
        <stp>06-02-2019</stp>
        <stp>06-02-2019</stp>
        <stp>[betaperu.xlsx]Hoja1!R17C7</stp>
        <tr r="G17" s="1"/>
      </tp>
      <tp>
        <v>95.578999999999994</v>
        <stp/>
        <stp>##V3_BDHV12</stp>
        <stp>DXY Curncy</stp>
        <stp>PX_LAST</stp>
        <stp>01-02-2019</stp>
        <stp>01-02-2019</stp>
        <stp>[betaperu.xlsx]Hoja1!R20C7</stp>
        <tr r="G20" s="1"/>
      </tp>
      <tp>
        <v>96.709000000000003</v>
        <stp/>
        <stp>##V3_BDHV12</stp>
        <stp>DXY Curncy</stp>
        <stp>PX_LAST</stp>
        <stp>12-02-2019</stp>
        <stp>12-02-2019</stp>
        <stp>[betaperu.xlsx]Hoja1!R13C7</stp>
        <tr r="G13" s="1"/>
      </tp>
      <tp>
        <v>97.129000000000005</v>
        <stp/>
        <stp>##V3_BDHV12</stp>
        <stp>DXY Curncy</stp>
        <stp>PX_LAST</stp>
        <stp>13-02-2019</stp>
        <stp>13-02-2019</stp>
        <stp>[betaperu.xlsx]Hoja1!R12C7</stp>
        <tr r="G12" s="1"/>
      </tp>
      <tp>
        <v>95.61</v>
        <stp/>
        <stp>##V3_BDHV12</stp>
        <stp>DXY Curncy</stp>
        <stp>PX_LAST</stp>
        <stp>14-01-2019</stp>
        <stp>14-01-2019</stp>
        <stp>[betaperu.xlsx]Hoja1!R34C7</stp>
        <tr r="G34" s="1"/>
      </tp>
      <tp>
        <v>95.903000000000006</v>
        <stp/>
        <stp>##V3_BDHV12</stp>
        <stp>DXY Curncy</stp>
        <stp>PX_LAST</stp>
        <stp>08-01-2019</stp>
        <stp>08-01-2019</stp>
        <stp>[betaperu.xlsx]Hoja1!R38C7</stp>
        <tr r="G38" s="1"/>
      </tp>
      <tp>
        <v>96.819000000000003</v>
        <stp/>
        <stp>##V3_BDHV12</stp>
        <stp>DXY Curncy</stp>
        <stp>PX_LAST</stp>
        <stp>02-01-2019</stp>
        <stp>02-01-2019</stp>
        <stp>[betaperu.xlsx]Hoja1!R42C7</stp>
        <tr r="G42" s="1"/>
      </tp>
      <tp>
        <v>95.578000000000003</v>
        <stp/>
        <stp>##V3_BDHV12</stp>
        <stp>DXY Curncy</stp>
        <stp>PX_LAST</stp>
        <stp>31-01-2019</stp>
        <stp>31-01-2019</stp>
        <stp>[betaperu.xlsx]Hoja1!R21C7</stp>
        <tr r="G21" s="1"/>
      </tp>
      <tp>
        <v>95.793999999999997</v>
        <stp/>
        <stp>##V3_BDHV12</stp>
        <stp>DXY Curncy</stp>
        <stp>PX_LAST</stp>
        <stp>25-01-2019</stp>
        <stp>25-01-2019</stp>
        <stp>[betaperu.xlsx]Hoja1!R25C7</stp>
        <tr r="G25" s="1"/>
      </tp>
      <tp>
        <v>96.316999999999993</v>
        <stp/>
        <stp>##V3_BDHV12</stp>
        <stp>DXY Curncy</stp>
        <stp>PX_LAST</stp>
        <stp>06-11-2018</stp>
        <stp>06-11-2018</stp>
        <stp>[betaperu.xlsx]Hoja1!R80C7</stp>
        <tr r="G80" s="1"/>
      </tp>
      <tp>
        <v>95.016999999999996</v>
        <stp/>
        <stp>##V3_BDHV12</stp>
        <stp>DXY Curncy</stp>
        <stp>PX_LAST</stp>
        <stp>11-10-2018</stp>
        <stp>11-10-2018</stp>
        <stp>[betaperu.xlsx]Hoja1!R97C7</stp>
        <tr r="G97" s="1"/>
      </tp>
      <tp>
        <v>96.956000000000003</v>
        <stp/>
        <stp>##V3_BDHV12</stp>
        <stp>DXY Curncy</stp>
        <stp>PX_LAST</stp>
        <stp>21-12-2018</stp>
        <stp>21-12-2018</stp>
        <stp>[betaperu.xlsx]Hoja1!R47C7</stp>
        <tr r="G47" s="1"/>
      </tp>
      <tp>
        <v>97.302999999999997</v>
        <stp/>
        <stp>##V3_BDHV12</stp>
        <stp>DXY Curncy</stp>
        <stp>PX_LAST</stp>
        <stp>13-11-2018</stp>
        <stp>13-11-2018</stp>
        <stp>[betaperu.xlsx]Hoja1!R75C7</stp>
        <tr r="G75" s="1"/>
      </tp>
      <tp>
        <v>96.927000000000007</v>
        <stp/>
        <stp>##V3_BDHV12</stp>
        <stp>DXY Curncy</stp>
        <stp>PX_LAST</stp>
        <stp>15-11-2018</stp>
        <stp>15-11-2018</stp>
        <stp>[betaperu.xlsx]Hoja1!R73C7</stp>
        <tr r="G73" s="1"/>
      </tp>
      <tp>
        <v>97.043999999999997</v>
        <stp/>
        <stp>##V3_BDHV12</stp>
        <stp>DXY Curncy</stp>
        <stp>PX_LAST</stp>
        <stp>12-12-2018</stp>
        <stp>12-12-2018</stp>
        <stp>[betaperu.xlsx]Hoja1!R54C7</stp>
        <tr r="G54" s="1"/>
      </tp>
      <tp>
        <v>97.218999999999994</v>
        <stp/>
        <stp>##V3_BDHV12</stp>
        <stp>DXY Curncy</stp>
        <stp>PX_LAST</stp>
        <stp>10-12-2018</stp>
        <stp>10-12-2018</stp>
        <stp>[betaperu.xlsx]Hoja1!R56C7</stp>
        <tr r="G56" s="1"/>
      </tp>
      <tp>
        <v>97.1</v>
        <stp/>
        <stp>##V3_BDHV12</stp>
        <stp>DXY Curncy</stp>
        <stp>PX_LAST</stp>
        <stp>17-12-2018</stp>
        <stp>17-12-2018</stp>
        <stp>[betaperu.xlsx]Hoja1!R51C7</stp>
        <tr r="G51" s="1"/>
      </tp>
      <tp>
        <v>97.442999999999998</v>
        <stp/>
        <stp>##V3_BDHV12</stp>
        <stp>DXY Curncy</stp>
        <stp>PX_LAST</stp>
        <stp>14-12-2018</stp>
        <stp>14-12-2018</stp>
        <stp>[betaperu.xlsx]Hoja1!R52C7</stp>
        <tr r="G52" s="1"/>
      </tp>
      <tp>
        <v>96.064999999999998</v>
        <stp/>
        <stp>##V3_BDHV12</stp>
        <stp>DXY Curncy</stp>
        <stp>PX_LAST</stp>
        <stp>17-01-2019</stp>
        <stp>17-01-2019</stp>
        <stp>[betaperu.xlsx]Hoja1!R31C7</stp>
        <tr r="G31" s="1"/>
      </tp>
      <tp>
        <v>96.039000000000001</v>
        <stp/>
        <stp>##V3_BDHV12</stp>
        <stp>DXY Curncy</stp>
        <stp>PX_LAST</stp>
        <stp>15-01-2019</stp>
        <stp>15-01-2019</stp>
        <stp>[betaperu.xlsx]Hoja1!R33C7</stp>
        <tr r="G33" s="1"/>
      </tp>
      <tp>
        <v>95.539000000000001</v>
        <stp/>
        <stp>##V3_BDHV12</stp>
        <stp>DXY Curncy</stp>
        <stp>PX_LAST</stp>
        <stp>10-01-2019</stp>
        <stp>10-01-2019</stp>
        <stp>[betaperu.xlsx]Hoja1!R36C7</stp>
        <tr r="G36" s="1"/>
      </tp>
      <tp>
        <v>96.278999999999996</v>
        <stp/>
        <stp>##V3_BDHV12</stp>
        <stp>DXY Curncy</stp>
        <stp>PX_LAST</stp>
        <stp>05-11-2018</stp>
        <stp>05-11-2018</stp>
        <stp>[betaperu.xlsx]Hoja1!R81C7</stp>
        <tr r="G81" s="1"/>
      </tp>
      <tp>
        <v>95.575000000000003</v>
        <stp/>
        <stp>##V3_BDHV12</stp>
        <stp>DXY Curncy</stp>
        <stp>PX_LAST</stp>
        <stp>17-10-2018</stp>
        <stp>17-10-2018</stp>
        <stp>[betaperu.xlsx]Hoja1!R93C7</stp>
        <tr r="G93" s="1"/>
      </tp>
      <tp>
        <v>95.221000000000004</v>
        <stp/>
        <stp>##V3_BDHV12</stp>
        <stp>DXY Curncy</stp>
        <stp>PX_LAST</stp>
        <stp>12-10-2018</stp>
        <stp>12-10-2018</stp>
        <stp>[betaperu.xlsx]Hoja1!R96C7</stp>
        <tr r="G96" s="1"/>
      </tp>
      <tp>
        <v>97.542000000000002</v>
        <stp/>
        <stp>##V3_BDHV12</stp>
        <stp>DXY Curncy</stp>
        <stp>PX_LAST</stp>
        <stp>12-11-2018</stp>
        <stp>12-11-2018</stp>
        <stp>[betaperu.xlsx]Hoja1!R76C7</stp>
        <tr r="G76" s="1"/>
      </tp>
      <tp>
        <v>96.465000000000003</v>
        <stp/>
        <stp>##V3_BDHV12</stp>
        <stp>DXY Curncy</stp>
        <stp>PX_LAST</stp>
        <stp>16-11-2018</stp>
        <stp>16-11-2018</stp>
        <stp>[betaperu.xlsx]Hoja1!R72C7</stp>
        <tr r="G72" s="1"/>
      </tp>
      <tp>
        <v>97.010999999999996</v>
        <stp/>
        <stp>##V3_BDHV12</stp>
        <stp>DXY Curncy</stp>
        <stp>PX_LAST</stp>
        <stp>30-10-2018</stp>
        <stp>30-10-2018</stp>
        <stp>[betaperu.xlsx]Hoja1!R84C7</stp>
        <tr r="G84" s="1"/>
      </tp>
      <tp>
        <v>97.388000000000005</v>
        <stp/>
        <stp>##V3_BDHV12</stp>
        <stp>DXY Curncy</stp>
        <stp>PX_LAST</stp>
        <stp>11-12-2018</stp>
        <stp>11-12-2018</stp>
        <stp>[betaperu.xlsx]Hoja1!R55C7</stp>
        <tr r="G55" s="1"/>
      </tp>
      <tp>
        <v>96.915999999999997</v>
        <stp/>
        <stp>##V3_BDHV12</stp>
        <stp>DXY Curncy</stp>
        <stp>PX_LAST</stp>
        <stp>23-11-2018</stp>
        <stp>23-11-2018</stp>
        <stp>[betaperu.xlsx]Hoja1!R67C7</stp>
        <tr r="G67" s="1"/>
      </tp>
      <tp>
        <v>96.965000000000003</v>
        <stp/>
        <stp>##V3_BDHV12</stp>
        <stp>DXY Curncy</stp>
        <stp>PX_LAST</stp>
        <stp>04-12-2018</stp>
        <stp>04-12-2018</stp>
        <stp>[betaperu.xlsx]Hoja1!R60C7</stp>
        <tr r="G60" s="1"/>
      </tp>
      <tp>
        <v>96.977999999999994</v>
        <stp/>
        <stp>##V3_BDHV12</stp>
        <stp>DXY Curncy</stp>
        <stp>PX_LAST</stp>
        <stp>14-02-2019</stp>
        <stp>14-02-2019</stp>
        <stp>[betaperu.xlsx]Hoja1!R11C7</stp>
        <tr r="G11" s="1"/>
      </tp>
      <tp>
        <v>96.903999999999996</v>
        <stp/>
        <stp>##V3_BDHV12</stp>
        <stp>DXY Curncy</stp>
        <stp>PX_LAST</stp>
        <stp>15-02-2019</stp>
        <stp>15-02-2019</stp>
        <stp>[betaperu.xlsx]Hoja1!R10C7</stp>
        <tr r="G10" s="1"/>
      </tp>
      <tp>
        <v>97.057000000000002</v>
        <stp/>
        <stp>##V3_BDHV12</stp>
        <stp>DXY Curncy</stp>
        <stp>PX_LAST</stp>
        <stp>11-02-2019</stp>
        <stp>11-02-2019</stp>
        <stp>[betaperu.xlsx]Hoja1!R14C7</stp>
        <tr r="G14" s="1"/>
      </tp>
      <tp>
        <v>96.058999999999997</v>
        <stp/>
        <stp>##V3_BDHV12</stp>
        <stp>DXY Curncy</stp>
        <stp>PX_LAST</stp>
        <stp>16-01-2019</stp>
        <stp>16-01-2019</stp>
        <stp>[betaperu.xlsx]Hoja1!R32C7</stp>
        <tr r="G32" s="1"/>
      </tp>
      <tp>
        <v>95.67</v>
        <stp/>
        <stp>##V3_BDHV12</stp>
        <stp>DXY Curncy</stp>
        <stp>PX_LAST</stp>
        <stp>11-01-2019</stp>
        <stp>11-01-2019</stp>
        <stp>[betaperu.xlsx]Hoja1!R35C7</stp>
        <tr r="G35" s="1"/>
      </tp>
      <tp>
        <v>96.179000000000002</v>
        <stp/>
        <stp>##V3_BDHV12</stp>
        <stp>DXY Curncy</stp>
        <stp>PX_LAST</stp>
        <stp>04-01-2019</stp>
        <stp>04-01-2019</stp>
        <stp>[betaperu.xlsx]Hoja1!R40C7</stp>
        <tr r="G40" s="1"/>
      </tp>
      <tp>
        <v>96.123000000000005</v>
        <stp/>
        <stp>##V3_BDHV12</stp>
        <stp>DXY Curncy</stp>
        <stp>PX_LAST</stp>
        <stp>23-01-2019</stp>
        <stp>23-01-2019</stp>
        <stp>[betaperu.xlsx]Hoja1!R27C7</stp>
        <tr r="G27" s="1"/>
      </tp>
      <tp>
        <v>95.9</v>
        <stp/>
        <stp>##V3_BDHV12</stp>
        <stp>DXY Curncy</stp>
        <stp>PX_LAST</stp>
        <stp>18-10-2018</stp>
        <stp>18-10-2018</stp>
        <stp>[betaperu.xlsx]Hoja1!R92C7</stp>
        <tr r="G92" s="1"/>
      </tp>
      <tp>
        <v>96.778000000000006</v>
        <stp/>
        <stp>##V3_BDHV12</stp>
        <stp>DXY Curncy</stp>
        <stp>PX_LAST</stp>
        <stp>29-11-2018</stp>
        <stp>29-11-2018</stp>
        <stp>[betaperu.xlsx]Hoja1!R63C7</stp>
        <tr r="G63" s="1"/>
      </tp>
      <tp>
        <v>96.712000000000003</v>
        <stp/>
        <stp>##V3_BDHV12</stp>
        <stp>DXY Curncy</stp>
        <stp>PX_LAST</stp>
        <stp>22-11-2018</stp>
        <stp>22-11-2018</stp>
        <stp>[betaperu.xlsx]Hoja1!R68C7</stp>
        <tr r="G68" s="1"/>
      </tp>
      <tp>
        <v>95.960999999999999</v>
        <stp/>
        <stp>##V3_BDHV12</stp>
        <stp>DXY Curncy</stp>
        <stp>PX_LAST</stp>
        <stp>23-10-2018</stp>
        <stp>23-10-2018</stp>
        <stp>[betaperu.xlsx]Hoja1!R89C7</stp>
        <tr r="G89" s="1"/>
      </tp>
      <tp>
        <v>95.820999999999998</v>
        <stp/>
        <stp>##V3_BDHV12</stp>
        <stp>DXY Curncy</stp>
        <stp>PX_LAST</stp>
        <stp>29-01-2019</stp>
        <stp>29-01-2019</stp>
        <stp>[betaperu.xlsx]Hoja1!R23C7</stp>
        <tr r="G23" s="1"/>
      </tp>
      <tp>
        <v>96.302999999999997</v>
        <stp/>
        <stp>##V3_BDHV12</stp>
        <stp>DXY Curncy</stp>
        <stp>PX_LAST</stp>
        <stp>22-01-2019</stp>
        <stp>22-01-2019</stp>
        <stp>[betaperu.xlsx]Hoja1!R28C7</stp>
        <tr r="G28" s="1"/>
      </tp>
      <tp>
        <v>95.507999999999996</v>
        <stp/>
        <stp>##V3_BDHV12</stp>
        <stp>DXY Curncy</stp>
        <stp>PX_LAST</stp>
        <stp>10-10-2018</stp>
        <stp>10-10-2018</stp>
        <stp>[betaperu.xlsx]Hoja1!R98C7</stp>
        <tr r="G98" s="1"/>
      </tp>
      <tp>
        <v>95.712999999999994</v>
        <stp/>
        <stp>##V3_BDHV12</stp>
        <stp>DXY Curncy</stp>
        <stp>PX_LAST</stp>
        <stp>19-10-2018</stp>
        <stp>19-10-2018</stp>
        <stp>[betaperu.xlsx]Hoja1!R91C7</stp>
        <tr r="G91" s="1"/>
      </tp>
      <tp>
        <v>96.192999999999998</v>
        <stp/>
        <stp>##V3_BDHV12</stp>
        <stp>DXY Curncy</stp>
        <stp>PX_LAST</stp>
        <stp>19-11-2018</stp>
        <stp>19-11-2018</stp>
        <stp>[betaperu.xlsx]Hoja1!R71C7</stp>
        <tr r="G71" s="1"/>
      </tp>
      <tp>
        <v>96.275999999999996</v>
        <stp/>
        <stp>##V3_BDHV12</stp>
        <stp>DXY Curncy</stp>
        <stp>PX_LAST</stp>
        <stp>20-12-2018</stp>
        <stp>20-12-2018</stp>
        <stp>[betaperu.xlsx]Hoja1!R48C7</stp>
        <tr r="G48" s="1"/>
      </tp>
      <tp>
        <v>97.103999999999999</v>
        <stp/>
        <stp>##V3_BDHV12</stp>
        <stp>DXY Curncy</stp>
        <stp>PX_LAST</stp>
        <stp>18-12-2018</stp>
        <stp>18-12-2018</stp>
        <stp>[betaperu.xlsx]Hoja1!R50C7</stp>
        <tr r="G50" s="1"/>
      </tp>
      <tp>
        <v>96.712000000000003</v>
        <stp/>
        <stp>##V3_BDHV12</stp>
        <stp>DXY Curncy</stp>
        <stp>PX_LAST</stp>
        <stp>21-11-2018</stp>
        <stp>21-11-2018</stp>
        <stp>[betaperu.xlsx]Hoja1!R69C7</stp>
        <tr r="G69" s="1"/>
      </tp>
      <tp>
        <v>96.335999999999999</v>
        <stp/>
        <stp>##V3_BDHV12</stp>
        <stp>DXY Curncy</stp>
        <stp>PX_LAST</stp>
        <stp>18-01-2019</stp>
        <stp>18-01-2019</stp>
        <stp>[betaperu.xlsx]Hoja1!R30C7</stp>
        <tr r="G30" s="1"/>
      </tp>
      <tp>
        <v>96.335999999999999</v>
        <stp/>
        <stp>##V3_BDHV12</stp>
        <stp>DXY Curncy</stp>
        <stp>PX_LAST</stp>
        <stp>21-01-2019</stp>
        <stp>21-01-2019</stp>
        <stp>[betaperu.xlsx]Hoja1!R29C7</stp>
        <tr r="G29" s="1"/>
      </tp>
      <tp>
        <v>96.905000000000001</v>
        <stp/>
        <stp>##V3_BDHV12</stp>
        <stp>DXY Curncy</stp>
        <stp>PX_LAST</stp>
        <stp>09-11-2018</stp>
        <stp>09-11-2018</stp>
        <stp>[betaperu.xlsx]Hoja1!R77C7</stp>
        <tr r="G77" s="1"/>
      </tp>
      <tp>
        <v>95.997</v>
        <stp/>
        <stp>##V3_BDHV12</stp>
        <stp>DXY Curncy</stp>
        <stp>PX_LAST</stp>
        <stp>07-11-2018</stp>
        <stp>07-11-2018</stp>
        <stp>[betaperu.xlsx]Hoja1!R79C7</stp>
        <tr r="G79" s="1"/>
      </tp>
      <tp>
        <v>96.81</v>
        <stp/>
        <stp>##V3_BDHV12</stp>
        <stp>DXY Curncy</stp>
        <stp>PX_LAST</stp>
        <stp>06-12-2018</stp>
        <stp>06-12-2018</stp>
        <stp>[betaperu.xlsx]Hoja1!R58C7</stp>
        <tr r="G58" s="1"/>
      </tp>
      <tp>
        <v>95.218999999999994</v>
        <stp/>
        <stp>##V3_BDHV12</stp>
        <stp>DXY Curncy</stp>
        <stp>PX_LAST</stp>
        <stp>09-01-2019</stp>
        <stp>09-01-2019</stp>
        <stp>[betaperu.xlsx]Hoja1!R37C7</stp>
        <tr r="G37" s="1"/>
      </tp>
      <tp>
        <v>95.665999999999997</v>
        <stp/>
        <stp>##V3_BDHV12</stp>
        <stp>DXY Curncy</stp>
        <stp>PX_LAST</stp>
        <stp>07-01-2019</stp>
        <stp>07-01-2019</stp>
        <stp>[betaperu.xlsx]Hoja1!R39C7</stp>
        <tr r="G39" s="1"/>
      </tp>
      <tp>
        <v>96.402000000000001</v>
        <stp/>
        <stp>##V3_BDHV12</stp>
        <stp>DXY Curncy</stp>
        <stp>PX_LAST</stp>
        <stp>28-12-2018</stp>
        <stp>28-12-2018</stp>
        <stp>[betaperu.xlsx]Hoja1!R44C7</stp>
        <tr r="G44" s="1"/>
      </tp>
      <tp>
        <v>96.786000000000001</v>
        <stp/>
        <stp>##V3_BDHV12</stp>
        <stp>DXY Curncy</stp>
        <stp>PX_LAST</stp>
        <stp>28-11-2018</stp>
        <stp>28-11-2018</stp>
        <stp>[betaperu.xlsx]Hoja1!R64C7</stp>
        <tr r="G64" s="1"/>
      </tp>
      <tp>
        <v>96.433999999999997</v>
        <stp/>
        <stp>##V3_BDHV12</stp>
        <stp>DXY Curncy</stp>
        <stp>PX_LAST</stp>
        <stp>24-10-2018</stp>
        <stp>24-10-2018</stp>
        <stp>[betaperu.xlsx]Hoja1!R88C7</stp>
        <tr r="G88" s="1"/>
      </tp>
      <tp>
        <v>96.578999999999994</v>
        <stp/>
        <stp>##V3_BDHV12</stp>
        <stp>DXY Curncy</stp>
        <stp>PX_LAST</stp>
        <stp>29-10-2018</stp>
        <stp>29-10-2018</stp>
        <stp>[betaperu.xlsx]Hoja1!R85C7</stp>
        <tr r="G85" s="1"/>
      </tp>
      <tp>
        <v>97.07</v>
        <stp/>
        <stp>##V3_BDHV12</stp>
        <stp>DXY Curncy</stp>
        <stp>PX_LAST</stp>
        <stp>05-12-2018</stp>
        <stp>05-12-2018</stp>
        <stp>[betaperu.xlsx]Hoja1!R59C7</stp>
        <tr r="G59" s="1"/>
      </tp>
      <tp>
        <v>96.637</v>
        <stp/>
        <stp>##V3_BDHV12</stp>
        <stp>DXY Curncy</stp>
        <stp>PX_LAST</stp>
        <stp>08-02-2019</stp>
        <stp>08-02-2019</stp>
        <stp>[betaperu.xlsx]Hoja1!R15C7</stp>
        <tr r="G15" s="1"/>
      </tp>
      <tp>
        <v>96.066999999999993</v>
        <stp/>
        <stp>##V3_BDHV12</stp>
        <stp>DXY Curncy</stp>
        <stp>PX_LAST</stp>
        <stp>05-02-2019</stp>
        <stp>05-02-2019</stp>
        <stp>[betaperu.xlsx]Hoja1!R18C7</stp>
        <tr r="G18" s="1"/>
      </tp>
      <tp>
        <v>95.852000000000004</v>
        <stp/>
        <stp>##V3_BDHV12</stp>
        <stp>DXY Curncy</stp>
        <stp>PX_LAST</stp>
        <stp>04-02-2019</stp>
        <stp>04-02-2019</stp>
        <stp>[betaperu.xlsx]Hoja1!R19C7</stp>
        <tr r="G19" s="1"/>
      </tp>
      <tp>
        <v>95.745999999999995</v>
        <stp/>
        <stp>##V3_BDHV12</stp>
        <stp>DXY Curncy</stp>
        <stp>PX_LAST</stp>
        <stp>28-01-2019</stp>
        <stp>28-01-2019</stp>
        <stp>[betaperu.xlsx]Hoja1!R24C7</stp>
        <tr r="G24" s="1"/>
      </tp>
      <tp>
        <v>43522</v>
        <stp/>
        <stp>##V3_BDHV12</stp>
        <stp>EF397255 Corp</stp>
        <stp>YLD_YTM_MID</stp>
        <stp>-1CY</stp>
        <stp/>
        <stp>[betaperu.xlsx]Hoja1!R3C2</stp>
        <stp>Sort=D</stp>
        <stp>cols=2;rows=289</stp>
        <tr r="B3" s="1"/>
      </tp>
      <tp>
        <v>96.308999999999997</v>
        <stp/>
        <stp>##V3_BDHV12</stp>
        <stp>DXY Curncy</stp>
        <stp>PX_LAST</stp>
        <stp>26-02-2019</stp>
        <stp>26-02-2019</stp>
        <stp>[betaperu.xlsx]Hoja1!R3C7</stp>
        <tr r="G3" s="1"/>
      </tp>
      <tp>
        <v>96.507000000000005</v>
        <stp/>
        <stp>##V3_BDHV12</stp>
        <stp>DXY Curncy</stp>
        <stp>PX_LAST</stp>
        <stp>22-02-2019</stp>
        <stp>22-02-2019</stp>
        <stp>[betaperu.xlsx]Hoja1!R5C7</stp>
        <tr r="G5" s="1"/>
      </tp>
      <tp>
        <v>96.605000000000004</v>
        <stp/>
        <stp>##V3_BDHV12</stp>
        <stp>DXY Curncy</stp>
        <stp>PX_LAST</stp>
        <stp>21-02-2019</stp>
        <stp>21-02-2019</stp>
        <stp>[betaperu.xlsx]Hoja1!R6C7</stp>
        <tr r="G6" s="1"/>
      </tp>
      <tp>
        <v>96.453999999999994</v>
        <stp/>
        <stp>##V3_BDHV12</stp>
        <stp>DXY Curncy</stp>
        <stp>PX_LAST</stp>
        <stp>20-02-2019</stp>
        <stp>20-02-2019</stp>
        <stp>[betaperu.xlsx]Hoja1!R7C7</stp>
        <tr r="G7" s="1"/>
      </tp>
      <tp>
        <v>96.412999999999997</v>
        <stp/>
        <stp>##V3_BDHV12</stp>
        <stp>DXY Curncy</stp>
        <stp>PX_LAST</stp>
        <stp>25-02-2019</stp>
        <stp>25-02-2019</stp>
        <stp>[betaperu.xlsx]Hoja1!R4C7</stp>
        <tr r="G4" s="1"/>
      </tp>
      <tp>
        <v>96.52</v>
        <stp/>
        <stp>##V3_BDHV12</stp>
        <stp>DXY Curncy</stp>
        <stp>PX_LAST</stp>
        <stp>19-02-2019</stp>
        <stp>19-02-2019</stp>
        <stp>[betaperu.xlsx]Hoja1!R8C7</stp>
        <tr r="G8" s="1"/>
      </tp>
      <tp>
        <v>96.903999999999996</v>
        <stp/>
        <stp>##V3_BDHV12</stp>
        <stp>DXY Curncy</stp>
        <stp>PX_LAST</stp>
        <stp>18-02-2019</stp>
        <stp>18-02-2019</stp>
        <stp>[betaperu.xlsx]Hoja1!R9C7</stp>
        <tr r="G9" s="1"/>
      </tp>
      <tp>
        <v>90.108000000000004</v>
        <stp/>
        <stp>##V3_BDHV12</stp>
        <stp>DXY Curncy</stp>
        <stp>PX_LAST</stp>
        <stp>06-04-2018</stp>
        <stp>06-04-2018</stp>
        <stp>[betaperu.xlsx]Hoja1!R224C7</stp>
        <tr r="G224" s="1"/>
      </tp>
      <tp>
        <v>93.12</v>
        <stp/>
        <stp>##V3_BDHV12</stp>
        <stp>DXY Curncy</stp>
        <stp>PX_LAST</stp>
        <stp>08-05-2018</stp>
        <stp>08-05-2018</stp>
        <stp>[betaperu.xlsx]Hoja1!R204C7</stp>
        <tr r="G204" s="1"/>
      </tp>
      <tp>
        <v>95.084999999999994</v>
        <stp/>
        <stp>##V3_BDHV12</stp>
        <stp>DXY Curncy</stp>
        <stp>PX_LAST</stp>
        <stp>18-07-2018</stp>
        <stp>18-07-2018</stp>
        <stp>[betaperu.xlsx]Hoja1!R154C7</stp>
        <tr r="G154" s="1"/>
      </tp>
      <tp>
        <v>93.876000000000005</v>
        <stp/>
        <stp>##V3_BDHV12</stp>
        <stp>DXY Curncy</stp>
        <stp>PX_LAST</stp>
        <stp>05-06-2018</stp>
        <stp>05-06-2018</stp>
        <stp>[betaperu.xlsx]Hoja1!R184C7</stp>
        <tr r="G184" s="1"/>
      </tp>
      <tp>
        <v>90.945999999999998</v>
        <stp/>
        <stp>##V3_BDHV12</stp>
        <stp>DXY Curncy</stp>
        <stp>PX_LAST</stp>
        <stp>23-04-2018</stp>
        <stp>23-04-2018</stp>
        <stp>[betaperu.xlsx]Hoja1!R214C7</stp>
        <tr r="G214" s="1"/>
      </tp>
      <tp>
        <v>95.013000000000005</v>
        <stp/>
        <stp>##V3_BDHV12</stp>
        <stp>DXY Curncy</stp>
        <stp>PX_LAST</stp>
        <stp>19-06-2018</stp>
        <stp>19-06-2018</stp>
        <stp>[betaperu.xlsx]Hoja1!R174C7</stp>
        <tr r="G174" s="1"/>
      </tp>
      <tp>
        <v>94.531000000000006</v>
        <stp/>
        <stp>##V3_BDHV12</stp>
        <stp>DXY Curncy</stp>
        <stp>PX_LAST</stp>
        <stp>04-07-2018</stp>
        <stp>04-07-2018</stp>
        <stp>[betaperu.xlsx]Hoja1!R164C7</stp>
        <tr r="G164" s="1"/>
      </tp>
      <tp>
        <v>93.608999999999995</v>
        <stp/>
        <stp>##V3_BDHV12</stp>
        <stp>DXY Curncy</stp>
        <stp>PX_LAST</stp>
        <stp>22-05-2018</stp>
        <stp>22-05-2018</stp>
        <stp>[betaperu.xlsx]Hoja1!R194C7</stp>
        <tr r="G194" s="1"/>
      </tp>
      <tp>
        <v>92.331999999999994</v>
        <stp/>
        <stp>##V3_BDHV12</stp>
        <stp>DXY Curncy</stp>
        <stp>PX_LAST</stp>
        <stp>10-01-2018</stp>
        <stp>10-01-2018</stp>
        <stp>[betaperu.xlsx]Hoja1!R284C7</stp>
        <tr r="G284" s="1"/>
      </tp>
      <tp>
        <v>90</v>
        <stp/>
        <stp>##V3_BDHV12</stp>
        <stp>DXY Curncy</stp>
        <stp>PX_LAST</stp>
        <stp>21-02-2018</stp>
        <stp>21-02-2018</stp>
        <stp>[betaperu.xlsx]Hoja1!R254C7</stp>
        <tr r="G254" s="1"/>
      </tp>
      <tp>
        <v>89.783000000000001</v>
        <stp/>
        <stp>##V3_BDHV12</stp>
        <stp>DXY Curncy</stp>
        <stp>PX_LAST</stp>
        <stp>21-03-2018</stp>
        <stp>21-03-2018</stp>
        <stp>[betaperu.xlsx]Hoja1!R234C7</stp>
        <tr r="G234" s="1"/>
      </tp>
      <tp>
        <v>90.254999999999995</v>
        <stp/>
        <stp>##V3_BDHV12</stp>
        <stp>DXY Curncy</stp>
        <stp>PX_LAST</stp>
        <stp>07-02-2018</stp>
        <stp>07-02-2018</stp>
        <stp>[betaperu.xlsx]Hoja1!R264C7</stp>
        <tr r="G264" s="1"/>
      </tp>
      <tp>
        <v>89.637</v>
        <stp/>
        <stp>##V3_BDHV12</stp>
        <stp>DXY Curncy</stp>
        <stp>PX_LAST</stp>
        <stp>07-03-2018</stp>
        <stp>07-03-2018</stp>
        <stp>[betaperu.xlsx]Hoja1!R244C7</stp>
        <tr r="G244" s="1"/>
      </tp>
      <tp>
        <v>89.206000000000003</v>
        <stp/>
        <stp>##V3_BDHV12</stp>
        <stp>DXY Curncy</stp>
        <stp>PX_LAST</stp>
        <stp>24-01-2018</stp>
        <stp>24-01-2018</stp>
        <stp>[betaperu.xlsx]Hoja1!R274C7</stp>
        <tr r="G274" s="1"/>
      </tp>
      <tp>
        <v>95.17</v>
        <stp/>
        <stp>##V3_BDHV12</stp>
        <stp>DXY Curncy</stp>
        <stp>PX_LAST</stp>
        <stp>02-08-2018</stp>
        <stp>02-08-2018</stp>
        <stp>[betaperu.xlsx]Hoja1!R144C7</stp>
        <tr r="G144" s="1"/>
      </tp>
      <tp>
        <v>94.495999999999995</v>
        <stp/>
        <stp>##V3_BDHV12</stp>
        <stp>DXY Curncy</stp>
        <stp>PX_LAST</stp>
        <stp>17-09-2018</stp>
        <stp>17-09-2018</stp>
        <stp>[betaperu.xlsx]Hoja1!R114C7</stp>
        <tr r="G114" s="1"/>
      </tp>
      <tp>
        <v>95.14</v>
        <stp/>
        <stp>##V3_BDHV12</stp>
        <stp>DXY Curncy</stp>
        <stp>PX_LAST</stp>
        <stp>03-09-2018</stp>
        <stp>03-09-2018</stp>
        <stp>[betaperu.xlsx]Hoja1!R124C7</stp>
        <tr r="G124" s="1"/>
      </tp>
      <tp>
        <v>96.644999999999996</v>
        <stp/>
        <stp>##V3_BDHV12</stp>
        <stp>DXY Curncy</stp>
        <stp>PX_LAST</stp>
        <stp>16-08-2018</stp>
        <stp>16-08-2018</stp>
        <stp>[betaperu.xlsx]Hoja1!R134C7</stp>
        <tr r="G134" s="1"/>
      </tp>
      <tp>
        <v>90.46</v>
        <stp/>
        <stp>##V3_BDHV12</stp>
        <stp>DXY Curncy</stp>
        <stp>PX_LAST</stp>
        <stp>05-04-2018</stp>
        <stp>05-04-2018</stp>
        <stp>[betaperu.xlsx]Hoja1!R225C7</stp>
        <tr r="G225" s="1"/>
      </tp>
      <tp>
        <v>92.748999999999995</v>
        <stp/>
        <stp>##V3_BDHV12</stp>
        <stp>DXY Curncy</stp>
        <stp>PX_LAST</stp>
        <stp>07-05-2018</stp>
        <stp>07-05-2018</stp>
        <stp>[betaperu.xlsx]Hoja1!R205C7</stp>
        <tr r="G205" s="1"/>
      </tp>
      <tp>
        <v>94.037999999999997</v>
        <stp/>
        <stp>##V3_BDHV12</stp>
        <stp>DXY Curncy</stp>
        <stp>PX_LAST</stp>
        <stp>04-06-2018</stp>
        <stp>04-06-2018</stp>
        <stp>[betaperu.xlsx]Hoja1!R185C7</stp>
        <tr r="G185" s="1"/>
      </tp>
      <tp>
        <v>94.984999999999999</v>
        <stp/>
        <stp>##V3_BDHV12</stp>
        <stp>DXY Curncy</stp>
        <stp>PX_LAST</stp>
        <stp>17-07-2018</stp>
        <stp>17-07-2018</stp>
        <stp>[betaperu.xlsx]Hoja1!R155C7</stp>
        <tr r="G155" s="1"/>
      </tp>
      <tp>
        <v>90.316000000000003</v>
        <stp/>
        <stp>##V3_BDHV12</stp>
        <stp>DXY Curncy</stp>
        <stp>PX_LAST</stp>
        <stp>20-04-2018</stp>
        <stp>20-04-2018</stp>
        <stp>[betaperu.xlsx]Hoja1!R215C7</stp>
        <tr r="G215" s="1"/>
      </tp>
      <tp>
        <v>94.756</v>
        <stp/>
        <stp>##V3_BDHV12</stp>
        <stp>DXY Curncy</stp>
        <stp>PX_LAST</stp>
        <stp>18-06-2018</stp>
        <stp>18-06-2018</stp>
        <stp>[betaperu.xlsx]Hoja1!R175C7</stp>
        <tr r="G175" s="1"/>
      </tp>
      <tp>
        <v>93.677000000000007</v>
        <stp/>
        <stp>##V3_BDHV12</stp>
        <stp>DXY Curncy</stp>
        <stp>PX_LAST</stp>
        <stp>21-05-2018</stp>
        <stp>21-05-2018</stp>
        <stp>[betaperu.xlsx]Hoja1!R195C7</stp>
        <tr r="G195" s="1"/>
      </tp>
      <tp>
        <v>94.590999999999994</v>
        <stp/>
        <stp>##V3_BDHV12</stp>
        <stp>DXY Curncy</stp>
        <stp>PX_LAST</stp>
        <stp>03-07-2018</stp>
        <stp>03-07-2018</stp>
        <stp>[betaperu.xlsx]Hoja1!R165C7</stp>
        <tr r="G165" s="1"/>
      </tp>
      <tp>
        <v>89.715999999999994</v>
        <stp/>
        <stp>##V3_BDHV12</stp>
        <stp>DXY Curncy</stp>
        <stp>PX_LAST</stp>
        <stp>20-02-2018</stp>
        <stp>20-02-2018</stp>
        <stp>[betaperu.xlsx]Hoja1!R255C7</stp>
        <tr r="G255" s="1"/>
      </tp>
      <tp>
        <v>92.528000000000006</v>
        <stp/>
        <stp>##V3_BDHV12</stp>
        <stp>DXY Curncy</stp>
        <stp>PX_LAST</stp>
        <stp>09-01-2018</stp>
        <stp>09-01-2018</stp>
        <stp>[betaperu.xlsx]Hoja1!R285C7</stp>
        <tr r="G285" s="1"/>
      </tp>
      <tp>
        <v>90.370999999999995</v>
        <stp/>
        <stp>##V3_BDHV12</stp>
        <stp>DXY Curncy</stp>
        <stp>PX_LAST</stp>
        <stp>20-03-2018</stp>
        <stp>20-03-2018</stp>
        <stp>[betaperu.xlsx]Hoja1!R235C7</stp>
        <tr r="G235" s="1"/>
      </tp>
      <tp>
        <v>95.298000000000002</v>
        <stp/>
        <stp>##V3_BDHV12</stp>
        <stp>DXY Curncy</stp>
        <stp>PX_LAST</stp>
        <stp>01-10-2018</stp>
        <stp>01-10-2018</stp>
        <stp>[betaperu.xlsx]Hoja1!R104C7</stp>
        <tr r="G104" s="1"/>
      </tp>
      <tp>
        <v>89.584999999999994</v>
        <stp/>
        <stp>##V3_BDHV12</stp>
        <stp>DXY Curncy</stp>
        <stp>PX_LAST</stp>
        <stp>06-02-2018</stp>
        <stp>06-02-2018</stp>
        <stp>[betaperu.xlsx]Hoja1!R265C7</stp>
        <tr r="G265" s="1"/>
      </tp>
      <tp>
        <v>90.123999999999995</v>
        <stp/>
        <stp>##V3_BDHV12</stp>
        <stp>DXY Curncy</stp>
        <stp>PX_LAST</stp>
        <stp>23-01-2018</stp>
        <stp>23-01-2018</stp>
        <stp>[betaperu.xlsx]Hoja1!R275C7</stp>
        <tr r="G275" s="1"/>
      </tp>
      <tp>
        <v>89.617999999999995</v>
        <stp/>
        <stp>##V3_BDHV12</stp>
        <stp>DXY Curncy</stp>
        <stp>PX_LAST</stp>
        <stp>06-03-2018</stp>
        <stp>06-03-2018</stp>
        <stp>[betaperu.xlsx]Hoja1!R245C7</stp>
        <tr r="G245" s="1"/>
      </tp>
      <tp>
        <v>94.661000000000001</v>
        <stp/>
        <stp>##V3_BDHV12</stp>
        <stp>DXY Curncy</stp>
        <stp>PX_LAST</stp>
        <stp>01-08-2018</stp>
        <stp>01-08-2018</stp>
        <stp>[betaperu.xlsx]Hoja1!R145C7</stp>
        <tr r="G145" s="1"/>
      </tp>
      <tp>
        <v>94.927000000000007</v>
        <stp/>
        <stp>##V3_BDHV12</stp>
        <stp>DXY Curncy</stp>
        <stp>PX_LAST</stp>
        <stp>14-09-2018</stp>
        <stp>14-09-2018</stp>
        <stp>[betaperu.xlsx]Hoja1!R115C7</stp>
        <tr r="G115" s="1"/>
      </tp>
      <tp>
        <v>96.695999999999998</v>
        <stp/>
        <stp>##V3_BDHV12</stp>
        <stp>DXY Curncy</stp>
        <stp>PX_LAST</stp>
        <stp>15-08-2018</stp>
        <stp>15-08-2018</stp>
        <stp>[betaperu.xlsx]Hoja1!R135C7</stp>
        <tr r="G135" s="1"/>
      </tp>
      <tp>
        <v>94.6</v>
        <stp/>
        <stp>##V3_BDHV12</stp>
        <stp>DXY Curncy</stp>
        <stp>PX_LAST</stp>
        <stp>29-08-2018</stp>
        <stp>29-08-2018</stp>
        <stp>[betaperu.xlsx]Hoja1!R125C7</stp>
        <tr r="G125" s="1"/>
      </tp>
      <tp>
        <v>95.132000000000005</v>
        <stp/>
        <stp>##V3_BDHV12</stp>
        <stp>DXY Curncy</stp>
        <stp>PX_LAST</stp>
        <stp>28-09-2018</stp>
        <stp>28-09-2018</stp>
        <stp>[betaperu.xlsx]Hoja1!R105C7</stp>
        <tr r="G105" s="1"/>
      </tp>
      <tp>
        <v>93.637</v>
        <stp/>
        <stp>##V3_BDHV12</stp>
        <stp>DXY Curncy</stp>
        <stp>PX_LAST</stp>
        <stp>18-05-2018</stp>
        <stp>18-05-2018</stp>
        <stp>[betaperu.xlsx]Hoja1!R196C7</stp>
        <tr r="G196" s="1"/>
      </tp>
      <tp>
        <v>90.141999999999996</v>
        <stp/>
        <stp>##V3_BDHV12</stp>
        <stp>DXY Curncy</stp>
        <stp>PX_LAST</stp>
        <stp>04-04-2018</stp>
        <stp>04-04-2018</stp>
        <stp>[betaperu.xlsx]Hoja1!R226C7</stp>
        <tr r="G226" s="1"/>
      </tp>
      <tp>
        <v>94.554000000000002</v>
        <stp/>
        <stp>##V3_BDHV12</stp>
        <stp>DXY Curncy</stp>
        <stp>PX_LAST</stp>
        <stp>31-07-2018</stp>
        <stp>31-07-2018</stp>
        <stp>[betaperu.xlsx]Hoja1!R146C7</stp>
        <tr r="G146" s="1"/>
      </tp>
      <tp>
        <v>89.94</v>
        <stp/>
        <stp>##V3_BDHV12</stp>
        <stp>DXY Curncy</stp>
        <stp>PX_LAST</stp>
        <stp>19-04-2018</stp>
        <stp>19-04-2018</stp>
        <stp>[betaperu.xlsx]Hoja1!R216C7</stp>
        <tr r="G216" s="1"/>
      </tp>
      <tp>
        <v>92.566000000000003</v>
        <stp/>
        <stp>##V3_BDHV12</stp>
        <stp>DXY Curncy</stp>
        <stp>PX_LAST</stp>
        <stp>04-05-2018</stp>
        <stp>04-05-2018</stp>
        <stp>[betaperu.xlsx]Hoja1!R206C7</stp>
        <tr r="G206" s="1"/>
      </tp>
      <tp>
        <v>94.510999999999996</v>
        <stp/>
        <stp>##V3_BDHV12</stp>
        <stp>DXY Curncy</stp>
        <stp>PX_LAST</stp>
        <stp>16-07-2018</stp>
        <stp>16-07-2018</stp>
        <stp>[betaperu.xlsx]Hoja1!R156C7</stp>
        <tr r="G156" s="1"/>
      </tp>
      <tp>
        <v>94.156000000000006</v>
        <stp/>
        <stp>##V3_BDHV12</stp>
        <stp>DXY Curncy</stp>
        <stp>PX_LAST</stp>
        <stp>01-06-2018</stp>
        <stp>01-06-2018</stp>
        <stp>[betaperu.xlsx]Hoja1!R186C7</stp>
        <tr r="G186" s="1"/>
      </tp>
      <tp>
        <v>94.787999999999997</v>
        <stp/>
        <stp>##V3_BDHV12</stp>
        <stp>DXY Curncy</stp>
        <stp>PX_LAST</stp>
        <stp>15-06-2018</stp>
        <stp>15-06-2018</stp>
        <stp>[betaperu.xlsx]Hoja1!R176C7</stp>
        <tr r="G176" s="1"/>
      </tp>
      <tp>
        <v>94.870999999999995</v>
        <stp/>
        <stp>##V3_BDHV12</stp>
        <stp>DXY Curncy</stp>
        <stp>PX_LAST</stp>
        <stp>02-07-2018</stp>
        <stp>02-07-2018</stp>
        <stp>[betaperu.xlsx]Hoja1!R166C7</stp>
        <tr r="G166" s="1"/>
      </tp>
      <tp>
        <v>92.358000000000004</v>
        <stp/>
        <stp>##V3_BDHV12</stp>
        <stp>DXY Curncy</stp>
        <stp>PX_LAST</stp>
        <stp>08-01-2018</stp>
        <stp>08-01-2018</stp>
        <stp>[betaperu.xlsx]Hoja1!R286C7</stp>
        <tr r="G286" s="1"/>
      </tp>
      <tp>
        <v>89.765000000000001</v>
        <stp/>
        <stp>##V3_BDHV12</stp>
        <stp>DXY Curncy</stp>
        <stp>PX_LAST</stp>
        <stp>19-03-2018</stp>
        <stp>19-03-2018</stp>
        <stp>[betaperu.xlsx]Hoja1!R236C7</stp>
        <tr r="G236" s="1"/>
      </tp>
      <tp>
        <v>89.554000000000002</v>
        <stp/>
        <stp>##V3_BDHV12</stp>
        <stp>DXY Curncy</stp>
        <stp>PX_LAST</stp>
        <stp>05-02-2018</stp>
        <stp>05-02-2018</stp>
        <stp>[betaperu.xlsx]Hoja1!R266C7</stp>
        <tr r="G266" s="1"/>
      </tp>
      <tp>
        <v>89.1</v>
        <stp/>
        <stp>##V3_BDHV12</stp>
        <stp>DXY Curncy</stp>
        <stp>PX_LAST</stp>
        <stp>19-02-2018</stp>
        <stp>19-02-2018</stp>
        <stp>[betaperu.xlsx]Hoja1!R256C7</stp>
        <tr r="G256" s="1"/>
      </tp>
      <tp>
        <v>90.400999999999996</v>
        <stp/>
        <stp>##V3_BDHV12</stp>
        <stp>DXY Curncy</stp>
        <stp>PX_LAST</stp>
        <stp>22-01-2018</stp>
        <stp>22-01-2018</stp>
        <stp>[betaperu.xlsx]Hoja1!R276C7</stp>
        <tr r="G276" s="1"/>
      </tp>
      <tp>
        <v>90.08</v>
        <stp/>
        <stp>##V3_BDHV12</stp>
        <stp>DXY Curncy</stp>
        <stp>PX_LAST</stp>
        <stp>05-03-2018</stp>
        <stp>05-03-2018</stp>
        <stp>[betaperu.xlsx]Hoja1!R246C7</stp>
        <tr r="G246" s="1"/>
      </tp>
      <tp>
        <v>94.518000000000001</v>
        <stp/>
        <stp>##V3_BDHV12</stp>
        <stp>DXY Curncy</stp>
        <stp>PX_LAST</stp>
        <stp>13-09-2018</stp>
        <stp>13-09-2018</stp>
        <stp>[betaperu.xlsx]Hoja1!R116C7</stp>
        <tr r="G116" s="1"/>
      </tp>
      <tp>
        <v>96.730999999999995</v>
        <stp/>
        <stp>##V3_BDHV12</stp>
        <stp>DXY Curncy</stp>
        <stp>PX_LAST</stp>
        <stp>14-08-2018</stp>
        <stp>14-08-2018</stp>
        <stp>[betaperu.xlsx]Hoja1!R136C7</stp>
        <tr r="G136" s="1"/>
      </tp>
      <tp>
        <v>94.72</v>
        <stp/>
        <stp>##V3_BDHV12</stp>
        <stp>DXY Curncy</stp>
        <stp>PX_LAST</stp>
        <stp>28-08-2018</stp>
        <stp>28-08-2018</stp>
        <stp>[betaperu.xlsx]Hoja1!R126C7</stp>
        <tr r="G126" s="1"/>
      </tp>
      <tp>
        <v>94.894000000000005</v>
        <stp/>
        <stp>##V3_BDHV12</stp>
        <stp>DXY Curncy</stp>
        <stp>PX_LAST</stp>
        <stp>27-09-2018</stp>
        <stp>27-09-2018</stp>
        <stp>[betaperu.xlsx]Hoja1!R106C7</stp>
        <tr r="G106" s="1"/>
      </tp>
      <tp>
        <v>95.311999999999998</v>
        <stp/>
        <stp>##V3_BDHV12</stp>
        <stp>DXY Curncy</stp>
        <stp>PX_LAST</stp>
        <stp>28-06-2018</stp>
        <stp>28-06-2018</stp>
        <stp>[betaperu.xlsx]Hoja1!R167C7</stp>
        <tr r="G167" s="1"/>
      </tp>
      <tp>
        <v>93.468999999999994</v>
        <stp/>
        <stp>##V3_BDHV12</stp>
        <stp>DXY Curncy</stp>
        <stp>PX_LAST</stp>
        <stp>17-05-2018</stp>
        <stp>17-05-2018</stp>
        <stp>[betaperu.xlsx]Hoja1!R197C7</stp>
        <tr r="G197" s="1"/>
      </tp>
      <tp>
        <v>90.2</v>
        <stp/>
        <stp>##V3_BDHV12</stp>
        <stp>DXY Curncy</stp>
        <stp>PX_LAST</stp>
        <stp>03-04-2018</stp>
        <stp>03-04-2018</stp>
        <stp>[betaperu.xlsx]Hoja1!R227C7</stp>
        <tr r="G227" s="1"/>
      </tp>
      <tp>
        <v>94.347999999999999</v>
        <stp/>
        <stp>##V3_BDHV12</stp>
        <stp>DXY Curncy</stp>
        <stp>PX_LAST</stp>
        <stp>30-07-2018</stp>
        <stp>30-07-2018</stp>
        <stp>[betaperu.xlsx]Hoja1!R147C7</stp>
        <tr r="G147" s="1"/>
      </tp>
      <tp>
        <v>89.623000000000005</v>
        <stp/>
        <stp>##V3_BDHV12</stp>
        <stp>DXY Curncy</stp>
        <stp>PX_LAST</stp>
        <stp>18-04-2018</stp>
        <stp>18-04-2018</stp>
        <stp>[betaperu.xlsx]Hoja1!R217C7</stp>
        <tr r="G217" s="1"/>
      </tp>
      <tp>
        <v>92.414000000000001</v>
        <stp/>
        <stp>##V3_BDHV12</stp>
        <stp>DXY Curncy</stp>
        <stp>PX_LAST</stp>
        <stp>03-05-2018</stp>
        <stp>03-05-2018</stp>
        <stp>[betaperu.xlsx]Hoja1!R207C7</stp>
        <tr r="G207" s="1"/>
      </tp>
      <tp>
        <v>93.978999999999999</v>
        <stp/>
        <stp>##V3_BDHV12</stp>
        <stp>DXY Curncy</stp>
        <stp>PX_LAST</stp>
        <stp>31-05-2018</stp>
        <stp>31-05-2018</stp>
        <stp>[betaperu.xlsx]Hoja1!R187C7</stp>
        <tr r="G187" s="1"/>
      </tp>
      <tp>
        <v>94.677000000000007</v>
        <stp/>
        <stp>##V3_BDHV12</stp>
        <stp>DXY Curncy</stp>
        <stp>PX_LAST</stp>
        <stp>13-07-2018</stp>
        <stp>13-07-2018</stp>
        <stp>[betaperu.xlsx]Hoja1!R157C7</stp>
        <tr r="G157" s="1"/>
      </tp>
      <tp>
        <v>94.879000000000005</v>
        <stp/>
        <stp>##V3_BDHV12</stp>
        <stp>DXY Curncy</stp>
        <stp>PX_LAST</stp>
        <stp>14-06-2018</stp>
        <stp>14-06-2018</stp>
        <stp>[betaperu.xlsx]Hoja1!R177C7</stp>
        <tr r="G177" s="1"/>
      </tp>
      <tp>
        <v>90.572000000000003</v>
        <stp/>
        <stp>##V3_BDHV12</stp>
        <stp>DXY Curncy</stp>
        <stp>PX_LAST</stp>
        <stp>19-01-2018</stp>
        <stp>19-01-2018</stp>
        <stp>[betaperu.xlsx]Hoja1!R277C7</stp>
        <tr r="G277" s="1"/>
      </tp>
      <tp>
        <v>91.948999999999998</v>
        <stp/>
        <stp>##V3_BDHV12</stp>
        <stp>DXY Curncy</stp>
        <stp>PX_LAST</stp>
        <stp>05-01-2018</stp>
        <stp>05-01-2018</stp>
        <stp>[betaperu.xlsx]Hoja1!R287C7</stp>
        <tr r="G287" s="1"/>
      </tp>
      <tp>
        <v>89.194999999999993</v>
        <stp/>
        <stp>##V3_BDHV12</stp>
        <stp>DXY Curncy</stp>
        <stp>PX_LAST</stp>
        <stp>02-02-2018</stp>
        <stp>02-02-2018</stp>
        <stp>[betaperu.xlsx]Hoja1!R267C7</stp>
        <tr r="G267" s="1"/>
      </tp>
      <tp>
        <v>90.233000000000004</v>
        <stp/>
        <stp>##V3_BDHV12</stp>
        <stp>DXY Curncy</stp>
        <stp>PX_LAST</stp>
        <stp>16-03-2018</stp>
        <stp>16-03-2018</stp>
        <stp>[betaperu.xlsx]Hoja1!R237C7</stp>
        <tr r="G237" s="1"/>
      </tp>
      <tp>
        <v>89.935000000000002</v>
        <stp/>
        <stp>##V3_BDHV12</stp>
        <stp>DXY Curncy</stp>
        <stp>PX_LAST</stp>
        <stp>02-03-2018</stp>
        <stp>02-03-2018</stp>
        <stp>[betaperu.xlsx]Hoja1!R247C7</stp>
        <tr r="G247" s="1"/>
      </tp>
      <tp>
        <v>89.1</v>
        <stp/>
        <stp>##V3_BDHV12</stp>
        <stp>DXY Curncy</stp>
        <stp>PX_LAST</stp>
        <stp>16-02-2018</stp>
        <stp>16-02-2018</stp>
        <stp>[betaperu.xlsx]Hoja1!R257C7</stp>
        <tr r="G257" s="1"/>
      </tp>
      <tp>
        <v>94.799000000000007</v>
        <stp/>
        <stp>##V3_BDHV12</stp>
        <stp>DXY Curncy</stp>
        <stp>PX_LAST</stp>
        <stp>12-09-2018</stp>
        <stp>12-09-2018</stp>
        <stp>[betaperu.xlsx]Hoja1!R117C7</stp>
        <tr r="G117" s="1"/>
      </tp>
      <tp>
        <v>96.391000000000005</v>
        <stp/>
        <stp>##V3_BDHV12</stp>
        <stp>DXY Curncy</stp>
        <stp>PX_LAST</stp>
        <stp>13-08-2018</stp>
        <stp>13-08-2018</stp>
        <stp>[betaperu.xlsx]Hoja1!R137C7</stp>
        <tr r="G137" s="1"/>
      </tp>
      <tp>
        <v>94.778999999999996</v>
        <stp/>
        <stp>##V3_BDHV12</stp>
        <stp>DXY Curncy</stp>
        <stp>PX_LAST</stp>
        <stp>27-08-2018</stp>
        <stp>27-08-2018</stp>
        <stp>[betaperu.xlsx]Hoja1!R127C7</stp>
        <tr r="G127" s="1"/>
      </tp>
      <tp>
        <v>94.192999999999998</v>
        <stp/>
        <stp>##V3_BDHV12</stp>
        <stp>DXY Curncy</stp>
        <stp>PX_LAST</stp>
        <stp>26-09-2018</stp>
        <stp>26-09-2018</stp>
        <stp>[betaperu.xlsx]Hoja1!R107C7</stp>
        <tr r="G107" s="1"/>
      </tp>
      <tp>
        <v>92.587000000000003</v>
        <stp/>
        <stp>##V3_BDHV12</stp>
        <stp>DXY Curncy</stp>
        <stp>PX_LAST</stp>
        <stp>14-05-2018</stp>
        <stp>14-05-2018</stp>
        <stp>[betaperu.xlsx]Hoja1!R200C7</stp>
        <tr r="G200" s="1"/>
      </tp>
      <tp>
        <v>94.289000000000001</v>
        <stp/>
        <stp>##V3_BDHV12</stp>
        <stp>DXY Curncy</stp>
        <stp>PX_LAST</stp>
        <stp>25-06-2018</stp>
        <stp>25-06-2018</stp>
        <stp>[betaperu.xlsx]Hoja1!R170C7</stp>
        <tr r="G170" s="1"/>
      </tp>
      <tp>
        <v>94.613</v>
        <stp/>
        <stp>##V3_BDHV12</stp>
        <stp>DXY Curncy</stp>
        <stp>PX_LAST</stp>
        <stp>24-07-2018</stp>
        <stp>24-07-2018</stp>
        <stp>[betaperu.xlsx]Hoja1!R150C7</stp>
        <tr r="G150" s="1"/>
      </tp>
      <tp>
        <v>89.751000000000005</v>
        <stp/>
        <stp>##V3_BDHV12</stp>
        <stp>DXY Curncy</stp>
        <stp>PX_LAST</stp>
        <stp>12-04-2018</stp>
        <stp>12-04-2018</stp>
        <stp>[betaperu.xlsx]Hoja1!R220C7</stp>
        <tr r="G220" s="1"/>
      </tp>
      <tp>
        <v>91.542000000000002</v>
        <stp/>
        <stp>##V3_BDHV12</stp>
        <stp>DXY Curncy</stp>
        <stp>PX_LAST</stp>
        <stp>27-04-2018</stp>
        <stp>27-04-2018</stp>
        <stp>[betaperu.xlsx]Hoja1!R210C7</stp>
        <tr r="G210" s="1"/>
      </tp>
      <tp>
        <v>94.158000000000001</v>
        <stp/>
        <stp>##V3_BDHV12</stp>
        <stp>DXY Curncy</stp>
        <stp>PX_LAST</stp>
        <stp>10-07-2018</stp>
        <stp>10-07-2018</stp>
        <stp>[betaperu.xlsx]Hoja1!R160C7</stp>
        <tr r="G160" s="1"/>
      </tp>
      <tp>
        <v>94.418000000000006</v>
        <stp/>
        <stp>##V3_BDHV12</stp>
        <stp>DXY Curncy</stp>
        <stp>PX_LAST</stp>
        <stp>28-05-2018</stp>
        <stp>28-05-2018</stp>
        <stp>[betaperu.xlsx]Hoja1!R190C7</stp>
        <tr r="G190" s="1"/>
      </tp>
      <tp>
        <v>93.608000000000004</v>
        <stp/>
        <stp>##V3_BDHV12</stp>
        <stp>DXY Curncy</stp>
        <stp>PX_LAST</stp>
        <stp>11-06-2018</stp>
        <stp>11-06-2018</stp>
        <stp>[betaperu.xlsx]Hoja1!R180C7</stp>
        <tr r="G180" s="1"/>
      </tp>
      <tp>
        <v>90.393000000000001</v>
        <stp/>
        <stp>##V3_BDHV12</stp>
        <stp>DXY Curncy</stp>
        <stp>PX_LAST</stp>
        <stp>16-01-2018</stp>
        <stp>16-01-2018</stp>
        <stp>[betaperu.xlsx]Hoja1!R280C7</stp>
        <tr r="G280" s="1"/>
      </tp>
      <tp>
        <v>90.355000000000004</v>
        <stp/>
        <stp>##V3_BDHV12</stp>
        <stp>DXY Curncy</stp>
        <stp>PX_LAST</stp>
        <stp>27-02-2018</stp>
        <stp>27-02-2018</stp>
        <stp>[betaperu.xlsx]Hoja1!R250C7</stp>
        <tr r="G250" s="1"/>
      </tp>
      <tp>
        <v>91.872</v>
        <stp/>
        <stp>##V3_BDHV12</stp>
        <stp>DXY Curncy</stp>
        <stp>PX_LAST</stp>
        <stp>02-01-2018</stp>
        <stp>02-01-2018</stp>
        <stp>[betaperu.xlsx]Hoja1!R290C7</stp>
        <tr r="G290" s="1"/>
      </tp>
      <tp>
        <v>89.372</v>
        <stp/>
        <stp>##V3_BDHV12</stp>
        <stp>DXY Curncy</stp>
        <stp>PX_LAST</stp>
        <stp>27-03-2018</stp>
        <stp>27-03-2018</stp>
        <stp>[betaperu.xlsx]Hoja1!R230C7</stp>
        <tr r="G230" s="1"/>
      </tp>
      <tp>
        <v>92.123999999999995</v>
        <stp/>
        <stp>##V3_BDHV12</stp>
        <stp>DXY Curncy</stp>
        <stp>PX_LAST</stp>
        <stp>29-12-2017</stp>
        <stp>29-12-2017</stp>
        <stp>[betaperu.xlsx]Hoja1!R291C7</stp>
        <tr r="G291" s="1"/>
      </tp>
      <tp>
        <v>95.751000000000005</v>
        <stp/>
        <stp>##V3_BDHV12</stp>
        <stp>DXY Curncy</stp>
        <stp>PX_LAST</stp>
        <stp>04-10-2018</stp>
        <stp>04-10-2018</stp>
        <stp>[betaperu.xlsx]Hoja1!R101C7</stp>
        <tr r="G101" s="1"/>
      </tp>
      <tp>
        <v>89.664000000000001</v>
        <stp/>
        <stp>##V3_BDHV12</stp>
        <stp>DXY Curncy</stp>
        <stp>PX_LAST</stp>
        <stp>13-03-2018</stp>
        <stp>13-03-2018</stp>
        <stp>[betaperu.xlsx]Hoja1!R240C7</stp>
        <tr r="G240" s="1"/>
      </tp>
      <tp>
        <v>89.16</v>
        <stp/>
        <stp>##V3_BDHV12</stp>
        <stp>DXY Curncy</stp>
        <stp>PX_LAST</stp>
        <stp>30-01-2018</stp>
        <stp>30-01-2018</stp>
        <stp>[betaperu.xlsx]Hoja1!R270C7</stp>
        <tr r="G270" s="1"/>
      </tp>
      <tp>
        <v>89.703000000000003</v>
        <stp/>
        <stp>##V3_BDHV12</stp>
        <stp>DXY Curncy</stp>
        <stp>PX_LAST</stp>
        <stp>13-02-2018</stp>
        <stp>13-02-2018</stp>
        <stp>[betaperu.xlsx]Hoja1!R260C7</stp>
        <tr r="G260" s="1"/>
      </tp>
      <tp>
        <v>95.091999999999999</v>
        <stp/>
        <stp>##V3_BDHV12</stp>
        <stp>DXY Curncy</stp>
        <stp>PX_LAST</stp>
        <stp>08-08-2018</stp>
        <stp>08-08-2018</stp>
        <stp>[betaperu.xlsx]Hoja1!R140C7</stp>
        <tr r="G140" s="1"/>
      </tp>
      <tp>
        <v>95.364999999999995</v>
        <stp/>
        <stp>##V3_BDHV12</stp>
        <stp>DXY Curncy</stp>
        <stp>PX_LAST</stp>
        <stp>07-09-2018</stp>
        <stp>07-09-2018</stp>
        <stp>[betaperu.xlsx]Hoja1!R120C7</stp>
        <tr r="G120" s="1"/>
      </tp>
      <tp>
        <v>95.146000000000001</v>
        <stp/>
        <stp>##V3_BDHV12</stp>
        <stp>DXY Curncy</stp>
        <stp>PX_LAST</stp>
        <stp>22-08-2018</stp>
        <stp>22-08-2018</stp>
        <stp>[betaperu.xlsx]Hoja1!R130C7</stp>
        <tr r="G130" s="1"/>
      </tp>
      <tp>
        <v>94.22</v>
        <stp/>
        <stp>##V3_BDHV12</stp>
        <stp>DXY Curncy</stp>
        <stp>PX_LAST</stp>
        <stp>21-09-2018</stp>
        <stp>21-09-2018</stp>
        <stp>[betaperu.xlsx]Hoja1!R110C7</stp>
        <tr r="G110" s="1"/>
      </tp>
      <tp>
        <v>92.537000000000006</v>
        <stp/>
        <stp>##V3_BDHV12</stp>
        <stp>DXY Curncy</stp>
        <stp>PX_LAST</stp>
        <stp>11-05-2018</stp>
        <stp>11-05-2018</stp>
        <stp>[betaperu.xlsx]Hoja1!R201C7</stp>
        <tr r="G201" s="1"/>
      </tp>
      <tp>
        <v>94.52</v>
        <stp/>
        <stp>##V3_BDHV12</stp>
        <stp>DXY Curncy</stp>
        <stp>PX_LAST</stp>
        <stp>22-06-2018</stp>
        <stp>22-06-2018</stp>
        <stp>[betaperu.xlsx]Hoja1!R171C7</stp>
        <tr r="G171" s="1"/>
      </tp>
      <tp>
        <v>89.567999999999998</v>
        <stp/>
        <stp>##V3_BDHV12</stp>
        <stp>DXY Curncy</stp>
        <stp>PX_LAST</stp>
        <stp>11-04-2018</stp>
        <stp>11-04-2018</stp>
        <stp>[betaperu.xlsx]Hoja1!R221C7</stp>
        <tr r="G221" s="1"/>
      </tp>
      <tp>
        <v>94.632000000000005</v>
        <stp/>
        <stp>##V3_BDHV12</stp>
        <stp>DXY Curncy</stp>
        <stp>PX_LAST</stp>
        <stp>23-07-2018</stp>
        <stp>23-07-2018</stp>
        <stp>[betaperu.xlsx]Hoja1!R151C7</stp>
        <tr r="G151" s="1"/>
      </tp>
      <tp>
        <v>93.534999999999997</v>
        <stp/>
        <stp>##V3_BDHV12</stp>
        <stp>DXY Curncy</stp>
        <stp>PX_LAST</stp>
        <stp>08-06-2018</stp>
        <stp>08-06-2018</stp>
        <stp>[betaperu.xlsx]Hoja1!R181C7</stp>
        <tr r="G181" s="1"/>
      </tp>
      <tp>
        <v>91.561000000000007</v>
        <stp/>
        <stp>##V3_BDHV12</stp>
        <stp>DXY Curncy</stp>
        <stp>PX_LAST</stp>
        <stp>26-04-2018</stp>
        <stp>26-04-2018</stp>
        <stp>[betaperu.xlsx]Hoja1!R211C7</stp>
        <tr r="G211" s="1"/>
      </tp>
      <tp>
        <v>94.076999999999998</v>
        <stp/>
        <stp>##V3_BDHV12</stp>
        <stp>DXY Curncy</stp>
        <stp>PX_LAST</stp>
        <stp>09-07-2018</stp>
        <stp>09-07-2018</stp>
        <stp>[betaperu.xlsx]Hoja1!R161C7</stp>
        <tr r="G161" s="1"/>
      </tp>
      <tp>
        <v>94.253</v>
        <stp/>
        <stp>##V3_BDHV12</stp>
        <stp>DXY Curncy</stp>
        <stp>PX_LAST</stp>
        <stp>25-05-2018</stp>
        <stp>25-05-2018</stp>
        <stp>[betaperu.xlsx]Hoja1!R191C7</stp>
        <tr r="G191" s="1"/>
      </tp>
      <tp>
        <v>90.974000000000004</v>
        <stp/>
        <stp>##V3_BDHV12</stp>
        <stp>DXY Curncy</stp>
        <stp>PX_LAST</stp>
        <stp>15-01-2018</stp>
        <stp>15-01-2018</stp>
        <stp>[betaperu.xlsx]Hoja1!R281C7</stp>
        <tr r="G281" s="1"/>
      </tp>
      <tp>
        <v>89.852999999999994</v>
        <stp/>
        <stp>##V3_BDHV12</stp>
        <stp>DXY Curncy</stp>
        <stp>PX_LAST</stp>
        <stp>26-02-2018</stp>
        <stp>26-02-2018</stp>
        <stp>[betaperu.xlsx]Hoja1!R251C7</stp>
        <tr r="G251" s="1"/>
      </tp>
      <tp>
        <v>95.623999999999995</v>
        <stp/>
        <stp>##V3_BDHV12</stp>
        <stp>DXY Curncy</stp>
        <stp>PX_LAST</stp>
        <stp>05-10-2018</stp>
        <stp>05-10-2018</stp>
        <stp>[betaperu.xlsx]Hoja1!R100C7</stp>
        <tr r="G100" s="1"/>
      </tp>
      <tp>
        <v>89.027000000000001</v>
        <stp/>
        <stp>##V3_BDHV12</stp>
        <stp>DXY Curncy</stp>
        <stp>PX_LAST</stp>
        <stp>26-03-2018</stp>
        <stp>26-03-2018</stp>
        <stp>[betaperu.xlsx]Hoja1!R231C7</stp>
        <tr r="G231" s="1"/>
      </tp>
      <tp>
        <v>89.894999999999996</v>
        <stp/>
        <stp>##V3_BDHV12</stp>
        <stp>DXY Curncy</stp>
        <stp>PX_LAST</stp>
        <stp>12-03-2018</stp>
        <stp>12-03-2018</stp>
        <stp>[betaperu.xlsx]Hoja1!R241C7</stp>
        <tr r="G241" s="1"/>
      </tp>
      <tp>
        <v>89.308000000000007</v>
        <stp/>
        <stp>##V3_BDHV12</stp>
        <stp>DXY Curncy</stp>
        <stp>PX_LAST</stp>
        <stp>29-01-2018</stp>
        <stp>29-01-2018</stp>
        <stp>[betaperu.xlsx]Hoja1!R271C7</stp>
        <tr r="G271" s="1"/>
      </tp>
      <tp>
        <v>90.207999999999998</v>
        <stp/>
        <stp>##V3_BDHV12</stp>
        <stp>DXY Curncy</stp>
        <stp>PX_LAST</stp>
        <stp>12-02-2018</stp>
        <stp>12-02-2018</stp>
        <stp>[betaperu.xlsx]Hoja1!R261C7</stp>
        <tr r="G261" s="1"/>
      </tp>
      <tp>
        <v>95.186000000000007</v>
        <stp/>
        <stp>##V3_BDHV12</stp>
        <stp>DXY Curncy</stp>
        <stp>PX_LAST</stp>
        <stp>07-08-2018</stp>
        <stp>07-08-2018</stp>
        <stp>[betaperu.xlsx]Hoja1!R141C7</stp>
        <tr r="G141" s="1"/>
      </tp>
      <tp>
        <v>95.021000000000001</v>
        <stp/>
        <stp>##V3_BDHV12</stp>
        <stp>DXY Curncy</stp>
        <stp>PX_LAST</stp>
        <stp>06-09-2018</stp>
        <stp>06-09-2018</stp>
        <stp>[betaperu.xlsx]Hoja1!R121C7</stp>
        <tr r="G121" s="1"/>
      </tp>
      <tp>
        <v>95.256</v>
        <stp/>
        <stp>##V3_BDHV12</stp>
        <stp>DXY Curncy</stp>
        <stp>PX_LAST</stp>
        <stp>21-08-2018</stp>
        <stp>21-08-2018</stp>
        <stp>[betaperu.xlsx]Hoja1!R131C7</stp>
        <tr r="G131" s="1"/>
      </tp>
      <tp>
        <v>93.912000000000006</v>
        <stp/>
        <stp>##V3_BDHV12</stp>
        <stp>DXY Curncy</stp>
        <stp>PX_LAST</stp>
        <stp>20-09-2018</stp>
        <stp>20-09-2018</stp>
        <stp>[betaperu.xlsx]Hoja1!R111C7</stp>
        <tr r="G111" s="1"/>
      </tp>
      <tp>
        <v>92.65</v>
        <stp/>
        <stp>##V3_BDHV12</stp>
        <stp>DXY Curncy</stp>
        <stp>PX_LAST</stp>
        <stp>10-05-2018</stp>
        <stp>10-05-2018</stp>
        <stp>[betaperu.xlsx]Hoja1!R202C7</stp>
        <tr r="G202" s="1"/>
      </tp>
      <tp>
        <v>94.861999999999995</v>
        <stp/>
        <stp>##V3_BDHV12</stp>
        <stp>DXY Curncy</stp>
        <stp>PX_LAST</stp>
        <stp>21-06-2018</stp>
        <stp>21-06-2018</stp>
        <stp>[betaperu.xlsx]Hoja1!R172C7</stp>
        <tr r="G172" s="1"/>
      </tp>
      <tp>
        <v>89.587000000000003</v>
        <stp/>
        <stp>##V3_BDHV12</stp>
        <stp>DXY Curncy</stp>
        <stp>PX_LAST</stp>
        <stp>10-04-2018</stp>
        <stp>10-04-2018</stp>
        <stp>[betaperu.xlsx]Hoja1!R222C7</stp>
        <tr r="G222" s="1"/>
      </tp>
      <tp>
        <v>94.475999999999999</v>
        <stp/>
        <stp>##V3_BDHV12</stp>
        <stp>DXY Curncy</stp>
        <stp>PX_LAST</stp>
        <stp>20-07-2018</stp>
        <stp>20-07-2018</stp>
        <stp>[betaperu.xlsx]Hoja1!R152C7</stp>
        <tr r="G152" s="1"/>
      </tp>
      <tp>
        <v>93.435000000000002</v>
        <stp/>
        <stp>##V3_BDHV12</stp>
        <stp>DXY Curncy</stp>
        <stp>PX_LAST</stp>
        <stp>07-06-2018</stp>
        <stp>07-06-2018</stp>
        <stp>[betaperu.xlsx]Hoja1!R182C7</stp>
        <tr r="G182" s="1"/>
      </tp>
      <tp>
        <v>91.171999999999997</v>
        <stp/>
        <stp>##V3_BDHV12</stp>
        <stp>DXY Curncy</stp>
        <stp>PX_LAST</stp>
        <stp>25-04-2018</stp>
        <stp>25-04-2018</stp>
        <stp>[betaperu.xlsx]Hoja1!R212C7</stp>
        <tr r="G212" s="1"/>
      </tp>
      <tp>
        <v>93.775000000000006</v>
        <stp/>
        <stp>##V3_BDHV12</stp>
        <stp>DXY Curncy</stp>
        <stp>PX_LAST</stp>
        <stp>24-05-2018</stp>
        <stp>24-05-2018</stp>
        <stp>[betaperu.xlsx]Hoja1!R192C7</stp>
        <tr r="G192" s="1"/>
      </tp>
      <tp>
        <v>93.962999999999994</v>
        <stp/>
        <stp>##V3_BDHV12</stp>
        <stp>DXY Curncy</stp>
        <stp>PX_LAST</stp>
        <stp>06-07-2018</stp>
        <stp>06-07-2018</stp>
        <stp>[betaperu.xlsx]Hoja1!R162C7</stp>
        <tr r="G162" s="1"/>
      </tp>
      <tp>
        <v>90.974000000000004</v>
        <stp/>
        <stp>##V3_BDHV12</stp>
        <stp>DXY Curncy</stp>
        <stp>PX_LAST</stp>
        <stp>12-01-2018</stp>
        <stp>12-01-2018</stp>
        <stp>[betaperu.xlsx]Hoja1!R282C7</stp>
        <tr r="G282" s="1"/>
      </tp>
      <tp>
        <v>89.882999999999996</v>
        <stp/>
        <stp>##V3_BDHV12</stp>
        <stp>DXY Curncy</stp>
        <stp>PX_LAST</stp>
        <stp>23-02-2018</stp>
        <stp>23-02-2018</stp>
        <stp>[betaperu.xlsx]Hoja1!R252C7</stp>
        <tr r="G252" s="1"/>
      </tp>
      <tp>
        <v>95.507000000000005</v>
        <stp/>
        <stp>##V3_BDHV12</stp>
        <stp>DXY Curncy</stp>
        <stp>PX_LAST</stp>
        <stp>02-10-2018</stp>
        <stp>02-10-2018</stp>
        <stp>[betaperu.xlsx]Hoja1!R103C7</stp>
        <tr r="G103" s="1"/>
      </tp>
      <tp>
        <v>89.436000000000007</v>
        <stp/>
        <stp>##V3_BDHV12</stp>
        <stp>DXY Curncy</stp>
        <stp>PX_LAST</stp>
        <stp>23-03-2018</stp>
        <stp>23-03-2018</stp>
        <stp>[betaperu.xlsx]Hoja1!R232C7</stp>
        <tr r="G232" s="1"/>
      </tp>
      <tp>
        <v>90.441999999999993</v>
        <stp/>
        <stp>##V3_BDHV12</stp>
        <stp>DXY Curncy</stp>
        <stp>PX_LAST</stp>
        <stp>09-02-2018</stp>
        <stp>09-02-2018</stp>
        <stp>[betaperu.xlsx]Hoja1!R262C7</stp>
        <tr r="G262" s="1"/>
      </tp>
      <tp>
        <v>90.093000000000004</v>
        <stp/>
        <stp>##V3_BDHV12</stp>
        <stp>DXY Curncy</stp>
        <stp>PX_LAST</stp>
        <stp>09-03-2018</stp>
        <stp>09-03-2018</stp>
        <stp>[betaperu.xlsx]Hoja1!R242C7</stp>
        <tr r="G242" s="1"/>
      </tp>
      <tp>
        <v>89.066999999999993</v>
        <stp/>
        <stp>##V3_BDHV12</stp>
        <stp>DXY Curncy</stp>
        <stp>PX_LAST</stp>
        <stp>26-01-2018</stp>
        <stp>26-01-2018</stp>
        <stp>[betaperu.xlsx]Hoja1!R272C7</stp>
        <tr r="G272" s="1"/>
      </tp>
      <tp>
        <v>95.358000000000004</v>
        <stp/>
        <stp>##V3_BDHV12</stp>
        <stp>DXY Curncy</stp>
        <stp>PX_LAST</stp>
        <stp>06-08-2018</stp>
        <stp>06-08-2018</stp>
        <stp>[betaperu.xlsx]Hoja1!R142C7</stp>
        <tr r="G142" s="1"/>
      </tp>
      <tp>
        <v>94.537000000000006</v>
        <stp/>
        <stp>##V3_BDHV12</stp>
        <stp>DXY Curncy</stp>
        <stp>PX_LAST</stp>
        <stp>19-09-2018</stp>
        <stp>19-09-2018</stp>
        <stp>[betaperu.xlsx]Hoja1!R112C7</stp>
        <tr r="G112" s="1"/>
      </tp>
      <tp>
        <v>95.183999999999997</v>
        <stp/>
        <stp>##V3_BDHV12</stp>
        <stp>DXY Curncy</stp>
        <stp>PX_LAST</stp>
        <stp>05-09-2018</stp>
        <stp>05-09-2018</stp>
        <stp>[betaperu.xlsx]Hoja1!R122C7</stp>
        <tr r="G122" s="1"/>
      </tp>
      <tp>
        <v>95.9</v>
        <stp/>
        <stp>##V3_BDHV12</stp>
        <stp>DXY Curncy</stp>
        <stp>PX_LAST</stp>
        <stp>20-08-2018</stp>
        <stp>20-08-2018</stp>
        <stp>[betaperu.xlsx]Hoja1!R132C7</stp>
        <tr r="G132" s="1"/>
      </tp>
      <tp>
        <v>89.837999999999994</v>
        <stp/>
        <stp>##V3_BDHV12</stp>
        <stp>DXY Curncy</stp>
        <stp>PX_LAST</stp>
        <stp>09-04-2018</stp>
        <stp>09-04-2018</stp>
        <stp>[betaperu.xlsx]Hoja1!R223C7</stp>
        <tr r="G223" s="1"/>
      </tp>
      <tp>
        <v>95.123999999999995</v>
        <stp/>
        <stp>##V3_BDHV12</stp>
        <stp>DXY Curncy</stp>
        <stp>PX_LAST</stp>
        <stp>20-06-2018</stp>
        <stp>20-06-2018</stp>
        <stp>[betaperu.xlsx]Hoja1!R173C7</stp>
        <tr r="G173" s="1"/>
      </tp>
      <tp>
        <v>93.04</v>
        <stp/>
        <stp>##V3_BDHV12</stp>
        <stp>DXY Curncy</stp>
        <stp>PX_LAST</stp>
        <stp>09-05-2018</stp>
        <stp>09-05-2018</stp>
        <stp>[betaperu.xlsx]Hoja1!R203C7</stp>
        <tr r="G203" s="1"/>
      </tp>
      <tp>
        <v>95.164000000000001</v>
        <stp/>
        <stp>##V3_BDHV12</stp>
        <stp>DXY Curncy</stp>
        <stp>PX_LAST</stp>
        <stp>19-07-2018</stp>
        <stp>19-07-2018</stp>
        <stp>[betaperu.xlsx]Hoja1!R153C7</stp>
        <tr r="G153" s="1"/>
      </tp>
      <tp>
        <v>90.766000000000005</v>
        <stp/>
        <stp>##V3_BDHV12</stp>
        <stp>DXY Curncy</stp>
        <stp>PX_LAST</stp>
        <stp>24-04-2018</stp>
        <stp>24-04-2018</stp>
        <stp>[betaperu.xlsx]Hoja1!R213C7</stp>
        <tr r="G213" s="1"/>
      </tp>
      <tp>
        <v>93.614000000000004</v>
        <stp/>
        <stp>##V3_BDHV12</stp>
        <stp>DXY Curncy</stp>
        <stp>PX_LAST</stp>
        <stp>06-06-2018</stp>
        <stp>06-06-2018</stp>
        <stp>[betaperu.xlsx]Hoja1!R183C7</stp>
        <tr r="G183" s="1"/>
      </tp>
      <tp>
        <v>94.394999999999996</v>
        <stp/>
        <stp>##V3_BDHV12</stp>
        <stp>DXY Curncy</stp>
        <stp>PX_LAST</stp>
        <stp>05-07-2018</stp>
        <stp>05-07-2018</stp>
        <stp>[betaperu.xlsx]Hoja1!R163C7</stp>
        <tr r="G163" s="1"/>
      </tp>
      <tp>
        <v>94.003</v>
        <stp/>
        <stp>##V3_BDHV12</stp>
        <stp>DXY Curncy</stp>
        <stp>PX_LAST</stp>
        <stp>23-05-2018</stp>
        <stp>23-05-2018</stp>
        <stp>[betaperu.xlsx]Hoja1!R193C7</stp>
        <tr r="G193" s="1"/>
      </tp>
      <tp>
        <v>91.852000000000004</v>
        <stp/>
        <stp>##V3_BDHV12</stp>
        <stp>DXY Curncy</stp>
        <stp>PX_LAST</stp>
        <stp>11-01-2018</stp>
        <stp>11-01-2018</stp>
        <stp>[betaperu.xlsx]Hoja1!R283C7</stp>
        <tr r="G283" s="1"/>
      </tp>
      <tp>
        <v>89.736000000000004</v>
        <stp/>
        <stp>##V3_BDHV12</stp>
        <stp>DXY Curncy</stp>
        <stp>PX_LAST</stp>
        <stp>22-02-2018</stp>
        <stp>22-02-2018</stp>
        <stp>[betaperu.xlsx]Hoja1!R253C7</stp>
        <tr r="G253" s="1"/>
      </tp>
      <tp>
        <v>95.762</v>
        <stp/>
        <stp>##V3_BDHV12</stp>
        <stp>DXY Curncy</stp>
        <stp>PX_LAST</stp>
        <stp>03-10-2018</stp>
        <stp>03-10-2018</stp>
        <stp>[betaperu.xlsx]Hoja1!R102C7</stp>
        <tr r="G102" s="1"/>
      </tp>
      <tp>
        <v>89.856999999999999</v>
        <stp/>
        <stp>##V3_BDHV12</stp>
        <stp>DXY Curncy</stp>
        <stp>PX_LAST</stp>
        <stp>22-03-2018</stp>
        <stp>22-03-2018</stp>
        <stp>[betaperu.xlsx]Hoja1!R233C7</stp>
        <tr r="G233" s="1"/>
      </tp>
      <tp>
        <v>90.228999999999999</v>
        <stp/>
        <stp>##V3_BDHV12</stp>
        <stp>DXY Curncy</stp>
        <stp>PX_LAST</stp>
        <stp>08-02-2018</stp>
        <stp>08-02-2018</stp>
        <stp>[betaperu.xlsx]Hoja1!R263C7</stp>
        <tr r="G263" s="1"/>
      </tp>
      <tp>
        <v>90.179000000000002</v>
        <stp/>
        <stp>##V3_BDHV12</stp>
        <stp>DXY Curncy</stp>
        <stp>PX_LAST</stp>
        <stp>08-03-2018</stp>
        <stp>08-03-2018</stp>
        <stp>[betaperu.xlsx]Hoja1!R243C7</stp>
        <tr r="G243" s="1"/>
      </tp>
      <tp>
        <v>89.391000000000005</v>
        <stp/>
        <stp>##V3_BDHV12</stp>
        <stp>DXY Curncy</stp>
        <stp>PX_LAST</stp>
        <stp>25-01-2018</stp>
        <stp>25-01-2018</stp>
        <stp>[betaperu.xlsx]Hoja1!R273C7</stp>
        <tr r="G273" s="1"/>
      </tp>
      <tp>
        <v>95.161000000000001</v>
        <stp/>
        <stp>##V3_BDHV12</stp>
        <stp>DXY Curncy</stp>
        <stp>PX_LAST</stp>
        <stp>03-08-2018</stp>
        <stp>03-08-2018</stp>
        <stp>[betaperu.xlsx]Hoja1!R143C7</stp>
        <tr r="G143" s="1"/>
      </tp>
      <tp>
        <v>94.64</v>
        <stp/>
        <stp>##V3_BDHV12</stp>
        <stp>DXY Curncy</stp>
        <stp>PX_LAST</stp>
        <stp>18-09-2018</stp>
        <stp>18-09-2018</stp>
        <stp>[betaperu.xlsx]Hoja1!R113C7</stp>
        <tr r="G113" s="1"/>
      </tp>
      <tp>
        <v>96.100999999999999</v>
        <stp/>
        <stp>##V3_BDHV12</stp>
        <stp>DXY Curncy</stp>
        <stp>PX_LAST</stp>
        <stp>17-08-2018</stp>
        <stp>17-08-2018</stp>
        <stp>[betaperu.xlsx]Hoja1!R133C7</stp>
        <tr r="G133" s="1"/>
      </tp>
      <tp>
        <v>95.438999999999993</v>
        <stp/>
        <stp>##V3_BDHV12</stp>
        <stp>DXY Curncy</stp>
        <stp>PX_LAST</stp>
        <stp>04-09-2018</stp>
        <stp>04-09-2018</stp>
        <stp>[betaperu.xlsx]Hoja1!R123C7</stp>
        <tr r="G123" s="1"/>
      </tp>
      <tp>
        <v>95.29</v>
        <stp/>
        <stp>##V3_BDHV12</stp>
        <stp>DXY Curncy</stp>
        <stp>PX_LAST</stp>
        <stp>27-06-2018</stp>
        <stp>27-06-2018</stp>
        <stp>[betaperu.xlsx]Hoja1!R168C7</stp>
        <tr r="G168" s="1"/>
      </tp>
      <tp>
        <v>93.391999999999996</v>
        <stp/>
        <stp>##V3_BDHV12</stp>
        <stp>DXY Curncy</stp>
        <stp>PX_LAST</stp>
        <stp>16-05-2018</stp>
        <stp>16-05-2018</stp>
        <stp>[betaperu.xlsx]Hoja1!R198C7</stp>
        <tr r="G198" s="1"/>
      </tp>
      <tp>
        <v>90.052000000000007</v>
        <stp/>
        <stp>##V3_BDHV12</stp>
        <stp>DXY Curncy</stp>
        <stp>PX_LAST</stp>
        <stp>02-04-2018</stp>
        <stp>02-04-2018</stp>
        <stp>[betaperu.xlsx]Hoja1!R228C7</stp>
        <tr r="G228" s="1"/>
      </tp>
      <tp>
        <v>94.784999999999997</v>
        <stp/>
        <stp>##V3_BDHV12</stp>
        <stp>DXY Curncy</stp>
        <stp>PX_LAST</stp>
        <stp>26-07-2018</stp>
        <stp>26-07-2018</stp>
        <stp>[betaperu.xlsx]Hoja1!R148C7</stp>
        <tr r="G148" s="1"/>
      </tp>
      <tp>
        <v>89.516000000000005</v>
        <stp/>
        <stp>##V3_BDHV12</stp>
        <stp>DXY Curncy</stp>
        <stp>PX_LAST</stp>
        <stp>17-04-2018</stp>
        <stp>17-04-2018</stp>
        <stp>[betaperu.xlsx]Hoja1!R218C7</stp>
        <tr r="G218" s="1"/>
      </tp>
      <tp>
        <v>92.512</v>
        <stp/>
        <stp>##V3_BDHV12</stp>
        <stp>DXY Curncy</stp>
        <stp>PX_LAST</stp>
        <stp>02-05-2018</stp>
        <stp>02-05-2018</stp>
        <stp>[betaperu.xlsx]Hoja1!R208C7</stp>
        <tr r="G208" s="1"/>
      </tp>
      <tp>
        <v>94.069000000000003</v>
        <stp/>
        <stp>##V3_BDHV12</stp>
        <stp>DXY Curncy</stp>
        <stp>PX_LAST</stp>
        <stp>30-05-2018</stp>
        <stp>30-05-2018</stp>
        <stp>[betaperu.xlsx]Hoja1!R188C7</stp>
        <tr r="G188" s="1"/>
      </tp>
      <tp>
        <v>94.826999999999998</v>
        <stp/>
        <stp>##V3_BDHV12</stp>
        <stp>DXY Curncy</stp>
        <stp>PX_LAST</stp>
        <stp>12-07-2018</stp>
        <stp>12-07-2018</stp>
        <stp>[betaperu.xlsx]Hoja1!R158C7</stp>
        <tr r="G158" s="1"/>
      </tp>
      <tp>
        <v>93.543999999999997</v>
        <stp/>
        <stp>##V3_BDHV12</stp>
        <stp>DXY Curncy</stp>
        <stp>PX_LAST</stp>
        <stp>13-06-2018</stp>
        <stp>13-06-2018</stp>
        <stp>[betaperu.xlsx]Hoja1!R178C7</stp>
        <tr r="G178" s="1"/>
      </tp>
      <tp>
        <v>90.498000000000005</v>
        <stp/>
        <stp>##V3_BDHV12</stp>
        <stp>DXY Curncy</stp>
        <stp>PX_LAST</stp>
        <stp>18-01-2018</stp>
        <stp>18-01-2018</stp>
        <stp>[betaperu.xlsx]Hoja1!R278C7</stp>
        <tr r="G278" s="1"/>
      </tp>
      <tp>
        <v>91.852999999999994</v>
        <stp/>
        <stp>##V3_BDHV12</stp>
        <stp>DXY Curncy</stp>
        <stp>PX_LAST</stp>
        <stp>04-01-2018</stp>
        <stp>04-01-2018</stp>
        <stp>[betaperu.xlsx]Hoja1!R288C7</stp>
        <tr r="G288" s="1"/>
      </tp>
      <tp>
        <v>88.671000000000006</v>
        <stp/>
        <stp>##V3_BDHV12</stp>
        <stp>DXY Curncy</stp>
        <stp>PX_LAST</stp>
        <stp>01-02-2018</stp>
        <stp>01-02-2018</stp>
        <stp>[betaperu.xlsx]Hoja1!R268C7</stp>
        <tr r="G268" s="1"/>
      </tp>
      <tp>
        <v>90.138999999999996</v>
        <stp/>
        <stp>##V3_BDHV12</stp>
        <stp>DXY Curncy</stp>
        <stp>PX_LAST</stp>
        <stp>15-03-2018</stp>
        <stp>15-03-2018</stp>
        <stp>[betaperu.xlsx]Hoja1!R238C7</stp>
        <tr r="G238" s="1"/>
      </tp>
      <tp>
        <v>90.323999999999998</v>
        <stp/>
        <stp>##V3_BDHV12</stp>
        <stp>DXY Curncy</stp>
        <stp>PX_LAST</stp>
        <stp>01-03-2018</stp>
        <stp>01-03-2018</stp>
        <stp>[betaperu.xlsx]Hoja1!R248C7</stp>
        <tr r="G248" s="1"/>
      </tp>
      <tp>
        <v>88.593000000000004</v>
        <stp/>
        <stp>##V3_BDHV12</stp>
        <stp>DXY Curncy</stp>
        <stp>PX_LAST</stp>
        <stp>15-02-2018</stp>
        <stp>15-02-2018</stp>
        <stp>[betaperu.xlsx]Hoja1!R258C7</stp>
        <tr r="G258" s="1"/>
      </tp>
      <tp>
        <v>95.248999999999995</v>
        <stp/>
        <stp>##V3_BDHV12</stp>
        <stp>DXY Curncy</stp>
        <stp>PX_LAST</stp>
        <stp>11-09-2018</stp>
        <stp>11-09-2018</stp>
        <stp>[betaperu.xlsx]Hoja1!R118C7</stp>
        <tr r="G118" s="1"/>
      </tp>
      <tp>
        <v>96.356999999999999</v>
        <stp/>
        <stp>##V3_BDHV12</stp>
        <stp>DXY Curncy</stp>
        <stp>PX_LAST</stp>
        <stp>10-08-2018</stp>
        <stp>10-08-2018</stp>
        <stp>[betaperu.xlsx]Hoja1!R138C7</stp>
        <tr r="G138" s="1"/>
      </tp>
      <tp>
        <v>95.146000000000001</v>
        <stp/>
        <stp>##V3_BDHV12</stp>
        <stp>DXY Curncy</stp>
        <stp>PX_LAST</stp>
        <stp>24-08-2018</stp>
        <stp>24-08-2018</stp>
        <stp>[betaperu.xlsx]Hoja1!R128C7</stp>
        <tr r="G128" s="1"/>
      </tp>
      <tp>
        <v>94.132999999999996</v>
        <stp/>
        <stp>##V3_BDHV12</stp>
        <stp>DXY Curncy</stp>
        <stp>PX_LAST</stp>
        <stp>25-09-2018</stp>
        <stp>25-09-2018</stp>
        <stp>[betaperu.xlsx]Hoja1!R108C7</stp>
        <tr r="G108" s="1"/>
      </tp>
      <tp>
        <v>94.676000000000002</v>
        <stp/>
        <stp>##V3_BDHV12</stp>
        <stp>DXY Curncy</stp>
        <stp>PX_LAST</stp>
        <stp>26-06-2018</stp>
        <stp>26-06-2018</stp>
        <stp>[betaperu.xlsx]Hoja1!R169C7</stp>
        <tr r="G169" s="1"/>
      </tp>
      <tp>
        <v>93.218999999999994</v>
        <stp/>
        <stp>##V3_BDHV12</stp>
        <stp>DXY Curncy</stp>
        <stp>PX_LAST</stp>
        <stp>15-05-2018</stp>
        <stp>15-05-2018</stp>
        <stp>[betaperu.xlsx]Hoja1!R199C7</stp>
        <tr r="G199" s="1"/>
      </tp>
      <tp>
        <v>94.233000000000004</v>
        <stp/>
        <stp>##V3_BDHV12</stp>
        <stp>DXY Curncy</stp>
        <stp>PX_LAST</stp>
        <stp>25-07-2018</stp>
        <stp>25-07-2018</stp>
        <stp>[betaperu.xlsx]Hoja1!R149C7</stp>
        <tr r="G149" s="1"/>
      </tp>
      <tp>
        <v>89.424999999999997</v>
        <stp/>
        <stp>##V3_BDHV12</stp>
        <stp>DXY Curncy</stp>
        <stp>PX_LAST</stp>
        <stp>16-04-2018</stp>
        <stp>16-04-2018</stp>
        <stp>[betaperu.xlsx]Hoja1!R219C7</stp>
        <tr r="G219" s="1"/>
      </tp>
      <tp>
        <v>94.718999999999994</v>
        <stp/>
        <stp>##V3_BDHV12</stp>
        <stp>DXY Curncy</stp>
        <stp>PX_LAST</stp>
        <stp>11-07-2018</stp>
        <stp>11-07-2018</stp>
        <stp>[betaperu.xlsx]Hoja1!R159C7</stp>
        <tr r="G159" s="1"/>
      </tp>
      <tp>
        <v>94.82</v>
        <stp/>
        <stp>##V3_BDHV12</stp>
        <stp>DXY Curncy</stp>
        <stp>PX_LAST</stp>
        <stp>29-05-2018</stp>
        <stp>29-05-2018</stp>
        <stp>[betaperu.xlsx]Hoja1!R189C7</stp>
        <tr r="G189" s="1"/>
      </tp>
      <tp>
        <v>93.817999999999998</v>
        <stp/>
        <stp>##V3_BDHV12</stp>
        <stp>DXY Curncy</stp>
        <stp>PX_LAST</stp>
        <stp>12-06-2018</stp>
        <stp>12-06-2018</stp>
        <stp>[betaperu.xlsx]Hoja1!R179C7</stp>
        <tr r="G179" s="1"/>
      </tp>
      <tp>
        <v>91.840999999999994</v>
        <stp/>
        <stp>##V3_BDHV12</stp>
        <stp>DXY Curncy</stp>
        <stp>PX_LAST</stp>
        <stp>30-04-2018</stp>
        <stp>30-04-2018</stp>
        <stp>[betaperu.xlsx]Hoja1!R209C7</stp>
        <tr r="G209" s="1"/>
      </tp>
      <tp>
        <v>90.613</v>
        <stp/>
        <stp>##V3_BDHV12</stp>
        <stp>DXY Curncy</stp>
        <stp>PX_LAST</stp>
        <stp>28-02-2018</stp>
        <stp>28-02-2018</stp>
        <stp>[betaperu.xlsx]Hoja1!R249C7</stp>
        <tr r="G249" s="1"/>
      </tp>
      <tp>
        <v>90.540999999999997</v>
        <stp/>
        <stp>##V3_BDHV12</stp>
        <stp>DXY Curncy</stp>
        <stp>PX_LAST</stp>
        <stp>17-01-2018</stp>
        <stp>17-01-2018</stp>
        <stp>[betaperu.xlsx]Hoja1!R279C7</stp>
        <tr r="G279" s="1"/>
      </tp>
      <tp>
        <v>90.058000000000007</v>
        <stp/>
        <stp>##V3_BDHV12</stp>
        <stp>DXY Curncy</stp>
        <stp>PX_LAST</stp>
        <stp>28-03-2018</stp>
        <stp>28-03-2018</stp>
        <stp>[betaperu.xlsx]Hoja1!R229C7</stp>
        <tr r="G229" s="1"/>
      </tp>
      <tp>
        <v>92.162000000000006</v>
        <stp/>
        <stp>##V3_BDHV12</stp>
        <stp>DXY Curncy</stp>
        <stp>PX_LAST</stp>
        <stp>03-01-2018</stp>
        <stp>03-01-2018</stp>
        <stp>[betaperu.xlsx]Hoja1!R289C7</stp>
        <tr r="G289" s="1"/>
      </tp>
      <tp>
        <v>89.132999999999996</v>
        <stp/>
        <stp>##V3_BDHV12</stp>
        <stp>DXY Curncy</stp>
        <stp>PX_LAST</stp>
        <stp>31-01-2018</stp>
        <stp>31-01-2018</stp>
        <stp>[betaperu.xlsx]Hoja1!R269C7</stp>
        <tr r="G269" s="1"/>
      </tp>
      <tp>
        <v>89.703999999999994</v>
        <stp/>
        <stp>##V3_BDHV12</stp>
        <stp>DXY Curncy</stp>
        <stp>PX_LAST</stp>
        <stp>14-03-2018</stp>
        <stp>14-03-2018</stp>
        <stp>[betaperu.xlsx]Hoja1!R239C7</stp>
        <tr r="G239" s="1"/>
      </tp>
      <tp>
        <v>89.120999999999995</v>
        <stp/>
        <stp>##V3_BDHV12</stp>
        <stp>DXY Curncy</stp>
        <stp>PX_LAST</stp>
        <stp>14-02-2018</stp>
        <stp>14-02-2018</stp>
        <stp>[betaperu.xlsx]Hoja1!R259C7</stp>
        <tr r="G259" s="1"/>
      </tp>
      <tp>
        <v>95.15</v>
        <stp/>
        <stp>##V3_BDHV12</stp>
        <stp>DXY Curncy</stp>
        <stp>PX_LAST</stp>
        <stp>10-09-2018</stp>
        <stp>10-09-2018</stp>
        <stp>[betaperu.xlsx]Hoja1!R119C7</stp>
        <tr r="G119" s="1"/>
      </tp>
      <tp>
        <v>95.504000000000005</v>
        <stp/>
        <stp>##V3_BDHV12</stp>
        <stp>DXY Curncy</stp>
        <stp>PX_LAST</stp>
        <stp>09-08-2018</stp>
        <stp>09-08-2018</stp>
        <stp>[betaperu.xlsx]Hoja1!R139C7</stp>
        <tr r="G139" s="1"/>
      </tp>
      <tp>
        <v>95.665999999999997</v>
        <stp/>
        <stp>##V3_BDHV12</stp>
        <stp>DXY Curncy</stp>
        <stp>PX_LAST</stp>
        <stp>23-08-2018</stp>
        <stp>23-08-2018</stp>
        <stp>[betaperu.xlsx]Hoja1!R129C7</stp>
        <tr r="G129" s="1"/>
      </tp>
      <tp>
        <v>94.185000000000002</v>
        <stp/>
        <stp>##V3_BDHV12</stp>
        <stp>DXY Curncy</stp>
        <stp>PX_LAST</stp>
        <stp>24-09-2018</stp>
        <stp>24-09-2018</stp>
        <stp>[betaperu.xlsx]Hoja1!R109C7</stp>
        <tr r="G10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US_1D_chg [bps]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Peru_1D_chg [bps]</c:v>
          </c:tx>
          <c:spPr>
            <a:ln w="19050">
              <a:noFill/>
            </a:ln>
          </c:spPr>
          <c:xVal>
            <c:numRef>
              <c:f>Hoja1!$F$3:$F$290</c:f>
              <c:numCache>
                <c:formatCode>General</c:formatCode>
                <c:ptCount val="288"/>
                <c:pt idx="0">
                  <c:v>-2.6000000000000245</c:v>
                </c:pt>
                <c:pt idx="1">
                  <c:v>1.0000000000000231</c:v>
                </c:pt>
                <c:pt idx="2">
                  <c:v>-3.9000000000000146</c:v>
                </c:pt>
                <c:pt idx="3">
                  <c:v>4.7000000000000153</c:v>
                </c:pt>
                <c:pt idx="4">
                  <c:v>1.1000000000000121</c:v>
                </c:pt>
                <c:pt idx="5">
                  <c:v>-2.9000000000000359</c:v>
                </c:pt>
                <c:pt idx="6">
                  <c:v>0</c:v>
                </c:pt>
                <c:pt idx="7">
                  <c:v>0.8999999999999897</c:v>
                </c:pt>
                <c:pt idx="8">
                  <c:v>-4.7999999999999599</c:v>
                </c:pt>
                <c:pt idx="9">
                  <c:v>1.399999999999979</c:v>
                </c:pt>
                <c:pt idx="10">
                  <c:v>3.3999999999999808</c:v>
                </c:pt>
                <c:pt idx="11">
                  <c:v>1.9000000000000128</c:v>
                </c:pt>
                <c:pt idx="12">
                  <c:v>-2.1999999999999797</c:v>
                </c:pt>
                <c:pt idx="13">
                  <c:v>-3.7999999999999812</c:v>
                </c:pt>
                <c:pt idx="14">
                  <c:v>-0.30000000000001137</c:v>
                </c:pt>
                <c:pt idx="15">
                  <c:v>-2.5000000000000355</c:v>
                </c:pt>
                <c:pt idx="16">
                  <c:v>3.9000000000000146</c:v>
                </c:pt>
                <c:pt idx="17">
                  <c:v>5.500000000000016</c:v>
                </c:pt>
                <c:pt idx="18">
                  <c:v>-4.8000000000000043</c:v>
                </c:pt>
                <c:pt idx="19">
                  <c:v>-3.2999999999999918</c:v>
                </c:pt>
                <c:pt idx="20">
                  <c:v>-3.5000000000000142</c:v>
                </c:pt>
                <c:pt idx="21">
                  <c:v>-1.2999999999999901</c:v>
                </c:pt>
                <c:pt idx="22">
                  <c:v>4.1999999999999815</c:v>
                </c:pt>
                <c:pt idx="23">
                  <c:v>-2.4999999999999911</c:v>
                </c:pt>
                <c:pt idx="24">
                  <c:v>0.19999999999997797</c:v>
                </c:pt>
                <c:pt idx="25">
                  <c:v>-4.4999999999999929</c:v>
                </c:pt>
                <c:pt idx="26">
                  <c:v>0</c:v>
                </c:pt>
                <c:pt idx="27">
                  <c:v>3.4000000000000252</c:v>
                </c:pt>
                <c:pt idx="28">
                  <c:v>2.8000000000000025</c:v>
                </c:pt>
                <c:pt idx="29">
                  <c:v>0.99999999999997868</c:v>
                </c:pt>
                <c:pt idx="30">
                  <c:v>1.0000000000000231</c:v>
                </c:pt>
                <c:pt idx="31">
                  <c:v>9.9999999999988987E-2</c:v>
                </c:pt>
                <c:pt idx="32">
                  <c:v>-4.0999999999999925</c:v>
                </c:pt>
                <c:pt idx="33">
                  <c:v>3.2000000000000028</c:v>
                </c:pt>
                <c:pt idx="34">
                  <c:v>-1.8000000000000238</c:v>
                </c:pt>
                <c:pt idx="35">
                  <c:v>3.2000000000000028</c:v>
                </c:pt>
                <c:pt idx="36">
                  <c:v>2.8000000000000025</c:v>
                </c:pt>
                <c:pt idx="37">
                  <c:v>11.499999999999977</c:v>
                </c:pt>
                <c:pt idx="38">
                  <c:v>-6.6999999999999726</c:v>
                </c:pt>
                <c:pt idx="39">
                  <c:v>-6.4000000000000057</c:v>
                </c:pt>
                <c:pt idx="40">
                  <c:v>-3.4999999999999698</c:v>
                </c:pt>
                <c:pt idx="41">
                  <c:v>-4.8000000000000043</c:v>
                </c:pt>
                <c:pt idx="42">
                  <c:v>-4.1000000000000369</c:v>
                </c:pt>
                <c:pt idx="43">
                  <c:v>1.7000000000000348</c:v>
                </c:pt>
                <c:pt idx="44">
                  <c:v>-1.5000000000000124</c:v>
                </c:pt>
                <c:pt idx="45">
                  <c:v>5.0999999999999712</c:v>
                </c:pt>
                <c:pt idx="46">
                  <c:v>-6.1999999999999833</c:v>
                </c:pt>
                <c:pt idx="47">
                  <c:v>-4.0000000000000036</c:v>
                </c:pt>
                <c:pt idx="48">
                  <c:v>-3.2999999999999918</c:v>
                </c:pt>
                <c:pt idx="49">
                  <c:v>-2.3000000000000131</c:v>
                </c:pt>
                <c:pt idx="50">
                  <c:v>0.40000000000000036</c:v>
                </c:pt>
                <c:pt idx="51">
                  <c:v>3.0000000000000249</c:v>
                </c:pt>
                <c:pt idx="52">
                  <c:v>2.0999999999999908</c:v>
                </c:pt>
                <c:pt idx="53">
                  <c:v>1.2000000000000011</c:v>
                </c:pt>
                <c:pt idx="54">
                  <c:v>-4.8999999999999932</c:v>
                </c:pt>
                <c:pt idx="55">
                  <c:v>-1.8000000000000238</c:v>
                </c:pt>
                <c:pt idx="56">
                  <c:v>0</c:v>
                </c:pt>
                <c:pt idx="57">
                  <c:v>-5.699999999999994</c:v>
                </c:pt>
                <c:pt idx="58">
                  <c:v>-1.7999999999999794</c:v>
                </c:pt>
                <c:pt idx="59">
                  <c:v>-4.3000000000000149</c:v>
                </c:pt>
                <c:pt idx="60">
                  <c:v>-2.8000000000000025</c:v>
                </c:pt>
                <c:pt idx="61">
                  <c:v>0.20000000000002238</c:v>
                </c:pt>
                <c:pt idx="62">
                  <c:v>0.40000000000000036</c:v>
                </c:pt>
                <c:pt idx="63">
                  <c:v>1.2999999999999901</c:v>
                </c:pt>
                <c:pt idx="64">
                  <c:v>-2.3000000000000131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-4.7000000000000153</c:v>
                </c:pt>
                <c:pt idx="70">
                  <c:v>-1.499999999999968</c:v>
                </c:pt>
                <c:pt idx="71">
                  <c:v>-1.5000000000000124</c:v>
                </c:pt>
                <c:pt idx="72">
                  <c:v>-4.1999999999999815</c:v>
                </c:pt>
                <c:pt idx="73">
                  <c:v>0</c:v>
                </c:pt>
                <c:pt idx="74">
                  <c:v>-5.500000000000016</c:v>
                </c:pt>
                <c:pt idx="75">
                  <c:v>0.20000000000002238</c:v>
                </c:pt>
                <c:pt idx="76">
                  <c:v>0.69999999999996732</c:v>
                </c:pt>
                <c:pt idx="77">
                  <c:v>2.7000000000000135</c:v>
                </c:pt>
                <c:pt idx="78">
                  <c:v>-1.1000000000000121</c:v>
                </c:pt>
                <c:pt idx="79">
                  <c:v>6.899999999999995</c:v>
                </c:pt>
                <c:pt idx="80">
                  <c:v>2.0000000000000018</c:v>
                </c:pt>
                <c:pt idx="81">
                  <c:v>3.8000000000000256</c:v>
                </c:pt>
                <c:pt idx="82">
                  <c:v>0.99999999999997868</c:v>
                </c:pt>
                <c:pt idx="83">
                  <c:v>-4.1999999999999815</c:v>
                </c:pt>
                <c:pt idx="84">
                  <c:v>1.399999999999979</c:v>
                </c:pt>
                <c:pt idx="85">
                  <c:v>-6.4999999999999947</c:v>
                </c:pt>
                <c:pt idx="86">
                  <c:v>-2.9999999999999805</c:v>
                </c:pt>
                <c:pt idx="87">
                  <c:v>0.59999999999997833</c:v>
                </c:pt>
                <c:pt idx="88">
                  <c:v>1.2999999999999901</c:v>
                </c:pt>
                <c:pt idx="89">
                  <c:v>-2.5999999999999801</c:v>
                </c:pt>
                <c:pt idx="90">
                  <c:v>4.1999999999999815</c:v>
                </c:pt>
                <c:pt idx="91">
                  <c:v>0.70000000000001172</c:v>
                </c:pt>
                <c:pt idx="92">
                  <c:v>-0.49999999999998934</c:v>
                </c:pt>
                <c:pt idx="93">
                  <c:v>1.1000000000000121</c:v>
                </c:pt>
                <c:pt idx="94">
                  <c:v>-1.3000000000000345</c:v>
                </c:pt>
                <c:pt idx="95">
                  <c:v>-4.2999999999999705</c:v>
                </c:pt>
                <c:pt idx="96">
                  <c:v>-2.7000000000000135</c:v>
                </c:pt>
                <c:pt idx="97">
                  <c:v>4.5999999999999819</c:v>
                </c:pt>
                <c:pt idx="98">
                  <c:v>0.50000000000003375</c:v>
                </c:pt>
                <c:pt idx="99">
                  <c:v>11.899999999999977</c:v>
                </c:pt>
                <c:pt idx="100">
                  <c:v>-2.0999999999999908</c:v>
                </c:pt>
                <c:pt idx="101">
                  <c:v>2.3000000000000131</c:v>
                </c:pt>
                <c:pt idx="102">
                  <c:v>0.8999999999999897</c:v>
                </c:pt>
                <c:pt idx="103">
                  <c:v>0.40000000000000036</c:v>
                </c:pt>
                <c:pt idx="104">
                  <c:v>-4.8000000000000043</c:v>
                </c:pt>
                <c:pt idx="105">
                  <c:v>0.70000000000001172</c:v>
                </c:pt>
                <c:pt idx="106">
                  <c:v>2.5999999999999801</c:v>
                </c:pt>
                <c:pt idx="107">
                  <c:v>0</c:v>
                </c:pt>
                <c:pt idx="108">
                  <c:v>0</c:v>
                </c:pt>
                <c:pt idx="109">
                  <c:v>0.80000000000000071</c:v>
                </c:pt>
                <c:pt idx="110">
                  <c:v>6.800000000000006</c:v>
                </c:pt>
                <c:pt idx="111">
                  <c:v>-0.8999999999999897</c:v>
                </c:pt>
                <c:pt idx="112">
                  <c:v>2.5999999999999801</c:v>
                </c:pt>
                <c:pt idx="113">
                  <c:v>0.70000000000001172</c:v>
                </c:pt>
                <c:pt idx="114">
                  <c:v>-1.2000000000000011</c:v>
                </c:pt>
                <c:pt idx="115">
                  <c:v>4.4000000000000039</c:v>
                </c:pt>
                <c:pt idx="116">
                  <c:v>-0.8999999999999897</c:v>
                </c:pt>
                <c:pt idx="117">
                  <c:v>6.6999999999999726</c:v>
                </c:pt>
                <c:pt idx="118">
                  <c:v>-2.8999999999999915</c:v>
                </c:pt>
                <c:pt idx="119">
                  <c:v>0.40000000000000036</c:v>
                </c:pt>
                <c:pt idx="120">
                  <c:v>3.8000000000000256</c:v>
                </c:pt>
                <c:pt idx="121">
                  <c:v>-2.4000000000000021</c:v>
                </c:pt>
                <c:pt idx="122">
                  <c:v>0.39999999999995595</c:v>
                </c:pt>
                <c:pt idx="123">
                  <c:v>3.4000000000000252</c:v>
                </c:pt>
                <c:pt idx="124">
                  <c:v>3.6000000000000032</c:v>
                </c:pt>
                <c:pt idx="125">
                  <c:v>-1.6000000000000014</c:v>
                </c:pt>
                <c:pt idx="126">
                  <c:v>0.70000000000001172</c:v>
                </c:pt>
                <c:pt idx="127">
                  <c:v>-1.1000000000000121</c:v>
                </c:pt>
                <c:pt idx="128">
                  <c:v>1.1000000000000121</c:v>
                </c:pt>
                <c:pt idx="129">
                  <c:v>-4.0999999999999925</c:v>
                </c:pt>
                <c:pt idx="130">
                  <c:v>-0.60000000000002274</c:v>
                </c:pt>
                <c:pt idx="131">
                  <c:v>0.40000000000000036</c:v>
                </c:pt>
                <c:pt idx="132">
                  <c:v>-3.6000000000000032</c:v>
                </c:pt>
                <c:pt idx="133">
                  <c:v>1.9000000000000128</c:v>
                </c:pt>
                <c:pt idx="134">
                  <c:v>0.59999999999997833</c:v>
                </c:pt>
                <c:pt idx="135">
                  <c:v>-5.2999999999999936</c:v>
                </c:pt>
                <c:pt idx="136">
                  <c:v>-3.3999999999999808</c:v>
                </c:pt>
                <c:pt idx="137">
                  <c:v>-1.3000000000000345</c:v>
                </c:pt>
                <c:pt idx="138">
                  <c:v>3.4000000000000252</c:v>
                </c:pt>
                <c:pt idx="139">
                  <c:v>-1.0000000000000231</c:v>
                </c:pt>
                <c:pt idx="140">
                  <c:v>-3.6999999999999922</c:v>
                </c:pt>
                <c:pt idx="141">
                  <c:v>-2.0000000000000018</c:v>
                </c:pt>
                <c:pt idx="142">
                  <c:v>4.6000000000000263</c:v>
                </c:pt>
                <c:pt idx="143">
                  <c:v>-1.3000000000000345</c:v>
                </c:pt>
                <c:pt idx="144">
                  <c:v>-0.29999999999996696</c:v>
                </c:pt>
                <c:pt idx="145">
                  <c:v>0.19999999999997797</c:v>
                </c:pt>
                <c:pt idx="146">
                  <c:v>2.6000000000000245</c:v>
                </c:pt>
                <c:pt idx="147">
                  <c:v>-0.70000000000001172</c:v>
                </c:pt>
                <c:pt idx="148">
                  <c:v>6.1999999999999833</c:v>
                </c:pt>
                <c:pt idx="149">
                  <c:v>5.500000000000016</c:v>
                </c:pt>
                <c:pt idx="150">
                  <c:v>-3.1000000000000139</c:v>
                </c:pt>
                <c:pt idx="151">
                  <c:v>0.90000000000003411</c:v>
                </c:pt>
                <c:pt idx="152">
                  <c:v>0.19999999999997797</c:v>
                </c:pt>
                <c:pt idx="153">
                  <c:v>3.1000000000000139</c:v>
                </c:pt>
                <c:pt idx="154">
                  <c:v>-1.9000000000000128</c:v>
                </c:pt>
                <c:pt idx="155">
                  <c:v>-0.30000000000001137</c:v>
                </c:pt>
                <c:pt idx="156">
                  <c:v>-9.9999999999988987E-2</c:v>
                </c:pt>
                <c:pt idx="157">
                  <c:v>-0.60000000000002274</c:v>
                </c:pt>
                <c:pt idx="158">
                  <c:v>3.4000000000000252</c:v>
                </c:pt>
                <c:pt idx="159">
                  <c:v>-0.70000000000001172</c:v>
                </c:pt>
                <c:pt idx="160">
                  <c:v>-0.19999999999997797</c:v>
                </c:pt>
                <c:pt idx="161">
                  <c:v>0</c:v>
                </c:pt>
                <c:pt idx="162">
                  <c:v>-4.0000000000000036</c:v>
                </c:pt>
                <c:pt idx="163">
                  <c:v>3.5000000000000142</c:v>
                </c:pt>
                <c:pt idx="164">
                  <c:v>1.0999999999999677</c:v>
                </c:pt>
                <c:pt idx="165">
                  <c:v>-5.2000000000000046</c:v>
                </c:pt>
                <c:pt idx="166">
                  <c:v>-0.30000000000001137</c:v>
                </c:pt>
                <c:pt idx="167">
                  <c:v>-1.499999999999968</c:v>
                </c:pt>
                <c:pt idx="168">
                  <c:v>-0.20000000000002238</c:v>
                </c:pt>
                <c:pt idx="169">
                  <c:v>-4.1999999999999815</c:v>
                </c:pt>
                <c:pt idx="170">
                  <c:v>4.1999999999999815</c:v>
                </c:pt>
                <c:pt idx="171">
                  <c:v>-2.0000000000000018</c:v>
                </c:pt>
                <c:pt idx="172">
                  <c:v>-0.30000000000001137</c:v>
                </c:pt>
                <c:pt idx="173">
                  <c:v>-1.499999999999968</c:v>
                </c:pt>
                <c:pt idx="174">
                  <c:v>-3.1000000000000139</c:v>
                </c:pt>
                <c:pt idx="175">
                  <c:v>0.50000000000003375</c:v>
                </c:pt>
                <c:pt idx="176">
                  <c:v>0.8999999999999897</c:v>
                </c:pt>
                <c:pt idx="177">
                  <c:v>0.59999999999997833</c:v>
                </c:pt>
                <c:pt idx="178">
                  <c:v>2.5999999999999801</c:v>
                </c:pt>
                <c:pt idx="179">
                  <c:v>-5.1999999999999602</c:v>
                </c:pt>
                <c:pt idx="180">
                  <c:v>4.3999999999999595</c:v>
                </c:pt>
                <c:pt idx="181">
                  <c:v>-1.399999999999979</c:v>
                </c:pt>
                <c:pt idx="182">
                  <c:v>4.0000000000000036</c:v>
                </c:pt>
                <c:pt idx="183">
                  <c:v>4.4000000000000039</c:v>
                </c:pt>
                <c:pt idx="184">
                  <c:v>0.30000000000001137</c:v>
                </c:pt>
                <c:pt idx="185">
                  <c:v>7.3999999999999844</c:v>
                </c:pt>
                <c:pt idx="186">
                  <c:v>-14.999999999999991</c:v>
                </c:pt>
                <c:pt idx="187">
                  <c:v>0</c:v>
                </c:pt>
                <c:pt idx="188">
                  <c:v>-4.5999999999999819</c:v>
                </c:pt>
                <c:pt idx="189">
                  <c:v>-1.6000000000000014</c:v>
                </c:pt>
                <c:pt idx="190">
                  <c:v>-6.7000000000000171</c:v>
                </c:pt>
                <c:pt idx="191">
                  <c:v>0</c:v>
                </c:pt>
                <c:pt idx="192">
                  <c:v>0.40000000000000036</c:v>
                </c:pt>
                <c:pt idx="193">
                  <c:v>-5.500000000000016</c:v>
                </c:pt>
                <c:pt idx="194">
                  <c:v>1.5000000000000124</c:v>
                </c:pt>
                <c:pt idx="195">
                  <c:v>2.4000000000000021</c:v>
                </c:pt>
                <c:pt idx="196">
                  <c:v>6.999999999999984</c:v>
                </c:pt>
                <c:pt idx="197">
                  <c:v>3.2000000000000028</c:v>
                </c:pt>
                <c:pt idx="198">
                  <c:v>0.80000000000000071</c:v>
                </c:pt>
                <c:pt idx="199">
                  <c:v>-4.1999999999999815</c:v>
                </c:pt>
                <c:pt idx="200">
                  <c:v>2.8000000000000025</c:v>
                </c:pt>
                <c:pt idx="201">
                  <c:v>2.5999999999999801</c:v>
                </c:pt>
                <c:pt idx="202">
                  <c:v>0</c:v>
                </c:pt>
                <c:pt idx="203">
                  <c:v>0.40000000000000036</c:v>
                </c:pt>
                <c:pt idx="204">
                  <c:v>-2.0000000000000018</c:v>
                </c:pt>
                <c:pt idx="205">
                  <c:v>1.3000000000000345</c:v>
                </c:pt>
                <c:pt idx="206">
                  <c:v>-0.40000000000004476</c:v>
                </c:pt>
                <c:pt idx="207">
                  <c:v>-2.4000000000000021</c:v>
                </c:pt>
                <c:pt idx="208">
                  <c:v>-4.4999999999999929</c:v>
                </c:pt>
                <c:pt idx="209">
                  <c:v>2.7000000000000135</c:v>
                </c:pt>
                <c:pt idx="210">
                  <c:v>2.4000000000000021</c:v>
                </c:pt>
                <c:pt idx="211">
                  <c:v>1.5000000000000124</c:v>
                </c:pt>
                <c:pt idx="212">
                  <c:v>4.9999999999999822</c:v>
                </c:pt>
                <c:pt idx="213">
                  <c:v>3.6999999999999922</c:v>
                </c:pt>
                <c:pt idx="214">
                  <c:v>4.5000000000000373</c:v>
                </c:pt>
                <c:pt idx="215">
                  <c:v>9.9999999999988987E-2</c:v>
                </c:pt>
                <c:pt idx="216">
                  <c:v>-0.8999999999999897</c:v>
                </c:pt>
                <c:pt idx="217">
                  <c:v>5.4999999999999716</c:v>
                </c:pt>
                <c:pt idx="218">
                  <c:v>-2.0000000000000018</c:v>
                </c:pt>
                <c:pt idx="219">
                  <c:v>2.1999999999999797</c:v>
                </c:pt>
                <c:pt idx="220">
                  <c:v>0.60000000000002274</c:v>
                </c:pt>
                <c:pt idx="221">
                  <c:v>-5.9000000000000163</c:v>
                </c:pt>
                <c:pt idx="222">
                  <c:v>2.8999999999999915</c:v>
                </c:pt>
                <c:pt idx="223">
                  <c:v>2.8000000000000469</c:v>
                </c:pt>
                <c:pt idx="224">
                  <c:v>4.4999999999999929</c:v>
                </c:pt>
                <c:pt idx="225">
                  <c:v>-5.1000000000000156</c:v>
                </c:pt>
                <c:pt idx="226">
                  <c:v>0.60000000000002274</c:v>
                </c:pt>
                <c:pt idx="227">
                  <c:v>-7.6999999999999957</c:v>
                </c:pt>
                <c:pt idx="228">
                  <c:v>3.8999999999999702</c:v>
                </c:pt>
                <c:pt idx="229">
                  <c:v>-1.1000000000000121</c:v>
                </c:pt>
                <c:pt idx="230">
                  <c:v>-5.8999999999999719</c:v>
                </c:pt>
                <c:pt idx="231">
                  <c:v>-1.3000000000000345</c:v>
                </c:pt>
                <c:pt idx="232">
                  <c:v>4.1000000000000369</c:v>
                </c:pt>
                <c:pt idx="233">
                  <c:v>1.1000000000000121</c:v>
                </c:pt>
                <c:pt idx="234">
                  <c:v>1.6000000000000014</c:v>
                </c:pt>
                <c:pt idx="235">
                  <c:v>1.0999999999999677</c:v>
                </c:pt>
                <c:pt idx="236">
                  <c:v>-2.4999999999999911</c:v>
                </c:pt>
                <c:pt idx="237">
                  <c:v>-2.5999999999999801</c:v>
                </c:pt>
                <c:pt idx="238">
                  <c:v>-2.6000000000000245</c:v>
                </c:pt>
                <c:pt idx="239">
                  <c:v>3.6999999999999922</c:v>
                </c:pt>
                <c:pt idx="240">
                  <c:v>-2.5999999999999801</c:v>
                </c:pt>
                <c:pt idx="241">
                  <c:v>-0.30000000000001137</c:v>
                </c:pt>
                <c:pt idx="242">
                  <c:v>0.49999999999998934</c:v>
                </c:pt>
                <c:pt idx="243">
                  <c:v>1.6999999999999904</c:v>
                </c:pt>
                <c:pt idx="244">
                  <c:v>5.600000000000005</c:v>
                </c:pt>
                <c:pt idx="245">
                  <c:v>-5.2999999999999936</c:v>
                </c:pt>
                <c:pt idx="246">
                  <c:v>-3.2000000000000028</c:v>
                </c:pt>
                <c:pt idx="247">
                  <c:v>3.1000000000000139</c:v>
                </c:pt>
                <c:pt idx="248">
                  <c:v>-0.49999999999998934</c:v>
                </c:pt>
                <c:pt idx="249">
                  <c:v>-5.400000000000027</c:v>
                </c:pt>
                <c:pt idx="250">
                  <c:v>-2.8999999999999915</c:v>
                </c:pt>
                <c:pt idx="251">
                  <c:v>6.0999999999999943</c:v>
                </c:pt>
                <c:pt idx="252">
                  <c:v>1.4000000000000234</c:v>
                </c:pt>
                <c:pt idx="253">
                  <c:v>0</c:v>
                </c:pt>
                <c:pt idx="254">
                  <c:v>-3.4000000000000252</c:v>
                </c:pt>
                <c:pt idx="255">
                  <c:v>0.70000000000001172</c:v>
                </c:pt>
                <c:pt idx="256">
                  <c:v>7.2999999999999954</c:v>
                </c:pt>
                <c:pt idx="257">
                  <c:v>-2.8999999999999915</c:v>
                </c:pt>
                <c:pt idx="258">
                  <c:v>0.70000000000001172</c:v>
                </c:pt>
                <c:pt idx="259">
                  <c:v>2.6999999999999691</c:v>
                </c:pt>
                <c:pt idx="260">
                  <c:v>-1.1999999999999567</c:v>
                </c:pt>
                <c:pt idx="261">
                  <c:v>3.3999999999999808</c:v>
                </c:pt>
                <c:pt idx="262">
                  <c:v>9.6000000000000085</c:v>
                </c:pt>
                <c:pt idx="263">
                  <c:v>-13.500000000000023</c:v>
                </c:pt>
                <c:pt idx="264">
                  <c:v>5.1000000000000156</c:v>
                </c:pt>
                <c:pt idx="265">
                  <c:v>8.4999999999999964</c:v>
                </c:pt>
                <c:pt idx="266">
                  <c:v>-1.5000000000000124</c:v>
                </c:pt>
                <c:pt idx="267">
                  <c:v>2.6000000000000245</c:v>
                </c:pt>
                <c:pt idx="268">
                  <c:v>3.3999999999999808</c:v>
                </c:pt>
                <c:pt idx="269">
                  <c:v>4.3000000000000149</c:v>
                </c:pt>
                <c:pt idx="270">
                  <c:v>-2.9000000000000359</c:v>
                </c:pt>
                <c:pt idx="271">
                  <c:v>3.3000000000000362</c:v>
                </c:pt>
                <c:pt idx="272">
                  <c:v>-3.6999999999999922</c:v>
                </c:pt>
                <c:pt idx="273">
                  <c:v>-0.90000000000003411</c:v>
                </c:pt>
                <c:pt idx="274">
                  <c:v>3.3000000000000362</c:v>
                </c:pt>
                <c:pt idx="275">
                  <c:v>3.5999999999999588</c:v>
                </c:pt>
                <c:pt idx="276">
                  <c:v>5.2999999999999936</c:v>
                </c:pt>
                <c:pt idx="277">
                  <c:v>-0.99999999999997868</c:v>
                </c:pt>
                <c:pt idx="278">
                  <c:v>0</c:v>
                </c:pt>
                <c:pt idx="279">
                  <c:v>0.99999999999997868</c:v>
                </c:pt>
                <c:pt idx="280">
                  <c:v>-1.9999999999999574</c:v>
                </c:pt>
                <c:pt idx="281">
                  <c:v>0.39999999999995595</c:v>
                </c:pt>
                <c:pt idx="282">
                  <c:v>7.3000000000000398</c:v>
                </c:pt>
                <c:pt idx="283">
                  <c:v>0.40000000000000036</c:v>
                </c:pt>
                <c:pt idx="284">
                  <c:v>2.4000000000000021</c:v>
                </c:pt>
                <c:pt idx="285">
                  <c:v>0.49999999999998934</c:v>
                </c:pt>
                <c:pt idx="286">
                  <c:v>-1.6000000000000014</c:v>
                </c:pt>
                <c:pt idx="287">
                  <c:v>5.7999999999999829</c:v>
                </c:pt>
              </c:numCache>
            </c:numRef>
          </c:xVal>
          <c:yVal>
            <c:numRef>
              <c:f>Hoja1!$D$3:$D$290</c:f>
              <c:numCache>
                <c:formatCode>General</c:formatCode>
                <c:ptCount val="288"/>
                <c:pt idx="0">
                  <c:v>-9.9999999999944578E-2</c:v>
                </c:pt>
                <c:pt idx="1">
                  <c:v>-0.40000000000004476</c:v>
                </c:pt>
                <c:pt idx="2">
                  <c:v>-0.69999999999996732</c:v>
                </c:pt>
                <c:pt idx="3">
                  <c:v>0.49999999999998934</c:v>
                </c:pt>
                <c:pt idx="4">
                  <c:v>-0.1000000000000334</c:v>
                </c:pt>
                <c:pt idx="5">
                  <c:v>-0.30000000000001137</c:v>
                </c:pt>
                <c:pt idx="6">
                  <c:v>-0.19999999999997797</c:v>
                </c:pt>
                <c:pt idx="7">
                  <c:v>-1.9999999999999574</c:v>
                </c:pt>
                <c:pt idx="8">
                  <c:v>-0.70000000000005613</c:v>
                </c:pt>
                <c:pt idx="9">
                  <c:v>0.60000000000002274</c:v>
                </c:pt>
                <c:pt idx="10">
                  <c:v>5.4999999999999716</c:v>
                </c:pt>
                <c:pt idx="11">
                  <c:v>0.60000000000002274</c:v>
                </c:pt>
                <c:pt idx="12">
                  <c:v>-0.90000000000003411</c:v>
                </c:pt>
                <c:pt idx="13">
                  <c:v>-9.9999999999944578E-2</c:v>
                </c:pt>
                <c:pt idx="14">
                  <c:v>-0.1000000000000334</c:v>
                </c:pt>
                <c:pt idx="15">
                  <c:v>-2.2999999999999687</c:v>
                </c:pt>
                <c:pt idx="16">
                  <c:v>-1.499999999999968</c:v>
                </c:pt>
                <c:pt idx="17">
                  <c:v>-4.4000000000000483</c:v>
                </c:pt>
                <c:pt idx="18">
                  <c:v>-9.4000000000000306</c:v>
                </c:pt>
                <c:pt idx="19">
                  <c:v>0</c:v>
                </c:pt>
                <c:pt idx="20">
                  <c:v>0.80000000000000071</c:v>
                </c:pt>
                <c:pt idx="21">
                  <c:v>1.0000000000000675</c:v>
                </c:pt>
                <c:pt idx="22">
                  <c:v>-1.2999999999999901</c:v>
                </c:pt>
                <c:pt idx="23">
                  <c:v>-0.50000000000007816</c:v>
                </c:pt>
                <c:pt idx="24">
                  <c:v>1.9000000000000128</c:v>
                </c:pt>
                <c:pt idx="25">
                  <c:v>1.7000000000000348</c:v>
                </c:pt>
                <c:pt idx="26">
                  <c:v>-0.19999999999997797</c:v>
                </c:pt>
                <c:pt idx="27">
                  <c:v>-0.40000000000004476</c:v>
                </c:pt>
                <c:pt idx="28">
                  <c:v>0</c:v>
                </c:pt>
                <c:pt idx="29">
                  <c:v>0</c:v>
                </c:pt>
                <c:pt idx="30">
                  <c:v>-0.99999999999997868</c:v>
                </c:pt>
                <c:pt idx="31">
                  <c:v>0.80000000000000071</c:v>
                </c:pt>
                <c:pt idx="32">
                  <c:v>0.60000000000002274</c:v>
                </c:pt>
                <c:pt idx="33">
                  <c:v>-1.2000000000000455</c:v>
                </c:pt>
                <c:pt idx="34">
                  <c:v>-2.7999999999999581</c:v>
                </c:pt>
                <c:pt idx="35">
                  <c:v>-1.9000000000000128</c:v>
                </c:pt>
                <c:pt idx="36">
                  <c:v>-1.2999999999999901</c:v>
                </c:pt>
                <c:pt idx="37">
                  <c:v>9.9999999999944578E-2</c:v>
                </c:pt>
                <c:pt idx="38">
                  <c:v>-0.39999999999995595</c:v>
                </c:pt>
                <c:pt idx="39">
                  <c:v>-0.69999999999996732</c:v>
                </c:pt>
                <c:pt idx="40">
                  <c:v>-0.30000000000001137</c:v>
                </c:pt>
                <c:pt idx="41">
                  <c:v>2.4999999999999467</c:v>
                </c:pt>
                <c:pt idx="42">
                  <c:v>-1.4000000000000234</c:v>
                </c:pt>
                <c:pt idx="43">
                  <c:v>-3.4999999999999254</c:v>
                </c:pt>
                <c:pt idx="44">
                  <c:v>-2.7000000000000135</c:v>
                </c:pt>
                <c:pt idx="45">
                  <c:v>-6.0000000000000497</c:v>
                </c:pt>
                <c:pt idx="46">
                  <c:v>-9.9999999999944578E-2</c:v>
                </c:pt>
                <c:pt idx="47">
                  <c:v>-1.7000000000000348</c:v>
                </c:pt>
                <c:pt idx="48">
                  <c:v>-2.5999999999999801</c:v>
                </c:pt>
                <c:pt idx="49">
                  <c:v>-0.30000000000001137</c:v>
                </c:pt>
                <c:pt idx="50">
                  <c:v>2.5999999999999801</c:v>
                </c:pt>
                <c:pt idx="51">
                  <c:v>-3.2999999999999474</c:v>
                </c:pt>
                <c:pt idx="52">
                  <c:v>-3.6999999999999922</c:v>
                </c:pt>
                <c:pt idx="53">
                  <c:v>14.299999999999979</c:v>
                </c:pt>
                <c:pt idx="54">
                  <c:v>-0.1000000000000334</c:v>
                </c:pt>
                <c:pt idx="55">
                  <c:v>-0.99999999999997868</c:v>
                </c:pt>
                <c:pt idx="56">
                  <c:v>-2.2999999999999687</c:v>
                </c:pt>
                <c:pt idx="57">
                  <c:v>12.5</c:v>
                </c:pt>
                <c:pt idx="58">
                  <c:v>0.29999999999992255</c:v>
                </c:pt>
                <c:pt idx="59">
                  <c:v>0.30000000000001137</c:v>
                </c:pt>
                <c:pt idx="60">
                  <c:v>-0.30000000000001137</c:v>
                </c:pt>
                <c:pt idx="61">
                  <c:v>-2.0999999999999908</c:v>
                </c:pt>
                <c:pt idx="62">
                  <c:v>-1.1999999999999567</c:v>
                </c:pt>
                <c:pt idx="63">
                  <c:v>2.7999999999999581</c:v>
                </c:pt>
                <c:pt idx="64">
                  <c:v>-3.2000000000000028</c:v>
                </c:pt>
                <c:pt idx="65">
                  <c:v>-1.2999999999999901</c:v>
                </c:pt>
                <c:pt idx="66">
                  <c:v>-4.1999999999999815</c:v>
                </c:pt>
                <c:pt idx="67">
                  <c:v>-1.7999999999999794</c:v>
                </c:pt>
                <c:pt idx="68">
                  <c:v>0.99999999999997868</c:v>
                </c:pt>
                <c:pt idx="69">
                  <c:v>-4.3999999999999595</c:v>
                </c:pt>
                <c:pt idx="70">
                  <c:v>-4.3000000000000149</c:v>
                </c:pt>
                <c:pt idx="71">
                  <c:v>0.30000000000001137</c:v>
                </c:pt>
                <c:pt idx="72">
                  <c:v>0.49999999999998934</c:v>
                </c:pt>
                <c:pt idx="73">
                  <c:v>0.19999999999997797</c:v>
                </c:pt>
                <c:pt idx="74">
                  <c:v>0.90000000000003411</c:v>
                </c:pt>
                <c:pt idx="75">
                  <c:v>-1.2000000000000455</c:v>
                </c:pt>
                <c:pt idx="76">
                  <c:v>-1.499999999999968</c:v>
                </c:pt>
                <c:pt idx="77">
                  <c:v>-3.1000000000000583</c:v>
                </c:pt>
                <c:pt idx="78">
                  <c:v>1.2000000000000455</c:v>
                </c:pt>
                <c:pt idx="79">
                  <c:v>-1.2999999999999901</c:v>
                </c:pt>
                <c:pt idx="80">
                  <c:v>-1.2000000000000455</c:v>
                </c:pt>
                <c:pt idx="81">
                  <c:v>11.000000000000032</c:v>
                </c:pt>
                <c:pt idx="82">
                  <c:v>-3.6000000000000476</c:v>
                </c:pt>
                <c:pt idx="83">
                  <c:v>1.9000000000000128</c:v>
                </c:pt>
                <c:pt idx="84">
                  <c:v>4.7000000000000597</c:v>
                </c:pt>
                <c:pt idx="85">
                  <c:v>-0.30000000000001137</c:v>
                </c:pt>
                <c:pt idx="86">
                  <c:v>-0.19999999999997797</c:v>
                </c:pt>
                <c:pt idx="87">
                  <c:v>6.0999999999999943</c:v>
                </c:pt>
                <c:pt idx="88">
                  <c:v>0.29999999999992255</c:v>
                </c:pt>
                <c:pt idx="89">
                  <c:v>-1.9999999999999574</c:v>
                </c:pt>
                <c:pt idx="90">
                  <c:v>1.6000000000000014</c:v>
                </c:pt>
                <c:pt idx="91">
                  <c:v>0.39999999999995595</c:v>
                </c:pt>
                <c:pt idx="92">
                  <c:v>1.7000000000000348</c:v>
                </c:pt>
                <c:pt idx="93">
                  <c:v>0.49999999999998934</c:v>
                </c:pt>
                <c:pt idx="94">
                  <c:v>0.80000000000000071</c:v>
                </c:pt>
                <c:pt idx="95">
                  <c:v>-1.1999999999999567</c:v>
                </c:pt>
                <c:pt idx="96">
                  <c:v>-0.1000000000000334</c:v>
                </c:pt>
                <c:pt idx="97">
                  <c:v>-0.1000000000000334</c:v>
                </c:pt>
                <c:pt idx="98">
                  <c:v>4.3000000000000149</c:v>
                </c:pt>
                <c:pt idx="99">
                  <c:v>2.6000000000000689</c:v>
                </c:pt>
                <c:pt idx="100">
                  <c:v>-1.4000000000000234</c:v>
                </c:pt>
                <c:pt idx="101">
                  <c:v>-3.900000000000059</c:v>
                </c:pt>
                <c:pt idx="102">
                  <c:v>3.0000000000000249</c:v>
                </c:pt>
                <c:pt idx="103">
                  <c:v>-0.30000000000001137</c:v>
                </c:pt>
                <c:pt idx="104">
                  <c:v>0.80000000000000071</c:v>
                </c:pt>
                <c:pt idx="105">
                  <c:v>4.6000000000000263</c:v>
                </c:pt>
                <c:pt idx="106">
                  <c:v>3.6999999999999922</c:v>
                </c:pt>
                <c:pt idx="107">
                  <c:v>-1.1000000000000121</c:v>
                </c:pt>
                <c:pt idx="108">
                  <c:v>1.4000000000000234</c:v>
                </c:pt>
                <c:pt idx="109">
                  <c:v>-0.19999999999997797</c:v>
                </c:pt>
                <c:pt idx="110">
                  <c:v>-0.20000000000006679</c:v>
                </c:pt>
                <c:pt idx="111">
                  <c:v>1.5000000000000568</c:v>
                </c:pt>
                <c:pt idx="112">
                  <c:v>-0.70000000000005613</c:v>
                </c:pt>
                <c:pt idx="113">
                  <c:v>2.2000000000000242</c:v>
                </c:pt>
                <c:pt idx="114">
                  <c:v>-0.80000000000000071</c:v>
                </c:pt>
                <c:pt idx="115">
                  <c:v>3.3999999999999808</c:v>
                </c:pt>
                <c:pt idx="116">
                  <c:v>0.20000000000006679</c:v>
                </c:pt>
                <c:pt idx="117">
                  <c:v>2.5999999999999801</c:v>
                </c:pt>
                <c:pt idx="118">
                  <c:v>0.39999999999995595</c:v>
                </c:pt>
                <c:pt idx="119">
                  <c:v>-0.19999999999997797</c:v>
                </c:pt>
                <c:pt idx="120">
                  <c:v>-0.1000000000000334</c:v>
                </c:pt>
                <c:pt idx="121">
                  <c:v>2.8000000000000469</c:v>
                </c:pt>
                <c:pt idx="122">
                  <c:v>0.19999999999997797</c:v>
                </c:pt>
                <c:pt idx="123">
                  <c:v>0.40000000000004476</c:v>
                </c:pt>
                <c:pt idx="124">
                  <c:v>1.1000000000000121</c:v>
                </c:pt>
                <c:pt idx="125">
                  <c:v>-2.4000000000000021</c:v>
                </c:pt>
                <c:pt idx="126">
                  <c:v>-1.7000000000000348</c:v>
                </c:pt>
                <c:pt idx="127">
                  <c:v>-1.9000000000000128</c:v>
                </c:pt>
                <c:pt idx="128">
                  <c:v>-1.6000000000000014</c:v>
                </c:pt>
                <c:pt idx="129">
                  <c:v>-0.60000000000002274</c:v>
                </c:pt>
                <c:pt idx="130">
                  <c:v>4.2000000000000703</c:v>
                </c:pt>
                <c:pt idx="131">
                  <c:v>1.9999999999999574</c:v>
                </c:pt>
                <c:pt idx="132">
                  <c:v>1.7999999999999794</c:v>
                </c:pt>
                <c:pt idx="133">
                  <c:v>-0.49999999999998934</c:v>
                </c:pt>
                <c:pt idx="134">
                  <c:v>2.0999999999999908</c:v>
                </c:pt>
                <c:pt idx="135">
                  <c:v>1.0000000000000675</c:v>
                </c:pt>
                <c:pt idx="136">
                  <c:v>0.80000000000000071</c:v>
                </c:pt>
                <c:pt idx="137">
                  <c:v>-0.20000000000006679</c:v>
                </c:pt>
                <c:pt idx="138">
                  <c:v>-0.30000000000001137</c:v>
                </c:pt>
                <c:pt idx="139">
                  <c:v>1.1000000000000121</c:v>
                </c:pt>
                <c:pt idx="140">
                  <c:v>-5.9999999999999609</c:v>
                </c:pt>
                <c:pt idx="141">
                  <c:v>0.99999999999997868</c:v>
                </c:pt>
                <c:pt idx="142">
                  <c:v>-2.4000000000000021</c:v>
                </c:pt>
                <c:pt idx="143">
                  <c:v>-0.90000000000003411</c:v>
                </c:pt>
                <c:pt idx="144">
                  <c:v>-0.69999999999996732</c:v>
                </c:pt>
                <c:pt idx="145">
                  <c:v>-1.9000000000000128</c:v>
                </c:pt>
                <c:pt idx="146">
                  <c:v>-2.4999999999999467</c:v>
                </c:pt>
                <c:pt idx="147">
                  <c:v>-1.2000000000000455</c:v>
                </c:pt>
                <c:pt idx="148">
                  <c:v>1.7999999999999794</c:v>
                </c:pt>
                <c:pt idx="149">
                  <c:v>1.2000000000000455</c:v>
                </c:pt>
                <c:pt idx="150">
                  <c:v>-0.40000000000004476</c:v>
                </c:pt>
                <c:pt idx="151">
                  <c:v>-0.39999999999995595</c:v>
                </c:pt>
                <c:pt idx="152">
                  <c:v>0.69999999999996732</c:v>
                </c:pt>
                <c:pt idx="153">
                  <c:v>1.1000000000000121</c:v>
                </c:pt>
                <c:pt idx="154">
                  <c:v>-0.69999999999996732</c:v>
                </c:pt>
                <c:pt idx="155">
                  <c:v>0.80000000000000071</c:v>
                </c:pt>
                <c:pt idx="156">
                  <c:v>0.80000000000000071</c:v>
                </c:pt>
                <c:pt idx="157">
                  <c:v>-1.2999999999999901</c:v>
                </c:pt>
                <c:pt idx="158">
                  <c:v>-5.200000000000049</c:v>
                </c:pt>
                <c:pt idx="159">
                  <c:v>-3.2000000000000028</c:v>
                </c:pt>
                <c:pt idx="160">
                  <c:v>-1.1999999999999567</c:v>
                </c:pt>
                <c:pt idx="161">
                  <c:v>-0.30000000000001137</c:v>
                </c:pt>
                <c:pt idx="162">
                  <c:v>-0.30000000000001137</c:v>
                </c:pt>
                <c:pt idx="163">
                  <c:v>-1.6000000000000014</c:v>
                </c:pt>
                <c:pt idx="164">
                  <c:v>-0.39999999999995595</c:v>
                </c:pt>
                <c:pt idx="165">
                  <c:v>-1.7000000000000348</c:v>
                </c:pt>
                <c:pt idx="166">
                  <c:v>-6.7000000000000171</c:v>
                </c:pt>
                <c:pt idx="167">
                  <c:v>-0.69999999999996732</c:v>
                </c:pt>
                <c:pt idx="168">
                  <c:v>-4.9000000000000377</c:v>
                </c:pt>
                <c:pt idx="169">
                  <c:v>-2.5999999999999801</c:v>
                </c:pt>
                <c:pt idx="170">
                  <c:v>0.49999999999998934</c:v>
                </c:pt>
                <c:pt idx="171">
                  <c:v>1.7999999999999794</c:v>
                </c:pt>
                <c:pt idx="172">
                  <c:v>2.7000000000000135</c:v>
                </c:pt>
                <c:pt idx="173">
                  <c:v>3.900000000000059</c:v>
                </c:pt>
                <c:pt idx="174">
                  <c:v>1.499999999999968</c:v>
                </c:pt>
                <c:pt idx="175">
                  <c:v>0.99999999999997868</c:v>
                </c:pt>
                <c:pt idx="176">
                  <c:v>-0.39999999999995595</c:v>
                </c:pt>
                <c:pt idx="177">
                  <c:v>0.80000000000000071</c:v>
                </c:pt>
                <c:pt idx="178">
                  <c:v>2.5999999999999801</c:v>
                </c:pt>
                <c:pt idx="179">
                  <c:v>-2.3000000000000576</c:v>
                </c:pt>
                <c:pt idx="180">
                  <c:v>-6.5999999999999837</c:v>
                </c:pt>
                <c:pt idx="181">
                  <c:v>1.2999999999999901</c:v>
                </c:pt>
                <c:pt idx="182">
                  <c:v>-2.8999999999999915</c:v>
                </c:pt>
                <c:pt idx="183">
                  <c:v>2.5000000000000355</c:v>
                </c:pt>
                <c:pt idx="184">
                  <c:v>2.5000000000000355</c:v>
                </c:pt>
                <c:pt idx="185">
                  <c:v>-1.4000000000000234</c:v>
                </c:pt>
                <c:pt idx="186">
                  <c:v>9.9999999999944578E-2</c:v>
                </c:pt>
                <c:pt idx="187">
                  <c:v>0.20000000000006679</c:v>
                </c:pt>
                <c:pt idx="188">
                  <c:v>-0.40000000000004476</c:v>
                </c:pt>
                <c:pt idx="189">
                  <c:v>0.19999999999997797</c:v>
                </c:pt>
                <c:pt idx="190">
                  <c:v>-6.9999999999999396</c:v>
                </c:pt>
                <c:pt idx="191">
                  <c:v>-7.3999999999999844</c:v>
                </c:pt>
                <c:pt idx="192">
                  <c:v>15.899999999999981</c:v>
                </c:pt>
                <c:pt idx="193">
                  <c:v>7.3999999999999844</c:v>
                </c:pt>
                <c:pt idx="194">
                  <c:v>14.599999999999991</c:v>
                </c:pt>
                <c:pt idx="195">
                  <c:v>8.3000000000000185</c:v>
                </c:pt>
                <c:pt idx="196">
                  <c:v>8.0000000000000071</c:v>
                </c:pt>
                <c:pt idx="197">
                  <c:v>-0.60000000000002274</c:v>
                </c:pt>
                <c:pt idx="198">
                  <c:v>-3.3000000000000362</c:v>
                </c:pt>
                <c:pt idx="199">
                  <c:v>-7.6999999999999957</c:v>
                </c:pt>
                <c:pt idx="200">
                  <c:v>-8.3999999999999631</c:v>
                </c:pt>
                <c:pt idx="201">
                  <c:v>14.400000000000013</c:v>
                </c:pt>
                <c:pt idx="202">
                  <c:v>6.9999999999999396</c:v>
                </c:pt>
                <c:pt idx="203">
                  <c:v>-1.0999999999999233</c:v>
                </c:pt>
                <c:pt idx="204">
                  <c:v>2.4999999999999467</c:v>
                </c:pt>
                <c:pt idx="205">
                  <c:v>2.5999999999999801</c:v>
                </c:pt>
                <c:pt idx="206">
                  <c:v>-2.0999999999999908</c:v>
                </c:pt>
                <c:pt idx="207">
                  <c:v>-0.39999999999995595</c:v>
                </c:pt>
                <c:pt idx="208">
                  <c:v>0.49999999999998934</c:v>
                </c:pt>
                <c:pt idx="209">
                  <c:v>5.9999999999999609</c:v>
                </c:pt>
                <c:pt idx="210">
                  <c:v>5.5000000000000604</c:v>
                </c:pt>
                <c:pt idx="211">
                  <c:v>5.9999999999999609</c:v>
                </c:pt>
                <c:pt idx="212">
                  <c:v>-0.60000000000002274</c:v>
                </c:pt>
                <c:pt idx="213">
                  <c:v>-4.3999999999999595</c:v>
                </c:pt>
                <c:pt idx="214">
                  <c:v>4.4999999999999929</c:v>
                </c:pt>
                <c:pt idx="215">
                  <c:v>6.0999999999999943</c:v>
                </c:pt>
                <c:pt idx="216">
                  <c:v>2.5000000000000355</c:v>
                </c:pt>
                <c:pt idx="217">
                  <c:v>-2.3000000000000576</c:v>
                </c:pt>
                <c:pt idx="218">
                  <c:v>5.7999999999999829</c:v>
                </c:pt>
                <c:pt idx="219">
                  <c:v>1.7000000000000348</c:v>
                </c:pt>
                <c:pt idx="220">
                  <c:v>5.9000000000000163</c:v>
                </c:pt>
                <c:pt idx="221">
                  <c:v>3.5000000000000142</c:v>
                </c:pt>
                <c:pt idx="222">
                  <c:v>0.39999999999995595</c:v>
                </c:pt>
                <c:pt idx="223">
                  <c:v>0.40000000000004476</c:v>
                </c:pt>
                <c:pt idx="224">
                  <c:v>-1.2999999999999901</c:v>
                </c:pt>
                <c:pt idx="225">
                  <c:v>1.6000000000000014</c:v>
                </c:pt>
                <c:pt idx="226">
                  <c:v>-2.9000000000000803</c:v>
                </c:pt>
                <c:pt idx="227">
                  <c:v>0.70000000000005613</c:v>
                </c:pt>
                <c:pt idx="228">
                  <c:v>0.69999999999996732</c:v>
                </c:pt>
                <c:pt idx="229">
                  <c:v>3.0000000000000249</c:v>
                </c:pt>
                <c:pt idx="230">
                  <c:v>-8.9999999999999858</c:v>
                </c:pt>
                <c:pt idx="231">
                  <c:v>2.0999999999999908</c:v>
                </c:pt>
                <c:pt idx="232">
                  <c:v>-3.8000000000000256</c:v>
                </c:pt>
                <c:pt idx="233">
                  <c:v>-3.0999999999999694</c:v>
                </c:pt>
                <c:pt idx="234">
                  <c:v>4.6000000000000263</c:v>
                </c:pt>
                <c:pt idx="235">
                  <c:v>3.2999999999999474</c:v>
                </c:pt>
                <c:pt idx="236">
                  <c:v>-1.1000000000000121</c:v>
                </c:pt>
                <c:pt idx="237">
                  <c:v>4.8000000000000043</c:v>
                </c:pt>
                <c:pt idx="238">
                  <c:v>2.0000000000000462</c:v>
                </c:pt>
                <c:pt idx="239">
                  <c:v>2.7999999999999581</c:v>
                </c:pt>
                <c:pt idx="240">
                  <c:v>0.20000000000006679</c:v>
                </c:pt>
                <c:pt idx="241">
                  <c:v>1.499999999999968</c:v>
                </c:pt>
                <c:pt idx="242">
                  <c:v>-1.2000000000000455</c:v>
                </c:pt>
                <c:pt idx="243">
                  <c:v>-0.59999999999993392</c:v>
                </c:pt>
                <c:pt idx="244">
                  <c:v>-0.80000000000000071</c:v>
                </c:pt>
                <c:pt idx="245">
                  <c:v>-1.7000000000000348</c:v>
                </c:pt>
                <c:pt idx="246">
                  <c:v>-2.8000000000000469</c:v>
                </c:pt>
                <c:pt idx="247">
                  <c:v>-3.4999999999999254</c:v>
                </c:pt>
                <c:pt idx="248">
                  <c:v>0.39999999999995595</c:v>
                </c:pt>
                <c:pt idx="249">
                  <c:v>-0.69999999999996732</c:v>
                </c:pt>
                <c:pt idx="250">
                  <c:v>0.1000000000000334</c:v>
                </c:pt>
                <c:pt idx="251">
                  <c:v>2.0999999999999019</c:v>
                </c:pt>
                <c:pt idx="252">
                  <c:v>-1.2999999999999901</c:v>
                </c:pt>
                <c:pt idx="253">
                  <c:v>9.1000000000000192</c:v>
                </c:pt>
                <c:pt idx="254">
                  <c:v>-0.30000000000001137</c:v>
                </c:pt>
                <c:pt idx="255">
                  <c:v>-0.29999999999992255</c:v>
                </c:pt>
                <c:pt idx="256">
                  <c:v>-0.1000000000000334</c:v>
                </c:pt>
                <c:pt idx="257">
                  <c:v>0.89999999999994529</c:v>
                </c:pt>
                <c:pt idx="258">
                  <c:v>-4.1999999999999815</c:v>
                </c:pt>
                <c:pt idx="259">
                  <c:v>8.6000000000000298</c:v>
                </c:pt>
                <c:pt idx="260">
                  <c:v>3.3999999999999808</c:v>
                </c:pt>
                <c:pt idx="261">
                  <c:v>0.60000000000002274</c:v>
                </c:pt>
                <c:pt idx="262">
                  <c:v>1.7999999999999794</c:v>
                </c:pt>
                <c:pt idx="263">
                  <c:v>-0.49999999999998934</c:v>
                </c:pt>
                <c:pt idx="264">
                  <c:v>1.4000000000000234</c:v>
                </c:pt>
                <c:pt idx="265">
                  <c:v>-2.2000000000000242</c:v>
                </c:pt>
                <c:pt idx="266">
                  <c:v>-5.1000000000000156</c:v>
                </c:pt>
                <c:pt idx="267">
                  <c:v>0.1000000000000334</c:v>
                </c:pt>
                <c:pt idx="268">
                  <c:v>0</c:v>
                </c:pt>
                <c:pt idx="269">
                  <c:v>2.4999999999999467</c:v>
                </c:pt>
                <c:pt idx="270">
                  <c:v>-3.0999999999999694</c:v>
                </c:pt>
                <c:pt idx="271">
                  <c:v>-1.9000000000000128</c:v>
                </c:pt>
                <c:pt idx="272">
                  <c:v>1.5000000000000568</c:v>
                </c:pt>
                <c:pt idx="273">
                  <c:v>0</c:v>
                </c:pt>
                <c:pt idx="274">
                  <c:v>3.2999999999999474</c:v>
                </c:pt>
                <c:pt idx="275">
                  <c:v>-2.5999999999999801</c:v>
                </c:pt>
                <c:pt idx="276">
                  <c:v>-0.49999999999998934</c:v>
                </c:pt>
                <c:pt idx="277">
                  <c:v>1.6000000000000014</c:v>
                </c:pt>
                <c:pt idx="278">
                  <c:v>-6.7000000000000171</c:v>
                </c:pt>
                <c:pt idx="279">
                  <c:v>-20.199999999999996</c:v>
                </c:pt>
                <c:pt idx="280">
                  <c:v>0.19999999999997797</c:v>
                </c:pt>
                <c:pt idx="281">
                  <c:v>-0.19999999999997797</c:v>
                </c:pt>
                <c:pt idx="282">
                  <c:v>2.2999999999999687</c:v>
                </c:pt>
                <c:pt idx="283">
                  <c:v>6.0000000000000497</c:v>
                </c:pt>
                <c:pt idx="284">
                  <c:v>0</c:v>
                </c:pt>
                <c:pt idx="285">
                  <c:v>-17.20000000000006</c:v>
                </c:pt>
                <c:pt idx="286">
                  <c:v>-9.3999999999999417</c:v>
                </c:pt>
                <c:pt idx="287">
                  <c:v>-0.1000000000000334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9F-4AC8-80AE-474229CEE7D5}"/>
            </c:ext>
          </c:extLst>
        </c:ser>
        <c:ser>
          <c:idx val="1"/>
          <c:order val="1"/>
          <c:tx>
            <c:v>Pronóstico Peru_1D_chg [bps]</c:v>
          </c:tx>
          <c:spPr>
            <a:ln w="19050">
              <a:noFill/>
            </a:ln>
          </c:spPr>
          <c:xVal>
            <c:numRef>
              <c:f>Hoja1!$F$3:$F$290</c:f>
              <c:numCache>
                <c:formatCode>General</c:formatCode>
                <c:ptCount val="288"/>
                <c:pt idx="0">
                  <c:v>-2.6000000000000245</c:v>
                </c:pt>
                <c:pt idx="1">
                  <c:v>1.0000000000000231</c:v>
                </c:pt>
                <c:pt idx="2">
                  <c:v>-3.9000000000000146</c:v>
                </c:pt>
                <c:pt idx="3">
                  <c:v>4.7000000000000153</c:v>
                </c:pt>
                <c:pt idx="4">
                  <c:v>1.1000000000000121</c:v>
                </c:pt>
                <c:pt idx="5">
                  <c:v>-2.9000000000000359</c:v>
                </c:pt>
                <c:pt idx="6">
                  <c:v>0</c:v>
                </c:pt>
                <c:pt idx="7">
                  <c:v>0.8999999999999897</c:v>
                </c:pt>
                <c:pt idx="8">
                  <c:v>-4.7999999999999599</c:v>
                </c:pt>
                <c:pt idx="9">
                  <c:v>1.399999999999979</c:v>
                </c:pt>
                <c:pt idx="10">
                  <c:v>3.3999999999999808</c:v>
                </c:pt>
                <c:pt idx="11">
                  <c:v>1.9000000000000128</c:v>
                </c:pt>
                <c:pt idx="12">
                  <c:v>-2.1999999999999797</c:v>
                </c:pt>
                <c:pt idx="13">
                  <c:v>-3.7999999999999812</c:v>
                </c:pt>
                <c:pt idx="14">
                  <c:v>-0.30000000000001137</c:v>
                </c:pt>
                <c:pt idx="15">
                  <c:v>-2.5000000000000355</c:v>
                </c:pt>
                <c:pt idx="16">
                  <c:v>3.9000000000000146</c:v>
                </c:pt>
                <c:pt idx="17">
                  <c:v>5.500000000000016</c:v>
                </c:pt>
                <c:pt idx="18">
                  <c:v>-4.8000000000000043</c:v>
                </c:pt>
                <c:pt idx="19">
                  <c:v>-3.2999999999999918</c:v>
                </c:pt>
                <c:pt idx="20">
                  <c:v>-3.5000000000000142</c:v>
                </c:pt>
                <c:pt idx="21">
                  <c:v>-1.2999999999999901</c:v>
                </c:pt>
                <c:pt idx="22">
                  <c:v>4.1999999999999815</c:v>
                </c:pt>
                <c:pt idx="23">
                  <c:v>-2.4999999999999911</c:v>
                </c:pt>
                <c:pt idx="24">
                  <c:v>0.19999999999997797</c:v>
                </c:pt>
                <c:pt idx="25">
                  <c:v>-4.4999999999999929</c:v>
                </c:pt>
                <c:pt idx="26">
                  <c:v>0</c:v>
                </c:pt>
                <c:pt idx="27">
                  <c:v>3.4000000000000252</c:v>
                </c:pt>
                <c:pt idx="28">
                  <c:v>2.8000000000000025</c:v>
                </c:pt>
                <c:pt idx="29">
                  <c:v>0.99999999999997868</c:v>
                </c:pt>
                <c:pt idx="30">
                  <c:v>1.0000000000000231</c:v>
                </c:pt>
                <c:pt idx="31">
                  <c:v>9.9999999999988987E-2</c:v>
                </c:pt>
                <c:pt idx="32">
                  <c:v>-4.0999999999999925</c:v>
                </c:pt>
                <c:pt idx="33">
                  <c:v>3.2000000000000028</c:v>
                </c:pt>
                <c:pt idx="34">
                  <c:v>-1.8000000000000238</c:v>
                </c:pt>
                <c:pt idx="35">
                  <c:v>3.2000000000000028</c:v>
                </c:pt>
                <c:pt idx="36">
                  <c:v>2.8000000000000025</c:v>
                </c:pt>
                <c:pt idx="37">
                  <c:v>11.499999999999977</c:v>
                </c:pt>
                <c:pt idx="38">
                  <c:v>-6.6999999999999726</c:v>
                </c:pt>
                <c:pt idx="39">
                  <c:v>-6.4000000000000057</c:v>
                </c:pt>
                <c:pt idx="40">
                  <c:v>-3.4999999999999698</c:v>
                </c:pt>
                <c:pt idx="41">
                  <c:v>-4.8000000000000043</c:v>
                </c:pt>
                <c:pt idx="42">
                  <c:v>-4.1000000000000369</c:v>
                </c:pt>
                <c:pt idx="43">
                  <c:v>1.7000000000000348</c:v>
                </c:pt>
                <c:pt idx="44">
                  <c:v>-1.5000000000000124</c:v>
                </c:pt>
                <c:pt idx="45">
                  <c:v>5.0999999999999712</c:v>
                </c:pt>
                <c:pt idx="46">
                  <c:v>-6.1999999999999833</c:v>
                </c:pt>
                <c:pt idx="47">
                  <c:v>-4.0000000000000036</c:v>
                </c:pt>
                <c:pt idx="48">
                  <c:v>-3.2999999999999918</c:v>
                </c:pt>
                <c:pt idx="49">
                  <c:v>-2.3000000000000131</c:v>
                </c:pt>
                <c:pt idx="50">
                  <c:v>0.40000000000000036</c:v>
                </c:pt>
                <c:pt idx="51">
                  <c:v>3.0000000000000249</c:v>
                </c:pt>
                <c:pt idx="52">
                  <c:v>2.0999999999999908</c:v>
                </c:pt>
                <c:pt idx="53">
                  <c:v>1.2000000000000011</c:v>
                </c:pt>
                <c:pt idx="54">
                  <c:v>-4.8999999999999932</c:v>
                </c:pt>
                <c:pt idx="55">
                  <c:v>-1.8000000000000238</c:v>
                </c:pt>
                <c:pt idx="56">
                  <c:v>0</c:v>
                </c:pt>
                <c:pt idx="57">
                  <c:v>-5.699999999999994</c:v>
                </c:pt>
                <c:pt idx="58">
                  <c:v>-1.7999999999999794</c:v>
                </c:pt>
                <c:pt idx="59">
                  <c:v>-4.3000000000000149</c:v>
                </c:pt>
                <c:pt idx="60">
                  <c:v>-2.8000000000000025</c:v>
                </c:pt>
                <c:pt idx="61">
                  <c:v>0.20000000000002238</c:v>
                </c:pt>
                <c:pt idx="62">
                  <c:v>0.40000000000000036</c:v>
                </c:pt>
                <c:pt idx="63">
                  <c:v>1.2999999999999901</c:v>
                </c:pt>
                <c:pt idx="64">
                  <c:v>-2.3000000000000131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-4.7000000000000153</c:v>
                </c:pt>
                <c:pt idx="70">
                  <c:v>-1.499999999999968</c:v>
                </c:pt>
                <c:pt idx="71">
                  <c:v>-1.5000000000000124</c:v>
                </c:pt>
                <c:pt idx="72">
                  <c:v>-4.1999999999999815</c:v>
                </c:pt>
                <c:pt idx="73">
                  <c:v>0</c:v>
                </c:pt>
                <c:pt idx="74">
                  <c:v>-5.500000000000016</c:v>
                </c:pt>
                <c:pt idx="75">
                  <c:v>0.20000000000002238</c:v>
                </c:pt>
                <c:pt idx="76">
                  <c:v>0.69999999999996732</c:v>
                </c:pt>
                <c:pt idx="77">
                  <c:v>2.7000000000000135</c:v>
                </c:pt>
                <c:pt idx="78">
                  <c:v>-1.1000000000000121</c:v>
                </c:pt>
                <c:pt idx="79">
                  <c:v>6.899999999999995</c:v>
                </c:pt>
                <c:pt idx="80">
                  <c:v>2.0000000000000018</c:v>
                </c:pt>
                <c:pt idx="81">
                  <c:v>3.8000000000000256</c:v>
                </c:pt>
                <c:pt idx="82">
                  <c:v>0.99999999999997868</c:v>
                </c:pt>
                <c:pt idx="83">
                  <c:v>-4.1999999999999815</c:v>
                </c:pt>
                <c:pt idx="84">
                  <c:v>1.399999999999979</c:v>
                </c:pt>
                <c:pt idx="85">
                  <c:v>-6.4999999999999947</c:v>
                </c:pt>
                <c:pt idx="86">
                  <c:v>-2.9999999999999805</c:v>
                </c:pt>
                <c:pt idx="87">
                  <c:v>0.59999999999997833</c:v>
                </c:pt>
                <c:pt idx="88">
                  <c:v>1.2999999999999901</c:v>
                </c:pt>
                <c:pt idx="89">
                  <c:v>-2.5999999999999801</c:v>
                </c:pt>
                <c:pt idx="90">
                  <c:v>4.1999999999999815</c:v>
                </c:pt>
                <c:pt idx="91">
                  <c:v>0.70000000000001172</c:v>
                </c:pt>
                <c:pt idx="92">
                  <c:v>-0.49999999999998934</c:v>
                </c:pt>
                <c:pt idx="93">
                  <c:v>1.1000000000000121</c:v>
                </c:pt>
                <c:pt idx="94">
                  <c:v>-1.3000000000000345</c:v>
                </c:pt>
                <c:pt idx="95">
                  <c:v>-4.2999999999999705</c:v>
                </c:pt>
                <c:pt idx="96">
                  <c:v>-2.7000000000000135</c:v>
                </c:pt>
                <c:pt idx="97">
                  <c:v>4.5999999999999819</c:v>
                </c:pt>
                <c:pt idx="98">
                  <c:v>0.50000000000003375</c:v>
                </c:pt>
                <c:pt idx="99">
                  <c:v>11.899999999999977</c:v>
                </c:pt>
                <c:pt idx="100">
                  <c:v>-2.0999999999999908</c:v>
                </c:pt>
                <c:pt idx="101">
                  <c:v>2.3000000000000131</c:v>
                </c:pt>
                <c:pt idx="102">
                  <c:v>0.8999999999999897</c:v>
                </c:pt>
                <c:pt idx="103">
                  <c:v>0.40000000000000036</c:v>
                </c:pt>
                <c:pt idx="104">
                  <c:v>-4.8000000000000043</c:v>
                </c:pt>
                <c:pt idx="105">
                  <c:v>0.70000000000001172</c:v>
                </c:pt>
                <c:pt idx="106">
                  <c:v>2.5999999999999801</c:v>
                </c:pt>
                <c:pt idx="107">
                  <c:v>0</c:v>
                </c:pt>
                <c:pt idx="108">
                  <c:v>0</c:v>
                </c:pt>
                <c:pt idx="109">
                  <c:v>0.80000000000000071</c:v>
                </c:pt>
                <c:pt idx="110">
                  <c:v>6.800000000000006</c:v>
                </c:pt>
                <c:pt idx="111">
                  <c:v>-0.8999999999999897</c:v>
                </c:pt>
                <c:pt idx="112">
                  <c:v>2.5999999999999801</c:v>
                </c:pt>
                <c:pt idx="113">
                  <c:v>0.70000000000001172</c:v>
                </c:pt>
                <c:pt idx="114">
                  <c:v>-1.2000000000000011</c:v>
                </c:pt>
                <c:pt idx="115">
                  <c:v>4.4000000000000039</c:v>
                </c:pt>
                <c:pt idx="116">
                  <c:v>-0.8999999999999897</c:v>
                </c:pt>
                <c:pt idx="117">
                  <c:v>6.6999999999999726</c:v>
                </c:pt>
                <c:pt idx="118">
                  <c:v>-2.8999999999999915</c:v>
                </c:pt>
                <c:pt idx="119">
                  <c:v>0.40000000000000036</c:v>
                </c:pt>
                <c:pt idx="120">
                  <c:v>3.8000000000000256</c:v>
                </c:pt>
                <c:pt idx="121">
                  <c:v>-2.4000000000000021</c:v>
                </c:pt>
                <c:pt idx="122">
                  <c:v>0.39999999999995595</c:v>
                </c:pt>
                <c:pt idx="123">
                  <c:v>3.4000000000000252</c:v>
                </c:pt>
                <c:pt idx="124">
                  <c:v>3.6000000000000032</c:v>
                </c:pt>
                <c:pt idx="125">
                  <c:v>-1.6000000000000014</c:v>
                </c:pt>
                <c:pt idx="126">
                  <c:v>0.70000000000001172</c:v>
                </c:pt>
                <c:pt idx="127">
                  <c:v>-1.1000000000000121</c:v>
                </c:pt>
                <c:pt idx="128">
                  <c:v>1.1000000000000121</c:v>
                </c:pt>
                <c:pt idx="129">
                  <c:v>-4.0999999999999925</c:v>
                </c:pt>
                <c:pt idx="130">
                  <c:v>-0.60000000000002274</c:v>
                </c:pt>
                <c:pt idx="131">
                  <c:v>0.40000000000000036</c:v>
                </c:pt>
                <c:pt idx="132">
                  <c:v>-3.6000000000000032</c:v>
                </c:pt>
                <c:pt idx="133">
                  <c:v>1.9000000000000128</c:v>
                </c:pt>
                <c:pt idx="134">
                  <c:v>0.59999999999997833</c:v>
                </c:pt>
                <c:pt idx="135">
                  <c:v>-5.2999999999999936</c:v>
                </c:pt>
                <c:pt idx="136">
                  <c:v>-3.3999999999999808</c:v>
                </c:pt>
                <c:pt idx="137">
                  <c:v>-1.3000000000000345</c:v>
                </c:pt>
                <c:pt idx="138">
                  <c:v>3.4000000000000252</c:v>
                </c:pt>
                <c:pt idx="139">
                  <c:v>-1.0000000000000231</c:v>
                </c:pt>
                <c:pt idx="140">
                  <c:v>-3.6999999999999922</c:v>
                </c:pt>
                <c:pt idx="141">
                  <c:v>-2.0000000000000018</c:v>
                </c:pt>
                <c:pt idx="142">
                  <c:v>4.6000000000000263</c:v>
                </c:pt>
                <c:pt idx="143">
                  <c:v>-1.3000000000000345</c:v>
                </c:pt>
                <c:pt idx="144">
                  <c:v>-0.29999999999996696</c:v>
                </c:pt>
                <c:pt idx="145">
                  <c:v>0.19999999999997797</c:v>
                </c:pt>
                <c:pt idx="146">
                  <c:v>2.6000000000000245</c:v>
                </c:pt>
                <c:pt idx="147">
                  <c:v>-0.70000000000001172</c:v>
                </c:pt>
                <c:pt idx="148">
                  <c:v>6.1999999999999833</c:v>
                </c:pt>
                <c:pt idx="149">
                  <c:v>5.500000000000016</c:v>
                </c:pt>
                <c:pt idx="150">
                  <c:v>-3.1000000000000139</c:v>
                </c:pt>
                <c:pt idx="151">
                  <c:v>0.90000000000003411</c:v>
                </c:pt>
                <c:pt idx="152">
                  <c:v>0.19999999999997797</c:v>
                </c:pt>
                <c:pt idx="153">
                  <c:v>3.1000000000000139</c:v>
                </c:pt>
                <c:pt idx="154">
                  <c:v>-1.9000000000000128</c:v>
                </c:pt>
                <c:pt idx="155">
                  <c:v>-0.30000000000001137</c:v>
                </c:pt>
                <c:pt idx="156">
                  <c:v>-9.9999999999988987E-2</c:v>
                </c:pt>
                <c:pt idx="157">
                  <c:v>-0.60000000000002274</c:v>
                </c:pt>
                <c:pt idx="158">
                  <c:v>3.4000000000000252</c:v>
                </c:pt>
                <c:pt idx="159">
                  <c:v>-0.70000000000001172</c:v>
                </c:pt>
                <c:pt idx="160">
                  <c:v>-0.19999999999997797</c:v>
                </c:pt>
                <c:pt idx="161">
                  <c:v>0</c:v>
                </c:pt>
                <c:pt idx="162">
                  <c:v>-4.0000000000000036</c:v>
                </c:pt>
                <c:pt idx="163">
                  <c:v>3.5000000000000142</c:v>
                </c:pt>
                <c:pt idx="164">
                  <c:v>1.0999999999999677</c:v>
                </c:pt>
                <c:pt idx="165">
                  <c:v>-5.2000000000000046</c:v>
                </c:pt>
                <c:pt idx="166">
                  <c:v>-0.30000000000001137</c:v>
                </c:pt>
                <c:pt idx="167">
                  <c:v>-1.499999999999968</c:v>
                </c:pt>
                <c:pt idx="168">
                  <c:v>-0.20000000000002238</c:v>
                </c:pt>
                <c:pt idx="169">
                  <c:v>-4.1999999999999815</c:v>
                </c:pt>
                <c:pt idx="170">
                  <c:v>4.1999999999999815</c:v>
                </c:pt>
                <c:pt idx="171">
                  <c:v>-2.0000000000000018</c:v>
                </c:pt>
                <c:pt idx="172">
                  <c:v>-0.30000000000001137</c:v>
                </c:pt>
                <c:pt idx="173">
                  <c:v>-1.499999999999968</c:v>
                </c:pt>
                <c:pt idx="174">
                  <c:v>-3.1000000000000139</c:v>
                </c:pt>
                <c:pt idx="175">
                  <c:v>0.50000000000003375</c:v>
                </c:pt>
                <c:pt idx="176">
                  <c:v>0.8999999999999897</c:v>
                </c:pt>
                <c:pt idx="177">
                  <c:v>0.59999999999997833</c:v>
                </c:pt>
                <c:pt idx="178">
                  <c:v>2.5999999999999801</c:v>
                </c:pt>
                <c:pt idx="179">
                  <c:v>-5.1999999999999602</c:v>
                </c:pt>
                <c:pt idx="180">
                  <c:v>4.3999999999999595</c:v>
                </c:pt>
                <c:pt idx="181">
                  <c:v>-1.399999999999979</c:v>
                </c:pt>
                <c:pt idx="182">
                  <c:v>4.0000000000000036</c:v>
                </c:pt>
                <c:pt idx="183">
                  <c:v>4.4000000000000039</c:v>
                </c:pt>
                <c:pt idx="184">
                  <c:v>0.30000000000001137</c:v>
                </c:pt>
                <c:pt idx="185">
                  <c:v>7.3999999999999844</c:v>
                </c:pt>
                <c:pt idx="186">
                  <c:v>-14.999999999999991</c:v>
                </c:pt>
                <c:pt idx="187">
                  <c:v>0</c:v>
                </c:pt>
                <c:pt idx="188">
                  <c:v>-4.5999999999999819</c:v>
                </c:pt>
                <c:pt idx="189">
                  <c:v>-1.6000000000000014</c:v>
                </c:pt>
                <c:pt idx="190">
                  <c:v>-6.7000000000000171</c:v>
                </c:pt>
                <c:pt idx="191">
                  <c:v>0</c:v>
                </c:pt>
                <c:pt idx="192">
                  <c:v>0.40000000000000036</c:v>
                </c:pt>
                <c:pt idx="193">
                  <c:v>-5.500000000000016</c:v>
                </c:pt>
                <c:pt idx="194">
                  <c:v>1.5000000000000124</c:v>
                </c:pt>
                <c:pt idx="195">
                  <c:v>2.4000000000000021</c:v>
                </c:pt>
                <c:pt idx="196">
                  <c:v>6.999999999999984</c:v>
                </c:pt>
                <c:pt idx="197">
                  <c:v>3.2000000000000028</c:v>
                </c:pt>
                <c:pt idx="198">
                  <c:v>0.80000000000000071</c:v>
                </c:pt>
                <c:pt idx="199">
                  <c:v>-4.1999999999999815</c:v>
                </c:pt>
                <c:pt idx="200">
                  <c:v>2.8000000000000025</c:v>
                </c:pt>
                <c:pt idx="201">
                  <c:v>2.5999999999999801</c:v>
                </c:pt>
                <c:pt idx="202">
                  <c:v>0</c:v>
                </c:pt>
                <c:pt idx="203">
                  <c:v>0.40000000000000036</c:v>
                </c:pt>
                <c:pt idx="204">
                  <c:v>-2.0000000000000018</c:v>
                </c:pt>
                <c:pt idx="205">
                  <c:v>1.3000000000000345</c:v>
                </c:pt>
                <c:pt idx="206">
                  <c:v>-0.40000000000004476</c:v>
                </c:pt>
                <c:pt idx="207">
                  <c:v>-2.4000000000000021</c:v>
                </c:pt>
                <c:pt idx="208">
                  <c:v>-4.4999999999999929</c:v>
                </c:pt>
                <c:pt idx="209">
                  <c:v>2.7000000000000135</c:v>
                </c:pt>
                <c:pt idx="210">
                  <c:v>2.4000000000000021</c:v>
                </c:pt>
                <c:pt idx="211">
                  <c:v>1.5000000000000124</c:v>
                </c:pt>
                <c:pt idx="212">
                  <c:v>4.9999999999999822</c:v>
                </c:pt>
                <c:pt idx="213">
                  <c:v>3.6999999999999922</c:v>
                </c:pt>
                <c:pt idx="214">
                  <c:v>4.5000000000000373</c:v>
                </c:pt>
                <c:pt idx="215">
                  <c:v>9.9999999999988987E-2</c:v>
                </c:pt>
                <c:pt idx="216">
                  <c:v>-0.8999999999999897</c:v>
                </c:pt>
                <c:pt idx="217">
                  <c:v>5.4999999999999716</c:v>
                </c:pt>
                <c:pt idx="218">
                  <c:v>-2.0000000000000018</c:v>
                </c:pt>
                <c:pt idx="219">
                  <c:v>2.1999999999999797</c:v>
                </c:pt>
                <c:pt idx="220">
                  <c:v>0.60000000000002274</c:v>
                </c:pt>
                <c:pt idx="221">
                  <c:v>-5.9000000000000163</c:v>
                </c:pt>
                <c:pt idx="222">
                  <c:v>2.8999999999999915</c:v>
                </c:pt>
                <c:pt idx="223">
                  <c:v>2.8000000000000469</c:v>
                </c:pt>
                <c:pt idx="224">
                  <c:v>4.4999999999999929</c:v>
                </c:pt>
                <c:pt idx="225">
                  <c:v>-5.1000000000000156</c:v>
                </c:pt>
                <c:pt idx="226">
                  <c:v>0.60000000000002274</c:v>
                </c:pt>
                <c:pt idx="227">
                  <c:v>-7.6999999999999957</c:v>
                </c:pt>
                <c:pt idx="228">
                  <c:v>3.8999999999999702</c:v>
                </c:pt>
                <c:pt idx="229">
                  <c:v>-1.1000000000000121</c:v>
                </c:pt>
                <c:pt idx="230">
                  <c:v>-5.8999999999999719</c:v>
                </c:pt>
                <c:pt idx="231">
                  <c:v>-1.3000000000000345</c:v>
                </c:pt>
                <c:pt idx="232">
                  <c:v>4.1000000000000369</c:v>
                </c:pt>
                <c:pt idx="233">
                  <c:v>1.1000000000000121</c:v>
                </c:pt>
                <c:pt idx="234">
                  <c:v>1.6000000000000014</c:v>
                </c:pt>
                <c:pt idx="235">
                  <c:v>1.0999999999999677</c:v>
                </c:pt>
                <c:pt idx="236">
                  <c:v>-2.4999999999999911</c:v>
                </c:pt>
                <c:pt idx="237">
                  <c:v>-2.5999999999999801</c:v>
                </c:pt>
                <c:pt idx="238">
                  <c:v>-2.6000000000000245</c:v>
                </c:pt>
                <c:pt idx="239">
                  <c:v>3.6999999999999922</c:v>
                </c:pt>
                <c:pt idx="240">
                  <c:v>-2.5999999999999801</c:v>
                </c:pt>
                <c:pt idx="241">
                  <c:v>-0.30000000000001137</c:v>
                </c:pt>
                <c:pt idx="242">
                  <c:v>0.49999999999998934</c:v>
                </c:pt>
                <c:pt idx="243">
                  <c:v>1.6999999999999904</c:v>
                </c:pt>
                <c:pt idx="244">
                  <c:v>5.600000000000005</c:v>
                </c:pt>
                <c:pt idx="245">
                  <c:v>-5.2999999999999936</c:v>
                </c:pt>
                <c:pt idx="246">
                  <c:v>-3.2000000000000028</c:v>
                </c:pt>
                <c:pt idx="247">
                  <c:v>3.1000000000000139</c:v>
                </c:pt>
                <c:pt idx="248">
                  <c:v>-0.49999999999998934</c:v>
                </c:pt>
                <c:pt idx="249">
                  <c:v>-5.400000000000027</c:v>
                </c:pt>
                <c:pt idx="250">
                  <c:v>-2.8999999999999915</c:v>
                </c:pt>
                <c:pt idx="251">
                  <c:v>6.0999999999999943</c:v>
                </c:pt>
                <c:pt idx="252">
                  <c:v>1.4000000000000234</c:v>
                </c:pt>
                <c:pt idx="253">
                  <c:v>0</c:v>
                </c:pt>
                <c:pt idx="254">
                  <c:v>-3.4000000000000252</c:v>
                </c:pt>
                <c:pt idx="255">
                  <c:v>0.70000000000001172</c:v>
                </c:pt>
                <c:pt idx="256">
                  <c:v>7.2999999999999954</c:v>
                </c:pt>
                <c:pt idx="257">
                  <c:v>-2.8999999999999915</c:v>
                </c:pt>
                <c:pt idx="258">
                  <c:v>0.70000000000001172</c:v>
                </c:pt>
                <c:pt idx="259">
                  <c:v>2.6999999999999691</c:v>
                </c:pt>
                <c:pt idx="260">
                  <c:v>-1.1999999999999567</c:v>
                </c:pt>
                <c:pt idx="261">
                  <c:v>3.3999999999999808</c:v>
                </c:pt>
                <c:pt idx="262">
                  <c:v>9.6000000000000085</c:v>
                </c:pt>
                <c:pt idx="263">
                  <c:v>-13.500000000000023</c:v>
                </c:pt>
                <c:pt idx="264">
                  <c:v>5.1000000000000156</c:v>
                </c:pt>
                <c:pt idx="265">
                  <c:v>8.4999999999999964</c:v>
                </c:pt>
                <c:pt idx="266">
                  <c:v>-1.5000000000000124</c:v>
                </c:pt>
                <c:pt idx="267">
                  <c:v>2.6000000000000245</c:v>
                </c:pt>
                <c:pt idx="268">
                  <c:v>3.3999999999999808</c:v>
                </c:pt>
                <c:pt idx="269">
                  <c:v>4.3000000000000149</c:v>
                </c:pt>
                <c:pt idx="270">
                  <c:v>-2.9000000000000359</c:v>
                </c:pt>
                <c:pt idx="271">
                  <c:v>3.3000000000000362</c:v>
                </c:pt>
                <c:pt idx="272">
                  <c:v>-3.6999999999999922</c:v>
                </c:pt>
                <c:pt idx="273">
                  <c:v>-0.90000000000003411</c:v>
                </c:pt>
                <c:pt idx="274">
                  <c:v>3.3000000000000362</c:v>
                </c:pt>
                <c:pt idx="275">
                  <c:v>3.5999999999999588</c:v>
                </c:pt>
                <c:pt idx="276">
                  <c:v>5.2999999999999936</c:v>
                </c:pt>
                <c:pt idx="277">
                  <c:v>-0.99999999999997868</c:v>
                </c:pt>
                <c:pt idx="278">
                  <c:v>0</c:v>
                </c:pt>
                <c:pt idx="279">
                  <c:v>0.99999999999997868</c:v>
                </c:pt>
                <c:pt idx="280">
                  <c:v>-1.9999999999999574</c:v>
                </c:pt>
                <c:pt idx="281">
                  <c:v>0.39999999999995595</c:v>
                </c:pt>
                <c:pt idx="282">
                  <c:v>7.3000000000000398</c:v>
                </c:pt>
                <c:pt idx="283">
                  <c:v>0.40000000000000036</c:v>
                </c:pt>
                <c:pt idx="284">
                  <c:v>2.4000000000000021</c:v>
                </c:pt>
                <c:pt idx="285">
                  <c:v>0.49999999999998934</c:v>
                </c:pt>
                <c:pt idx="286">
                  <c:v>-1.6000000000000014</c:v>
                </c:pt>
                <c:pt idx="287">
                  <c:v>5.7999999999999829</c:v>
                </c:pt>
              </c:numCache>
            </c:numRef>
          </c:xVal>
          <c:yVal>
            <c:numRef>
              <c:f>Diario!$B$25:$B$312</c:f>
              <c:numCache>
                <c:formatCode>General</c:formatCode>
                <c:ptCount val="288"/>
                <c:pt idx="0">
                  <c:v>-0.11410721506486421</c:v>
                </c:pt>
                <c:pt idx="1">
                  <c:v>0.16457978050411518</c:v>
                </c:pt>
                <c:pt idx="2">
                  <c:v>-0.21474418568699355</c:v>
                </c:pt>
                <c:pt idx="3">
                  <c:v>0.45100808150556182</c:v>
                </c:pt>
                <c:pt idx="4">
                  <c:v>0.17232108593658585</c:v>
                </c:pt>
                <c:pt idx="5">
                  <c:v>-0.13733113136227973</c:v>
                </c:pt>
                <c:pt idx="6">
                  <c:v>8.7166726179397913E-2</c:v>
                </c:pt>
                <c:pt idx="7">
                  <c:v>0.15683847507164106</c:v>
                </c:pt>
                <c:pt idx="8">
                  <c:v>-0.28441593457923325</c:v>
                </c:pt>
                <c:pt idx="9">
                  <c:v>0.19554500223399796</c:v>
                </c:pt>
                <c:pt idx="10">
                  <c:v>0.35037111088342904</c:v>
                </c:pt>
                <c:pt idx="11">
                  <c:v>0.23425152939635829</c:v>
                </c:pt>
                <c:pt idx="12">
                  <c:v>-8.3141993334974545E-2</c:v>
                </c:pt>
                <c:pt idx="13">
                  <c:v>-0.20700288025451941</c:v>
                </c:pt>
                <c:pt idx="14">
                  <c:v>6.3942809881982393E-2</c:v>
                </c:pt>
                <c:pt idx="15">
                  <c:v>-0.10636590963239351</c:v>
                </c:pt>
                <c:pt idx="16">
                  <c:v>0.38907763804578938</c:v>
                </c:pt>
                <c:pt idx="17">
                  <c:v>0.51293852496533421</c:v>
                </c:pt>
                <c:pt idx="18">
                  <c:v>-0.2844159345792367</c:v>
                </c:pt>
                <c:pt idx="19">
                  <c:v>-0.16829635309216251</c:v>
                </c:pt>
                <c:pt idx="20">
                  <c:v>-0.18377896395710736</c:v>
                </c:pt>
                <c:pt idx="21">
                  <c:v>-1.3470244442731427E-2</c:v>
                </c:pt>
                <c:pt idx="22">
                  <c:v>0.41230155434320148</c:v>
                </c:pt>
                <c:pt idx="23">
                  <c:v>-0.10636590963239007</c:v>
                </c:pt>
                <c:pt idx="24">
                  <c:v>0.1026493370443393</c:v>
                </c:pt>
                <c:pt idx="25">
                  <c:v>-0.26119201828182115</c:v>
                </c:pt>
                <c:pt idx="26">
                  <c:v>8.7166726179397913E-2</c:v>
                </c:pt>
                <c:pt idx="27">
                  <c:v>0.35037111088343248</c:v>
                </c:pt>
                <c:pt idx="28">
                  <c:v>0.30392327828860144</c:v>
                </c:pt>
                <c:pt idx="29">
                  <c:v>0.16457978050411173</c:v>
                </c:pt>
                <c:pt idx="30">
                  <c:v>0.16457978050411518</c:v>
                </c:pt>
                <c:pt idx="31">
                  <c:v>9.4908031611868601E-2</c:v>
                </c:pt>
                <c:pt idx="32">
                  <c:v>-0.23022679655193495</c:v>
                </c:pt>
                <c:pt idx="33">
                  <c:v>0.33488850001848763</c:v>
                </c:pt>
                <c:pt idx="34">
                  <c:v>-5.2176771605091765E-2</c:v>
                </c:pt>
                <c:pt idx="35">
                  <c:v>0.33488850001848763</c:v>
                </c:pt>
                <c:pt idx="36">
                  <c:v>0.30392327828860144</c:v>
                </c:pt>
                <c:pt idx="37">
                  <c:v>0.97741685091362407</c:v>
                </c:pt>
                <c:pt idx="38">
                  <c:v>-0.43150073779619358</c:v>
                </c:pt>
                <c:pt idx="39">
                  <c:v>-0.40827682149878153</c:v>
                </c:pt>
                <c:pt idx="40">
                  <c:v>-0.18377896395710391</c:v>
                </c:pt>
                <c:pt idx="41">
                  <c:v>-0.2844159345792367</c:v>
                </c:pt>
                <c:pt idx="42">
                  <c:v>-0.2302267965519384</c:v>
                </c:pt>
                <c:pt idx="43">
                  <c:v>0.21876891853141692</c:v>
                </c:pt>
                <c:pt idx="44">
                  <c:v>-2.8952855307676259E-2</c:v>
                </c:pt>
                <c:pt idx="45">
                  <c:v>0.48197330323544457</c:v>
                </c:pt>
                <c:pt idx="46">
                  <c:v>-0.39279421063383674</c:v>
                </c:pt>
                <c:pt idx="47">
                  <c:v>-0.22248549111946425</c:v>
                </c:pt>
                <c:pt idx="48">
                  <c:v>-0.16829635309216251</c:v>
                </c:pt>
                <c:pt idx="49">
                  <c:v>-9.0883298767448689E-2</c:v>
                </c:pt>
                <c:pt idx="50">
                  <c:v>0.11813194790928414</c:v>
                </c:pt>
                <c:pt idx="51">
                  <c:v>0.31940588915354629</c:v>
                </c:pt>
                <c:pt idx="52">
                  <c:v>0.2497341402612997</c:v>
                </c:pt>
                <c:pt idx="53">
                  <c:v>0.18006239136905655</c:v>
                </c:pt>
                <c:pt idx="54">
                  <c:v>-0.2921572400117074</c:v>
                </c:pt>
                <c:pt idx="55">
                  <c:v>-5.2176771605091765E-2</c:v>
                </c:pt>
                <c:pt idx="56">
                  <c:v>8.7166726179397913E-2</c:v>
                </c:pt>
                <c:pt idx="57">
                  <c:v>-0.35408768347147979</c:v>
                </c:pt>
                <c:pt idx="58">
                  <c:v>-5.2176771605088351E-2</c:v>
                </c:pt>
                <c:pt idx="59">
                  <c:v>-0.24570940741687974</c:v>
                </c:pt>
                <c:pt idx="60">
                  <c:v>-0.12958982592980561</c:v>
                </c:pt>
                <c:pt idx="61">
                  <c:v>0.10264933704434274</c:v>
                </c:pt>
                <c:pt idx="62">
                  <c:v>0.11813194790928414</c:v>
                </c:pt>
                <c:pt idx="63">
                  <c:v>0.18780369680152725</c:v>
                </c:pt>
                <c:pt idx="64">
                  <c:v>-9.0883298767448689E-2</c:v>
                </c:pt>
                <c:pt idx="65">
                  <c:v>8.7166726179397913E-2</c:v>
                </c:pt>
                <c:pt idx="66">
                  <c:v>8.7166726179397913E-2</c:v>
                </c:pt>
                <c:pt idx="67">
                  <c:v>8.7166726179397913E-2</c:v>
                </c:pt>
                <c:pt idx="68">
                  <c:v>8.7166726179397913E-2</c:v>
                </c:pt>
                <c:pt idx="69">
                  <c:v>-0.27667462914676599</c:v>
                </c:pt>
                <c:pt idx="70">
                  <c:v>-2.8952855307672817E-2</c:v>
                </c:pt>
                <c:pt idx="71">
                  <c:v>-2.8952855307676259E-2</c:v>
                </c:pt>
                <c:pt idx="72">
                  <c:v>-0.23796810198440566</c:v>
                </c:pt>
                <c:pt idx="73">
                  <c:v>8.7166726179397913E-2</c:v>
                </c:pt>
                <c:pt idx="74">
                  <c:v>-0.33860507260653844</c:v>
                </c:pt>
                <c:pt idx="75">
                  <c:v>0.10264933704434274</c:v>
                </c:pt>
                <c:pt idx="76">
                  <c:v>0.14135586420669621</c:v>
                </c:pt>
                <c:pt idx="77">
                  <c:v>0.29618197285613074</c:v>
                </c:pt>
                <c:pt idx="78">
                  <c:v>2.012366422209963E-3</c:v>
                </c:pt>
                <c:pt idx="79">
                  <c:v>0.62131680101993425</c:v>
                </c:pt>
                <c:pt idx="80">
                  <c:v>0.241992834828829</c:v>
                </c:pt>
                <c:pt idx="81">
                  <c:v>0.38133633261331867</c:v>
                </c:pt>
                <c:pt idx="82">
                  <c:v>0.16457978050411173</c:v>
                </c:pt>
                <c:pt idx="83">
                  <c:v>-0.23796810198440566</c:v>
                </c:pt>
                <c:pt idx="84">
                  <c:v>0.19554500223399796</c:v>
                </c:pt>
                <c:pt idx="85">
                  <c:v>-0.41601812693125229</c:v>
                </c:pt>
                <c:pt idx="86">
                  <c:v>-0.14507243679474699</c:v>
                </c:pt>
                <c:pt idx="87">
                  <c:v>0.13361455877422551</c:v>
                </c:pt>
                <c:pt idx="88">
                  <c:v>0.18780369680152725</c:v>
                </c:pt>
                <c:pt idx="89">
                  <c:v>-0.11410721506486077</c:v>
                </c:pt>
                <c:pt idx="90">
                  <c:v>0.41230155434320148</c:v>
                </c:pt>
                <c:pt idx="91">
                  <c:v>0.14135586420669966</c:v>
                </c:pt>
                <c:pt idx="92">
                  <c:v>4.8460199017041003E-2</c:v>
                </c:pt>
                <c:pt idx="93">
                  <c:v>0.17232108593658585</c:v>
                </c:pt>
                <c:pt idx="94">
                  <c:v>-1.3470244442734869E-2</c:v>
                </c:pt>
                <c:pt idx="95">
                  <c:v>-0.24570940741687636</c:v>
                </c:pt>
                <c:pt idx="96">
                  <c:v>-0.12184852049733491</c:v>
                </c:pt>
                <c:pt idx="97">
                  <c:v>0.44326677607308768</c:v>
                </c:pt>
                <c:pt idx="98">
                  <c:v>0.12587325334175825</c:v>
                </c:pt>
                <c:pt idx="99">
                  <c:v>1.0083820726435104</c:v>
                </c:pt>
                <c:pt idx="100">
                  <c:v>-7.5400687902503871E-2</c:v>
                </c:pt>
                <c:pt idx="101">
                  <c:v>0.26521675112624454</c:v>
                </c:pt>
                <c:pt idx="102">
                  <c:v>0.15683847507164106</c:v>
                </c:pt>
                <c:pt idx="103">
                  <c:v>0.11813194790928414</c:v>
                </c:pt>
                <c:pt idx="104">
                  <c:v>-0.2844159345792367</c:v>
                </c:pt>
                <c:pt idx="105">
                  <c:v>0.14135586420669966</c:v>
                </c:pt>
                <c:pt idx="106">
                  <c:v>0.28844066742365659</c:v>
                </c:pt>
                <c:pt idx="107">
                  <c:v>8.7166726179397913E-2</c:v>
                </c:pt>
                <c:pt idx="108">
                  <c:v>8.7166726179397913E-2</c:v>
                </c:pt>
                <c:pt idx="109">
                  <c:v>0.14909716963917036</c:v>
                </c:pt>
                <c:pt idx="110">
                  <c:v>0.6135754955874636</c:v>
                </c:pt>
                <c:pt idx="111">
                  <c:v>1.7494977287154781E-2</c:v>
                </c:pt>
                <c:pt idx="112">
                  <c:v>0.28844066742365659</c:v>
                </c:pt>
                <c:pt idx="113">
                  <c:v>0.14135586420669966</c:v>
                </c:pt>
                <c:pt idx="114">
                  <c:v>-5.728939010260739E-3</c:v>
                </c:pt>
                <c:pt idx="115">
                  <c:v>0.42778416520814627</c:v>
                </c:pt>
                <c:pt idx="116">
                  <c:v>1.7494977287154781E-2</c:v>
                </c:pt>
                <c:pt idx="117">
                  <c:v>0.6058341901549894</c:v>
                </c:pt>
                <c:pt idx="118">
                  <c:v>-0.13733113136227629</c:v>
                </c:pt>
                <c:pt idx="119">
                  <c:v>0.11813194790928414</c:v>
                </c:pt>
                <c:pt idx="120">
                  <c:v>0.38133633261331867</c:v>
                </c:pt>
                <c:pt idx="121">
                  <c:v>-9.8624604199919391E-2</c:v>
                </c:pt>
                <c:pt idx="122">
                  <c:v>0.11813194790928069</c:v>
                </c:pt>
                <c:pt idx="123">
                  <c:v>0.35037111088343248</c:v>
                </c:pt>
                <c:pt idx="124">
                  <c:v>0.36585372174837388</c:v>
                </c:pt>
                <c:pt idx="125">
                  <c:v>-3.6694160740146947E-2</c:v>
                </c:pt>
                <c:pt idx="126">
                  <c:v>0.14135586420669966</c:v>
                </c:pt>
                <c:pt idx="127">
                  <c:v>2.012366422209963E-3</c:v>
                </c:pt>
                <c:pt idx="128">
                  <c:v>0.17232108593658585</c:v>
                </c:pt>
                <c:pt idx="129">
                  <c:v>-0.23022679655193495</c:v>
                </c:pt>
                <c:pt idx="130">
                  <c:v>4.0718893584566873E-2</c:v>
                </c:pt>
                <c:pt idx="131">
                  <c:v>0.11813194790928414</c:v>
                </c:pt>
                <c:pt idx="132">
                  <c:v>-0.19152026938957806</c:v>
                </c:pt>
                <c:pt idx="133">
                  <c:v>0.23425152939635829</c:v>
                </c:pt>
                <c:pt idx="134">
                  <c:v>0.13361455877422551</c:v>
                </c:pt>
                <c:pt idx="135">
                  <c:v>-0.32312246174159359</c:v>
                </c:pt>
                <c:pt idx="136">
                  <c:v>-0.17603765852463321</c:v>
                </c:pt>
                <c:pt idx="137">
                  <c:v>-1.3470244442734869E-2</c:v>
                </c:pt>
                <c:pt idx="138">
                  <c:v>0.35037111088343248</c:v>
                </c:pt>
                <c:pt idx="139">
                  <c:v>9.7536718546806511E-3</c:v>
                </c:pt>
                <c:pt idx="140">
                  <c:v>-0.1992615748220487</c:v>
                </c:pt>
                <c:pt idx="141">
                  <c:v>-6.7659382470033169E-2</c:v>
                </c:pt>
                <c:pt idx="142">
                  <c:v>0.44326677607309112</c:v>
                </c:pt>
                <c:pt idx="143">
                  <c:v>-1.3470244442734869E-2</c:v>
                </c:pt>
                <c:pt idx="144">
                  <c:v>6.3942809881985835E-2</c:v>
                </c:pt>
                <c:pt idx="145">
                  <c:v>0.1026493370443393</c:v>
                </c:pt>
                <c:pt idx="146">
                  <c:v>0.28844066742366004</c:v>
                </c:pt>
                <c:pt idx="147">
                  <c:v>3.2977588152096178E-2</c:v>
                </c:pt>
                <c:pt idx="148">
                  <c:v>0.56712766299263251</c:v>
                </c:pt>
                <c:pt idx="149">
                  <c:v>0.51293852496533421</c:v>
                </c:pt>
                <c:pt idx="150">
                  <c:v>-0.15281374222722113</c:v>
                </c:pt>
                <c:pt idx="151">
                  <c:v>0.15683847507164447</c:v>
                </c:pt>
                <c:pt idx="152">
                  <c:v>0.1026493370443393</c:v>
                </c:pt>
                <c:pt idx="153">
                  <c:v>0.32714719458601693</c:v>
                </c:pt>
                <c:pt idx="154">
                  <c:v>-5.9918077037562467E-2</c:v>
                </c:pt>
                <c:pt idx="155">
                  <c:v>6.3942809881982393E-2</c:v>
                </c:pt>
                <c:pt idx="156">
                  <c:v>7.9425420746927225E-2</c:v>
                </c:pt>
                <c:pt idx="157">
                  <c:v>4.0718893584566873E-2</c:v>
                </c:pt>
                <c:pt idx="158">
                  <c:v>0.35037111088343248</c:v>
                </c:pt>
                <c:pt idx="159">
                  <c:v>3.2977588152096178E-2</c:v>
                </c:pt>
                <c:pt idx="160">
                  <c:v>7.1684115314456523E-2</c:v>
                </c:pt>
                <c:pt idx="161">
                  <c:v>8.7166726179397913E-2</c:v>
                </c:pt>
                <c:pt idx="162">
                  <c:v>-0.22248549111946425</c:v>
                </c:pt>
                <c:pt idx="163">
                  <c:v>0.35811241631590318</c:v>
                </c:pt>
                <c:pt idx="164">
                  <c:v>0.17232108593658244</c:v>
                </c:pt>
                <c:pt idx="165">
                  <c:v>-0.31538115630912289</c:v>
                </c:pt>
                <c:pt idx="166">
                  <c:v>6.3942809881982393E-2</c:v>
                </c:pt>
                <c:pt idx="167">
                  <c:v>-2.8952855307672817E-2</c:v>
                </c:pt>
                <c:pt idx="168">
                  <c:v>7.1684115314453081E-2</c:v>
                </c:pt>
                <c:pt idx="169">
                  <c:v>-0.23796810198440566</c:v>
                </c:pt>
                <c:pt idx="170">
                  <c:v>0.41230155434320148</c:v>
                </c:pt>
                <c:pt idx="171">
                  <c:v>-6.7659382470033169E-2</c:v>
                </c:pt>
                <c:pt idx="172">
                  <c:v>6.3942809881982393E-2</c:v>
                </c:pt>
                <c:pt idx="173">
                  <c:v>-2.8952855307672817E-2</c:v>
                </c:pt>
                <c:pt idx="174">
                  <c:v>-0.15281374222722113</c:v>
                </c:pt>
                <c:pt idx="175">
                  <c:v>0.12587325334175825</c:v>
                </c:pt>
                <c:pt idx="176">
                  <c:v>0.15683847507164106</c:v>
                </c:pt>
                <c:pt idx="177">
                  <c:v>0.13361455877422551</c:v>
                </c:pt>
                <c:pt idx="178">
                  <c:v>0.28844066742365659</c:v>
                </c:pt>
                <c:pt idx="179">
                  <c:v>-0.31538115630911945</c:v>
                </c:pt>
                <c:pt idx="180">
                  <c:v>0.42778416520814283</c:v>
                </c:pt>
                <c:pt idx="181">
                  <c:v>-2.1211549875202129E-2</c:v>
                </c:pt>
                <c:pt idx="182">
                  <c:v>0.39681894347826008</c:v>
                </c:pt>
                <c:pt idx="183">
                  <c:v>0.42778416520814627</c:v>
                </c:pt>
                <c:pt idx="184">
                  <c:v>0.11039064247681343</c:v>
                </c:pt>
                <c:pt idx="185">
                  <c:v>0.66002332818229115</c:v>
                </c:pt>
                <c:pt idx="186">
                  <c:v>-1.0740290886913333</c:v>
                </c:pt>
                <c:pt idx="187">
                  <c:v>8.7166726179397913E-2</c:v>
                </c:pt>
                <c:pt idx="188">
                  <c:v>-0.26893332371429185</c:v>
                </c:pt>
                <c:pt idx="189">
                  <c:v>-3.6694160740146947E-2</c:v>
                </c:pt>
                <c:pt idx="190">
                  <c:v>-0.43150073779619702</c:v>
                </c:pt>
                <c:pt idx="191">
                  <c:v>8.7166726179397913E-2</c:v>
                </c:pt>
                <c:pt idx="192">
                  <c:v>0.11813194790928414</c:v>
                </c:pt>
                <c:pt idx="193">
                  <c:v>-0.33860507260653844</c:v>
                </c:pt>
                <c:pt idx="194">
                  <c:v>0.2032863076664721</c:v>
                </c:pt>
                <c:pt idx="195">
                  <c:v>0.27295805655871519</c:v>
                </c:pt>
                <c:pt idx="196">
                  <c:v>0.62905810645240501</c:v>
                </c:pt>
                <c:pt idx="197">
                  <c:v>0.33488850001848763</c:v>
                </c:pt>
                <c:pt idx="198">
                  <c:v>0.14909716963917036</c:v>
                </c:pt>
                <c:pt idx="199">
                  <c:v>-0.23796810198440566</c:v>
                </c:pt>
                <c:pt idx="200">
                  <c:v>0.30392327828860144</c:v>
                </c:pt>
                <c:pt idx="201">
                  <c:v>0.28844066742365659</c:v>
                </c:pt>
                <c:pt idx="202">
                  <c:v>8.7166726179397913E-2</c:v>
                </c:pt>
                <c:pt idx="203">
                  <c:v>0.11813194790928414</c:v>
                </c:pt>
                <c:pt idx="204">
                  <c:v>-6.7659382470033169E-2</c:v>
                </c:pt>
                <c:pt idx="205">
                  <c:v>0.1878036968015307</c:v>
                </c:pt>
                <c:pt idx="206">
                  <c:v>5.6201504449508263E-2</c:v>
                </c:pt>
                <c:pt idx="207">
                  <c:v>-9.8624604199919391E-2</c:v>
                </c:pt>
                <c:pt idx="208">
                  <c:v>-0.26119201828182115</c:v>
                </c:pt>
                <c:pt idx="209">
                  <c:v>0.29618197285613074</c:v>
                </c:pt>
                <c:pt idx="210">
                  <c:v>0.27295805655871519</c:v>
                </c:pt>
                <c:pt idx="211">
                  <c:v>0.2032863076664721</c:v>
                </c:pt>
                <c:pt idx="212">
                  <c:v>0.47423199780297387</c:v>
                </c:pt>
                <c:pt idx="213">
                  <c:v>0.37359502718084453</c:v>
                </c:pt>
                <c:pt idx="214">
                  <c:v>0.43552547064062042</c:v>
                </c:pt>
                <c:pt idx="215">
                  <c:v>9.4908031611868601E-2</c:v>
                </c:pt>
                <c:pt idx="216">
                  <c:v>1.7494977287154781E-2</c:v>
                </c:pt>
                <c:pt idx="217">
                  <c:v>0.51293852496533088</c:v>
                </c:pt>
                <c:pt idx="218">
                  <c:v>-6.7659382470033169E-2</c:v>
                </c:pt>
                <c:pt idx="219">
                  <c:v>0.25747544569377034</c:v>
                </c:pt>
                <c:pt idx="220">
                  <c:v>0.13361455877422895</c:v>
                </c:pt>
                <c:pt idx="221">
                  <c:v>-0.36957029433642463</c:v>
                </c:pt>
                <c:pt idx="222">
                  <c:v>0.31166458372107209</c:v>
                </c:pt>
                <c:pt idx="223">
                  <c:v>0.30392327828860488</c:v>
                </c:pt>
                <c:pt idx="224">
                  <c:v>0.43552547064061697</c:v>
                </c:pt>
                <c:pt idx="225">
                  <c:v>-0.30763985087665219</c:v>
                </c:pt>
                <c:pt idx="226">
                  <c:v>0.13361455877422895</c:v>
                </c:pt>
                <c:pt idx="227">
                  <c:v>-0.50891379212091092</c:v>
                </c:pt>
                <c:pt idx="228">
                  <c:v>0.38907763804578593</c:v>
                </c:pt>
                <c:pt idx="229">
                  <c:v>2.012366422209963E-3</c:v>
                </c:pt>
                <c:pt idx="230">
                  <c:v>-0.36957029433642119</c:v>
                </c:pt>
                <c:pt idx="231">
                  <c:v>-1.3470244442734869E-2</c:v>
                </c:pt>
                <c:pt idx="232">
                  <c:v>0.40456024891073422</c:v>
                </c:pt>
                <c:pt idx="233">
                  <c:v>0.17232108593658585</c:v>
                </c:pt>
                <c:pt idx="234">
                  <c:v>0.21102761309894277</c:v>
                </c:pt>
                <c:pt idx="235">
                  <c:v>0.17232108593658244</c:v>
                </c:pt>
                <c:pt idx="236">
                  <c:v>-0.10636590963239007</c:v>
                </c:pt>
                <c:pt idx="237">
                  <c:v>-0.11410721506486077</c:v>
                </c:pt>
                <c:pt idx="238">
                  <c:v>-0.11410721506486421</c:v>
                </c:pt>
                <c:pt idx="239">
                  <c:v>0.37359502718084453</c:v>
                </c:pt>
                <c:pt idx="240">
                  <c:v>-0.11410721506486077</c:v>
                </c:pt>
                <c:pt idx="241">
                  <c:v>6.3942809881982393E-2</c:v>
                </c:pt>
                <c:pt idx="242">
                  <c:v>0.12587325334175481</c:v>
                </c:pt>
                <c:pt idx="243">
                  <c:v>0.21876891853141348</c:v>
                </c:pt>
                <c:pt idx="244">
                  <c:v>0.52067983039780497</c:v>
                </c:pt>
                <c:pt idx="245">
                  <c:v>-0.32312246174159359</c:v>
                </c:pt>
                <c:pt idx="246">
                  <c:v>-0.16055504765969181</c:v>
                </c:pt>
                <c:pt idx="247">
                  <c:v>0.32714719458601693</c:v>
                </c:pt>
                <c:pt idx="248">
                  <c:v>4.8460199017041003E-2</c:v>
                </c:pt>
                <c:pt idx="249">
                  <c:v>-0.33086376717406774</c:v>
                </c:pt>
                <c:pt idx="250">
                  <c:v>-0.13733113136227629</c:v>
                </c:pt>
                <c:pt idx="251">
                  <c:v>0.55938635756016186</c:v>
                </c:pt>
                <c:pt idx="252">
                  <c:v>0.1955450022340014</c:v>
                </c:pt>
                <c:pt idx="253">
                  <c:v>8.7166726179397913E-2</c:v>
                </c:pt>
                <c:pt idx="254">
                  <c:v>-0.17603765852463665</c:v>
                </c:pt>
                <c:pt idx="255">
                  <c:v>0.14135586420669966</c:v>
                </c:pt>
                <c:pt idx="256">
                  <c:v>0.6522820227498205</c:v>
                </c:pt>
                <c:pt idx="257">
                  <c:v>-0.13733113136227629</c:v>
                </c:pt>
                <c:pt idx="258">
                  <c:v>0.14135586420669966</c:v>
                </c:pt>
                <c:pt idx="259">
                  <c:v>0.2961819728561273</c:v>
                </c:pt>
                <c:pt idx="260">
                  <c:v>-5.7289390102572973E-3</c:v>
                </c:pt>
                <c:pt idx="261">
                  <c:v>0.35037111088342904</c:v>
                </c:pt>
                <c:pt idx="262">
                  <c:v>0.83033204769666713</c:v>
                </c:pt>
                <c:pt idx="263">
                  <c:v>-0.95790950720426282</c:v>
                </c:pt>
                <c:pt idx="264">
                  <c:v>0.48197330323544801</c:v>
                </c:pt>
                <c:pt idx="265">
                  <c:v>0.74517768793947914</c:v>
                </c:pt>
                <c:pt idx="266">
                  <c:v>-2.8952855307676259E-2</c:v>
                </c:pt>
                <c:pt idx="267">
                  <c:v>0.28844066742366004</c:v>
                </c:pt>
                <c:pt idx="268">
                  <c:v>0.35037111088342904</c:v>
                </c:pt>
                <c:pt idx="269">
                  <c:v>0.42004285977567557</c:v>
                </c:pt>
                <c:pt idx="270">
                  <c:v>-0.13733113136227973</c:v>
                </c:pt>
                <c:pt idx="271">
                  <c:v>0.34262980545096178</c:v>
                </c:pt>
                <c:pt idx="272">
                  <c:v>-0.1992615748220487</c:v>
                </c:pt>
                <c:pt idx="273">
                  <c:v>1.7494977287151353E-2</c:v>
                </c:pt>
                <c:pt idx="274">
                  <c:v>0.34262980545096178</c:v>
                </c:pt>
                <c:pt idx="275">
                  <c:v>0.36585372174837044</c:v>
                </c:pt>
                <c:pt idx="276">
                  <c:v>0.49745591410038942</c:v>
                </c:pt>
                <c:pt idx="277">
                  <c:v>9.7536718546840928E-3</c:v>
                </c:pt>
                <c:pt idx="278">
                  <c:v>8.7166726179397913E-2</c:v>
                </c:pt>
                <c:pt idx="279">
                  <c:v>0.16457978050411173</c:v>
                </c:pt>
                <c:pt idx="280">
                  <c:v>-6.7659382470029727E-2</c:v>
                </c:pt>
                <c:pt idx="281">
                  <c:v>0.11813194790928069</c:v>
                </c:pt>
                <c:pt idx="282">
                  <c:v>0.65228202274982394</c:v>
                </c:pt>
                <c:pt idx="283">
                  <c:v>0.11813194790928414</c:v>
                </c:pt>
                <c:pt idx="284">
                  <c:v>0.27295805655871519</c:v>
                </c:pt>
                <c:pt idx="285">
                  <c:v>0.12587325334175481</c:v>
                </c:pt>
                <c:pt idx="286">
                  <c:v>-3.6694160740146947E-2</c:v>
                </c:pt>
                <c:pt idx="287">
                  <c:v>0.53616244126274637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9F-4AC8-80AE-474229CE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25520"/>
        <c:axId val="1829747984"/>
      </c:scatterChart>
      <c:valAx>
        <c:axId val="175292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US_1D_chg [bps]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747984"/>
        <c:crosses val="autoZero"/>
        <c:crossBetween val="midCat"/>
      </c:valAx>
      <c:valAx>
        <c:axId val="182974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Peru_1D_chg [bps]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925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CHG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PERU CHG</c:v>
          </c:tx>
          <c:spPr>
            <a:ln w="19050">
              <a:noFill/>
            </a:ln>
          </c:spPr>
          <c:xVal>
            <c:numRef>
              <c:f>Hoja1!$Q$3:$Q$60</c:f>
              <c:numCache>
                <c:formatCode>General</c:formatCode>
                <c:ptCount val="58"/>
                <c:pt idx="0">
                  <c:v>0.30000000000001137</c:v>
                </c:pt>
                <c:pt idx="1">
                  <c:v>-5.400000000000027</c:v>
                </c:pt>
                <c:pt idx="2">
                  <c:v>-0.99999999999997868</c:v>
                </c:pt>
                <c:pt idx="3">
                  <c:v>-1.2000000000000011</c:v>
                </c:pt>
                <c:pt idx="4">
                  <c:v>-2.9000000000000359</c:v>
                </c:pt>
                <c:pt idx="5">
                  <c:v>2.7000000000000135</c:v>
                </c:pt>
                <c:pt idx="6">
                  <c:v>-1.6000000000000014</c:v>
                </c:pt>
                <c:pt idx="7">
                  <c:v>4.4000000000000039</c:v>
                </c:pt>
                <c:pt idx="8">
                  <c:v>-12.199999999999989</c:v>
                </c:pt>
                <c:pt idx="9">
                  <c:v>-10.700000000000021</c:v>
                </c:pt>
                <c:pt idx="10">
                  <c:v>1.8000000000000238</c:v>
                </c:pt>
                <c:pt idx="11">
                  <c:v>-13.600000000000012</c:v>
                </c:pt>
                <c:pt idx="12">
                  <c:v>-3.2000000000000028</c:v>
                </c:pt>
                <c:pt idx="13">
                  <c:v>-4.7000000000000153</c:v>
                </c:pt>
                <c:pt idx="14">
                  <c:v>-12.699999999999978</c:v>
                </c:pt>
                <c:pt idx="15">
                  <c:v>9.3999999999999861</c:v>
                </c:pt>
                <c:pt idx="16">
                  <c:v>4.0000000000000036</c:v>
                </c:pt>
                <c:pt idx="17">
                  <c:v>-10.199999999999987</c:v>
                </c:pt>
                <c:pt idx="18">
                  <c:v>4.1999999999999815</c:v>
                </c:pt>
                <c:pt idx="19">
                  <c:v>10.000000000000009</c:v>
                </c:pt>
                <c:pt idx="20">
                  <c:v>-3.2999999999999918</c:v>
                </c:pt>
                <c:pt idx="21">
                  <c:v>4.0999999999999925</c:v>
                </c:pt>
                <c:pt idx="22">
                  <c:v>8.0000000000000071</c:v>
                </c:pt>
                <c:pt idx="23">
                  <c:v>7.6999999999999957</c:v>
                </c:pt>
                <c:pt idx="24">
                  <c:v>8.8000000000000078</c:v>
                </c:pt>
                <c:pt idx="25">
                  <c:v>-4.9999999999999822</c:v>
                </c:pt>
                <c:pt idx="26">
                  <c:v>-1.3000000000000345</c:v>
                </c:pt>
                <c:pt idx="27">
                  <c:v>-7.6000000000000068</c:v>
                </c:pt>
                <c:pt idx="28">
                  <c:v>-2.6999999999999691</c:v>
                </c:pt>
                <c:pt idx="29">
                  <c:v>13.79999999999999</c:v>
                </c:pt>
                <c:pt idx="30">
                  <c:v>-0.80000000000000071</c:v>
                </c:pt>
                <c:pt idx="31">
                  <c:v>1.6999999999999904</c:v>
                </c:pt>
                <c:pt idx="32">
                  <c:v>0.40000000000000036</c:v>
                </c:pt>
                <c:pt idx="33">
                  <c:v>-11.399999999999988</c:v>
                </c:pt>
                <c:pt idx="34">
                  <c:v>-2.7000000000000135</c:v>
                </c:pt>
                <c:pt idx="35">
                  <c:v>-0.59999999999997833</c:v>
                </c:pt>
                <c:pt idx="36">
                  <c:v>11.7</c:v>
                </c:pt>
                <c:pt idx="37">
                  <c:v>-13.79999999999999</c:v>
                </c:pt>
                <c:pt idx="38">
                  <c:v>-10.30000000000002</c:v>
                </c:pt>
                <c:pt idx="39">
                  <c:v>9.2000000000000082</c:v>
                </c:pt>
                <c:pt idx="40">
                  <c:v>3.7999999999999812</c:v>
                </c:pt>
                <c:pt idx="41">
                  <c:v>-3.2999999999999918</c:v>
                </c:pt>
                <c:pt idx="42">
                  <c:v>17.100000000000026</c:v>
                </c:pt>
                <c:pt idx="43">
                  <c:v>4.8999999999999488</c:v>
                </c:pt>
                <c:pt idx="44">
                  <c:v>4.9000000000000377</c:v>
                </c:pt>
                <c:pt idx="45">
                  <c:v>-9.4000000000000306</c:v>
                </c:pt>
                <c:pt idx="46">
                  <c:v>-0.39999999999995595</c:v>
                </c:pt>
                <c:pt idx="47">
                  <c:v>-2.9000000000000359</c:v>
                </c:pt>
                <c:pt idx="48">
                  <c:v>4.8999999999999932</c:v>
                </c:pt>
                <c:pt idx="49">
                  <c:v>-11.299999999999999</c:v>
                </c:pt>
                <c:pt idx="50">
                  <c:v>1.2000000000000011</c:v>
                </c:pt>
                <c:pt idx="51">
                  <c:v>8.4999999999999964</c:v>
                </c:pt>
                <c:pt idx="52">
                  <c:v>3.4000000000000252</c:v>
                </c:pt>
                <c:pt idx="53">
                  <c:v>17.300000000000004</c:v>
                </c:pt>
                <c:pt idx="54">
                  <c:v>-0.8999999999999897</c:v>
                </c:pt>
                <c:pt idx="55">
                  <c:v>8.8999999999999524</c:v>
                </c:pt>
                <c:pt idx="56">
                  <c:v>8.5000000000000409</c:v>
                </c:pt>
                <c:pt idx="57">
                  <c:v>245.29999999999998</c:v>
                </c:pt>
              </c:numCache>
            </c:numRef>
          </c:xVal>
          <c:yVal>
            <c:numRef>
              <c:f>Hoja1!$P$3:$P$60</c:f>
              <c:numCache>
                <c:formatCode>General</c:formatCode>
                <c:ptCount val="58"/>
                <c:pt idx="0">
                  <c:v>-0.80000000000000071</c:v>
                </c:pt>
                <c:pt idx="1">
                  <c:v>-2.5999999999999801</c:v>
                </c:pt>
                <c:pt idx="2">
                  <c:v>4.9999999999999822</c:v>
                </c:pt>
                <c:pt idx="3">
                  <c:v>-17.600000000000016</c:v>
                </c:pt>
                <c:pt idx="4">
                  <c:v>1.9000000000000128</c:v>
                </c:pt>
                <c:pt idx="5">
                  <c:v>1.1000000000000121</c:v>
                </c:pt>
                <c:pt idx="6">
                  <c:v>-3.5999999999999588</c:v>
                </c:pt>
                <c:pt idx="7">
                  <c:v>-4.1999999999999815</c:v>
                </c:pt>
                <c:pt idx="8">
                  <c:v>-5.400000000000027</c:v>
                </c:pt>
                <c:pt idx="9">
                  <c:v>-10.700000000000021</c:v>
                </c:pt>
                <c:pt idx="10">
                  <c:v>9.7999999999999865</c:v>
                </c:pt>
                <c:pt idx="11">
                  <c:v>9.7999999999999865</c:v>
                </c:pt>
                <c:pt idx="12">
                  <c:v>-4.0000000000000036</c:v>
                </c:pt>
                <c:pt idx="13">
                  <c:v>-10.699999999999932</c:v>
                </c:pt>
                <c:pt idx="14">
                  <c:v>-2.4000000000000021</c:v>
                </c:pt>
                <c:pt idx="15">
                  <c:v>-5.9000000000000163</c:v>
                </c:pt>
                <c:pt idx="16">
                  <c:v>12.800000000000011</c:v>
                </c:pt>
                <c:pt idx="17">
                  <c:v>3.8999999999999702</c:v>
                </c:pt>
                <c:pt idx="18">
                  <c:v>4.9999999999999822</c:v>
                </c:pt>
                <c:pt idx="19">
                  <c:v>5.5000000000000604</c:v>
                </c:pt>
                <c:pt idx="20">
                  <c:v>-1.8000000000000682</c:v>
                </c:pt>
                <c:pt idx="21">
                  <c:v>8.4000000000000519</c:v>
                </c:pt>
                <c:pt idx="22">
                  <c:v>1.9999999999999574</c:v>
                </c:pt>
                <c:pt idx="23">
                  <c:v>6.4000000000000057</c:v>
                </c:pt>
                <c:pt idx="24">
                  <c:v>4.4000000000000483</c:v>
                </c:pt>
                <c:pt idx="25">
                  <c:v>-8.2000000000000739</c:v>
                </c:pt>
                <c:pt idx="26">
                  <c:v>9.6000000000000085</c:v>
                </c:pt>
                <c:pt idx="27">
                  <c:v>2.4000000000000021</c:v>
                </c:pt>
                <c:pt idx="28">
                  <c:v>-8.9999999999999858</c:v>
                </c:pt>
                <c:pt idx="29">
                  <c:v>-2.5999999999999801</c:v>
                </c:pt>
                <c:pt idx="30">
                  <c:v>0.30000000000001137</c:v>
                </c:pt>
                <c:pt idx="31">
                  <c:v>-8.1000000000000405</c:v>
                </c:pt>
                <c:pt idx="32">
                  <c:v>-3.7999999999999368</c:v>
                </c:pt>
                <c:pt idx="33">
                  <c:v>-16.600000000000037</c:v>
                </c:pt>
                <c:pt idx="34">
                  <c:v>10.400000000000009</c:v>
                </c:pt>
                <c:pt idx="35">
                  <c:v>1.699999999999946</c:v>
                </c:pt>
                <c:pt idx="36">
                  <c:v>-3.199999999999914</c:v>
                </c:pt>
                <c:pt idx="37">
                  <c:v>-1.3000000000000789</c:v>
                </c:pt>
                <c:pt idx="38">
                  <c:v>23.500000000000032</c:v>
                </c:pt>
                <c:pt idx="39">
                  <c:v>4.6999999999999709</c:v>
                </c:pt>
                <c:pt idx="40">
                  <c:v>14.400000000000013</c:v>
                </c:pt>
                <c:pt idx="41">
                  <c:v>6.5999999999999837</c:v>
                </c:pt>
                <c:pt idx="42">
                  <c:v>11.000000000000032</c:v>
                </c:pt>
                <c:pt idx="43">
                  <c:v>13.79999999999999</c:v>
                </c:pt>
                <c:pt idx="44">
                  <c:v>8.9000000000000412</c:v>
                </c:pt>
                <c:pt idx="45">
                  <c:v>3.0999999999999694</c:v>
                </c:pt>
                <c:pt idx="46">
                  <c:v>-9.1999999999999638</c:v>
                </c:pt>
                <c:pt idx="47">
                  <c:v>11.799999999999944</c:v>
                </c:pt>
                <c:pt idx="48">
                  <c:v>-0.89999999999994529</c:v>
                </c:pt>
                <c:pt idx="49">
                  <c:v>-8.3000000000000185</c:v>
                </c:pt>
                <c:pt idx="50">
                  <c:v>9.6999999999999531</c:v>
                </c:pt>
                <c:pt idx="51">
                  <c:v>4.9000000000000377</c:v>
                </c:pt>
                <c:pt idx="52">
                  <c:v>6.7000000000000171</c:v>
                </c:pt>
                <c:pt idx="53">
                  <c:v>-4.7000000000000597</c:v>
                </c:pt>
                <c:pt idx="54">
                  <c:v>-0.19999999999997797</c:v>
                </c:pt>
                <c:pt idx="55">
                  <c:v>-28.399999999999981</c:v>
                </c:pt>
                <c:pt idx="56">
                  <c:v>8.3000000000000185</c:v>
                </c:pt>
                <c:pt idx="57">
                  <c:v>460.29999999999995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1-466F-B504-75DF075A60E4}"/>
            </c:ext>
          </c:extLst>
        </c:ser>
        <c:ser>
          <c:idx val="1"/>
          <c:order val="1"/>
          <c:tx>
            <c:v>Pronóstico PERU CHG</c:v>
          </c:tx>
          <c:spPr>
            <a:ln w="19050">
              <a:noFill/>
            </a:ln>
          </c:spPr>
          <c:xVal>
            <c:numRef>
              <c:f>Hoja1!$Q$3:$Q$60</c:f>
              <c:numCache>
                <c:formatCode>General</c:formatCode>
                <c:ptCount val="58"/>
                <c:pt idx="0">
                  <c:v>0.30000000000001137</c:v>
                </c:pt>
                <c:pt idx="1">
                  <c:v>-5.400000000000027</c:v>
                </c:pt>
                <c:pt idx="2">
                  <c:v>-0.99999999999997868</c:v>
                </c:pt>
                <c:pt idx="3">
                  <c:v>-1.2000000000000011</c:v>
                </c:pt>
                <c:pt idx="4">
                  <c:v>-2.9000000000000359</c:v>
                </c:pt>
                <c:pt idx="5">
                  <c:v>2.7000000000000135</c:v>
                </c:pt>
                <c:pt idx="6">
                  <c:v>-1.6000000000000014</c:v>
                </c:pt>
                <c:pt idx="7">
                  <c:v>4.4000000000000039</c:v>
                </c:pt>
                <c:pt idx="8">
                  <c:v>-12.199999999999989</c:v>
                </c:pt>
                <c:pt idx="9">
                  <c:v>-10.700000000000021</c:v>
                </c:pt>
                <c:pt idx="10">
                  <c:v>1.8000000000000238</c:v>
                </c:pt>
                <c:pt idx="11">
                  <c:v>-13.600000000000012</c:v>
                </c:pt>
                <c:pt idx="12">
                  <c:v>-3.2000000000000028</c:v>
                </c:pt>
                <c:pt idx="13">
                  <c:v>-4.7000000000000153</c:v>
                </c:pt>
                <c:pt idx="14">
                  <c:v>-12.699999999999978</c:v>
                </c:pt>
                <c:pt idx="15">
                  <c:v>9.3999999999999861</c:v>
                </c:pt>
                <c:pt idx="16">
                  <c:v>4.0000000000000036</c:v>
                </c:pt>
                <c:pt idx="17">
                  <c:v>-10.199999999999987</c:v>
                </c:pt>
                <c:pt idx="18">
                  <c:v>4.1999999999999815</c:v>
                </c:pt>
                <c:pt idx="19">
                  <c:v>10.000000000000009</c:v>
                </c:pt>
                <c:pt idx="20">
                  <c:v>-3.2999999999999918</c:v>
                </c:pt>
                <c:pt idx="21">
                  <c:v>4.0999999999999925</c:v>
                </c:pt>
                <c:pt idx="22">
                  <c:v>8.0000000000000071</c:v>
                </c:pt>
                <c:pt idx="23">
                  <c:v>7.6999999999999957</c:v>
                </c:pt>
                <c:pt idx="24">
                  <c:v>8.8000000000000078</c:v>
                </c:pt>
                <c:pt idx="25">
                  <c:v>-4.9999999999999822</c:v>
                </c:pt>
                <c:pt idx="26">
                  <c:v>-1.3000000000000345</c:v>
                </c:pt>
                <c:pt idx="27">
                  <c:v>-7.6000000000000068</c:v>
                </c:pt>
                <c:pt idx="28">
                  <c:v>-2.6999999999999691</c:v>
                </c:pt>
                <c:pt idx="29">
                  <c:v>13.79999999999999</c:v>
                </c:pt>
                <c:pt idx="30">
                  <c:v>-0.80000000000000071</c:v>
                </c:pt>
                <c:pt idx="31">
                  <c:v>1.6999999999999904</c:v>
                </c:pt>
                <c:pt idx="32">
                  <c:v>0.40000000000000036</c:v>
                </c:pt>
                <c:pt idx="33">
                  <c:v>-11.399999999999988</c:v>
                </c:pt>
                <c:pt idx="34">
                  <c:v>-2.7000000000000135</c:v>
                </c:pt>
                <c:pt idx="35">
                  <c:v>-0.59999999999997833</c:v>
                </c:pt>
                <c:pt idx="36">
                  <c:v>11.7</c:v>
                </c:pt>
                <c:pt idx="37">
                  <c:v>-13.79999999999999</c:v>
                </c:pt>
                <c:pt idx="38">
                  <c:v>-10.30000000000002</c:v>
                </c:pt>
                <c:pt idx="39">
                  <c:v>9.2000000000000082</c:v>
                </c:pt>
                <c:pt idx="40">
                  <c:v>3.7999999999999812</c:v>
                </c:pt>
                <c:pt idx="41">
                  <c:v>-3.2999999999999918</c:v>
                </c:pt>
                <c:pt idx="42">
                  <c:v>17.100000000000026</c:v>
                </c:pt>
                <c:pt idx="43">
                  <c:v>4.8999999999999488</c:v>
                </c:pt>
                <c:pt idx="44">
                  <c:v>4.9000000000000377</c:v>
                </c:pt>
                <c:pt idx="45">
                  <c:v>-9.4000000000000306</c:v>
                </c:pt>
                <c:pt idx="46">
                  <c:v>-0.39999999999995595</c:v>
                </c:pt>
                <c:pt idx="47">
                  <c:v>-2.9000000000000359</c:v>
                </c:pt>
                <c:pt idx="48">
                  <c:v>4.8999999999999932</c:v>
                </c:pt>
                <c:pt idx="49">
                  <c:v>-11.299999999999999</c:v>
                </c:pt>
                <c:pt idx="50">
                  <c:v>1.2000000000000011</c:v>
                </c:pt>
                <c:pt idx="51">
                  <c:v>8.4999999999999964</c:v>
                </c:pt>
                <c:pt idx="52">
                  <c:v>3.4000000000000252</c:v>
                </c:pt>
                <c:pt idx="53">
                  <c:v>17.300000000000004</c:v>
                </c:pt>
                <c:pt idx="54">
                  <c:v>-0.8999999999999897</c:v>
                </c:pt>
                <c:pt idx="55">
                  <c:v>8.8999999999999524</c:v>
                </c:pt>
                <c:pt idx="56">
                  <c:v>8.5000000000000409</c:v>
                </c:pt>
                <c:pt idx="57">
                  <c:v>245.29999999999998</c:v>
                </c:pt>
              </c:numCache>
            </c:numRef>
          </c:xVal>
          <c:yVal>
            <c:numRef>
              <c:f>Semanal!$B$25:$B$82</c:f>
              <c:numCache>
                <c:formatCode>General</c:formatCode>
                <c:ptCount val="58"/>
                <c:pt idx="0">
                  <c:v>1.2937217754153685</c:v>
                </c:pt>
                <c:pt idx="1">
                  <c:v>-8.8585736022132942</c:v>
                </c:pt>
                <c:pt idx="2">
                  <c:v>-1.0217140124648194</c:v>
                </c:pt>
                <c:pt idx="3">
                  <c:v>-1.3779349029079677</c:v>
                </c:pt>
                <c:pt idx="4">
                  <c:v>-4.4058124716744524</c:v>
                </c:pt>
                <c:pt idx="5">
                  <c:v>5.5683724607326752</c:v>
                </c:pt>
                <c:pt idx="6">
                  <c:v>-2.0903766837941857</c:v>
                </c:pt>
                <c:pt idx="7">
                  <c:v>8.5962500294990818</c:v>
                </c:pt>
                <c:pt idx="8">
                  <c:v>-20.970083877278917</c:v>
                </c:pt>
                <c:pt idx="9">
                  <c:v>-18.298427198955661</c:v>
                </c:pt>
                <c:pt idx="10">
                  <c:v>3.9653784537387047</c:v>
                </c:pt>
                <c:pt idx="11">
                  <c:v>-23.46363011038072</c:v>
                </c:pt>
                <c:pt idx="12">
                  <c:v>-4.9401438073390569</c:v>
                </c:pt>
                <c:pt idx="13">
                  <c:v>-7.6118004856623926</c:v>
                </c:pt>
                <c:pt idx="14">
                  <c:v>-21.860636103386668</c:v>
                </c:pt>
                <c:pt idx="15">
                  <c:v>17.501772290576763</c:v>
                </c:pt>
                <c:pt idx="16">
                  <c:v>7.8838082486128629</c:v>
                </c:pt>
                <c:pt idx="17">
                  <c:v>-17.407874972847829</c:v>
                </c:pt>
                <c:pt idx="18">
                  <c:v>8.240029139055931</c:v>
                </c:pt>
                <c:pt idx="19">
                  <c:v>18.57043496190613</c:v>
                </c:pt>
                <c:pt idx="20">
                  <c:v>-5.1182542525605914</c:v>
                </c:pt>
                <c:pt idx="21">
                  <c:v>8.0619186938343965</c:v>
                </c:pt>
                <c:pt idx="22">
                  <c:v>15.00822605747504</c:v>
                </c:pt>
                <c:pt idx="23">
                  <c:v>14.473894721810357</c:v>
                </c:pt>
                <c:pt idx="24">
                  <c:v>16.433109619247475</c:v>
                </c:pt>
                <c:pt idx="25">
                  <c:v>-8.1461318213269962</c:v>
                </c:pt>
                <c:pt idx="26">
                  <c:v>-1.5560453481295817</c:v>
                </c:pt>
                <c:pt idx="27">
                  <c:v>-12.777003397087451</c:v>
                </c:pt>
                <c:pt idx="28">
                  <c:v>-4.0495915812312253</c:v>
                </c:pt>
                <c:pt idx="29">
                  <c:v>25.33863188032516</c:v>
                </c:pt>
                <c:pt idx="30">
                  <c:v>-0.66549312202175015</c:v>
                </c:pt>
                <c:pt idx="31">
                  <c:v>3.7872680085170911</c:v>
                </c:pt>
                <c:pt idx="32">
                  <c:v>1.4718322206369032</c:v>
                </c:pt>
                <c:pt idx="33">
                  <c:v>-19.545200315506481</c:v>
                </c:pt>
                <c:pt idx="34">
                  <c:v>-4.0495915812313044</c:v>
                </c:pt>
                <c:pt idx="35">
                  <c:v>-0.30927223157860162</c:v>
                </c:pt>
                <c:pt idx="36">
                  <c:v>21.598312530672533</c:v>
                </c:pt>
                <c:pt idx="37">
                  <c:v>-23.819851000823789</c:v>
                </c:pt>
                <c:pt idx="38">
                  <c:v>-17.585985418069441</c:v>
                </c:pt>
                <c:pt idx="39">
                  <c:v>17.145551400133694</c:v>
                </c:pt>
                <c:pt idx="40">
                  <c:v>7.5275873581697148</c:v>
                </c:pt>
                <c:pt idx="41">
                  <c:v>-5.1182542525605914</c:v>
                </c:pt>
                <c:pt idx="42">
                  <c:v>31.216276572636513</c:v>
                </c:pt>
                <c:pt idx="43">
                  <c:v>9.4868022556067544</c:v>
                </c:pt>
                <c:pt idx="44">
                  <c:v>9.4868022556069125</c:v>
                </c:pt>
                <c:pt idx="45">
                  <c:v>-15.982991411075471</c:v>
                </c:pt>
                <c:pt idx="46">
                  <c:v>4.6948658864546799E-2</c:v>
                </c:pt>
                <c:pt idx="47">
                  <c:v>-4.4058124716744524</c:v>
                </c:pt>
                <c:pt idx="48">
                  <c:v>9.4868022556068325</c:v>
                </c:pt>
                <c:pt idx="49">
                  <c:v>-19.367089870284946</c:v>
                </c:pt>
                <c:pt idx="50">
                  <c:v>2.8967157824093386</c:v>
                </c:pt>
                <c:pt idx="51">
                  <c:v>15.898778283582793</c:v>
                </c:pt>
                <c:pt idx="52">
                  <c:v>6.8151455772835758</c:v>
                </c:pt>
                <c:pt idx="53">
                  <c:v>31.572497463079582</c:v>
                </c:pt>
                <c:pt idx="54">
                  <c:v>-0.84360356724328467</c:v>
                </c:pt>
                <c:pt idx="55">
                  <c:v>16.611220064468931</c:v>
                </c:pt>
                <c:pt idx="56">
                  <c:v>15.898778283582873</c:v>
                </c:pt>
                <c:pt idx="57">
                  <c:v>437.66431256822329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11-466F-B504-75DF075A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96304"/>
        <c:axId val="1505002832"/>
      </c:scatterChart>
      <c:valAx>
        <c:axId val="150349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 CHG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5002832"/>
        <c:crosses val="autoZero"/>
        <c:crossBetween val="midCat"/>
      </c:valAx>
      <c:valAx>
        <c:axId val="150500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PERU CHG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496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0</xdr:row>
      <xdr:rowOff>180974</xdr:rowOff>
    </xdr:from>
    <xdr:to>
      <xdr:col>19</xdr:col>
      <xdr:colOff>238125</xdr:colOff>
      <xdr:row>38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DE1386-E7D1-4D56-A015-BBFAF8B3B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180975</xdr:rowOff>
    </xdr:from>
    <xdr:to>
      <xdr:col>25</xdr:col>
      <xdr:colOff>219075</xdr:colOff>
      <xdr:row>44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151592-8AE7-4156-9DA9-770E4961B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53A0-5AA3-41C1-9007-87F5E4154D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270-3F7B-4403-BDDE-A7065D7F5932}">
  <dimension ref="A1:I312"/>
  <sheetViews>
    <sheetView workbookViewId="0">
      <selection activeCell="D16" sqref="D16:D18"/>
    </sheetView>
  </sheetViews>
  <sheetFormatPr baseColWidth="10"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11" t="s">
        <v>6</v>
      </c>
      <c r="B3" s="11"/>
    </row>
    <row r="4" spans="1:9" x14ac:dyDescent="0.25">
      <c r="A4" s="8" t="s">
        <v>7</v>
      </c>
      <c r="B4" s="8">
        <v>7.1794583629095243E-2</v>
      </c>
    </row>
    <row r="5" spans="1:9" x14ac:dyDescent="0.25">
      <c r="A5" s="8" t="s">
        <v>8</v>
      </c>
      <c r="B5" s="8">
        <v>5.1544622384751505E-3</v>
      </c>
    </row>
    <row r="6" spans="1:9" x14ac:dyDescent="0.25">
      <c r="A6" s="8" t="s">
        <v>9</v>
      </c>
      <c r="B6" s="8">
        <v>1.6759813372110772E-3</v>
      </c>
    </row>
    <row r="7" spans="1:9" x14ac:dyDescent="0.25">
      <c r="A7" s="8" t="s">
        <v>10</v>
      </c>
      <c r="B7" s="8">
        <v>3.8502431584473098</v>
      </c>
    </row>
    <row r="8" spans="1:9" ht="15.75" thickBot="1" x14ac:dyDescent="0.3">
      <c r="A8" s="9" t="s">
        <v>11</v>
      </c>
      <c r="B8" s="9">
        <v>288</v>
      </c>
    </row>
    <row r="10" spans="1:9" ht="15.75" thickBot="1" x14ac:dyDescent="0.3">
      <c r="A10" t="s">
        <v>12</v>
      </c>
    </row>
    <row r="11" spans="1:9" x14ac:dyDescent="0.25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25">
      <c r="A12" s="8" t="s">
        <v>13</v>
      </c>
      <c r="B12" s="8">
        <v>1</v>
      </c>
      <c r="C12" s="8">
        <v>21.96696483506912</v>
      </c>
      <c r="D12" s="8">
        <v>21.96696483506912</v>
      </c>
      <c r="E12" s="8">
        <v>1.4818141553118862</v>
      </c>
      <c r="F12" s="8">
        <v>0.22449435538414667</v>
      </c>
    </row>
    <row r="13" spans="1:9" x14ac:dyDescent="0.25">
      <c r="A13" s="8" t="s">
        <v>14</v>
      </c>
      <c r="B13" s="8">
        <v>286</v>
      </c>
      <c r="C13" s="8">
        <v>4239.7705004427107</v>
      </c>
      <c r="D13" s="8">
        <v>14.824372379170317</v>
      </c>
      <c r="E13" s="8"/>
      <c r="F13" s="8"/>
    </row>
    <row r="14" spans="1:9" ht="15.75" thickBot="1" x14ac:dyDescent="0.3">
      <c r="A14" s="9" t="s">
        <v>15</v>
      </c>
      <c r="B14" s="9">
        <v>287</v>
      </c>
      <c r="C14" s="9">
        <v>4261.7374652777798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25">
      <c r="A17" s="8" t="s">
        <v>16</v>
      </c>
      <c r="B17" s="8">
        <v>8.7166726179397913E-2</v>
      </c>
      <c r="C17" s="8">
        <v>0.22693558324221125</v>
      </c>
      <c r="D17" s="8">
        <v>0.3841033871112392</v>
      </c>
      <c r="E17" s="8">
        <v>0.70118723602824728</v>
      </c>
      <c r="F17" s="8">
        <v>-0.3595090516910629</v>
      </c>
      <c r="G17" s="8">
        <v>0.53384250404985867</v>
      </c>
      <c r="H17" s="8">
        <v>-0.3595090516910629</v>
      </c>
      <c r="I17" s="8">
        <v>0.53384250404985867</v>
      </c>
    </row>
    <row r="18" spans="1:9" ht="15.75" thickBot="1" x14ac:dyDescent="0.3">
      <c r="A18" s="9" t="s">
        <v>4</v>
      </c>
      <c r="B18" s="9">
        <v>7.7413054324715472E-2</v>
      </c>
      <c r="C18" s="9">
        <v>6.3594174359643388E-2</v>
      </c>
      <c r="D18" s="9">
        <v>1.2172978909502361</v>
      </c>
      <c r="E18" s="9">
        <v>0.22449435538414564</v>
      </c>
      <c r="F18" s="9">
        <v>-4.7758930140168396E-2</v>
      </c>
      <c r="G18" s="9">
        <v>0.20258503878959933</v>
      </c>
      <c r="H18" s="9">
        <v>-4.7758930140168396E-2</v>
      </c>
      <c r="I18" s="9">
        <v>0.20258503878959933</v>
      </c>
    </row>
    <row r="22" spans="1:9" x14ac:dyDescent="0.25">
      <c r="A22" t="s">
        <v>29</v>
      </c>
    </row>
    <row r="23" spans="1:9" ht="15.75" thickBot="1" x14ac:dyDescent="0.3"/>
    <row r="24" spans="1:9" x14ac:dyDescent="0.25">
      <c r="A24" s="10" t="s">
        <v>30</v>
      </c>
      <c r="B24" s="10" t="s">
        <v>31</v>
      </c>
      <c r="C24" s="10" t="s">
        <v>14</v>
      </c>
    </row>
    <row r="25" spans="1:9" x14ac:dyDescent="0.25">
      <c r="A25" s="8">
        <v>1</v>
      </c>
      <c r="B25" s="8">
        <v>-0.11410721506486421</v>
      </c>
      <c r="C25" s="8">
        <v>1.4107215064919632E-2</v>
      </c>
    </row>
    <row r="26" spans="1:9" x14ac:dyDescent="0.25">
      <c r="A26" s="8">
        <v>2</v>
      </c>
      <c r="B26" s="8">
        <v>0.16457978050411518</v>
      </c>
      <c r="C26" s="8">
        <v>-0.56457978050415991</v>
      </c>
    </row>
    <row r="27" spans="1:9" x14ac:dyDescent="0.25">
      <c r="A27" s="8">
        <v>3</v>
      </c>
      <c r="B27" s="8">
        <v>-0.21474418568699355</v>
      </c>
      <c r="C27" s="8">
        <v>-0.48525581431297377</v>
      </c>
    </row>
    <row r="28" spans="1:9" x14ac:dyDescent="0.25">
      <c r="A28" s="8">
        <v>4</v>
      </c>
      <c r="B28" s="8">
        <v>0.45100808150556182</v>
      </c>
      <c r="C28" s="8">
        <v>4.8991918494427522E-2</v>
      </c>
    </row>
    <row r="29" spans="1:9" x14ac:dyDescent="0.25">
      <c r="A29" s="8">
        <v>5</v>
      </c>
      <c r="B29" s="8">
        <v>0.17232108593658585</v>
      </c>
      <c r="C29" s="8">
        <v>-0.27232108593661924</v>
      </c>
    </row>
    <row r="30" spans="1:9" x14ac:dyDescent="0.25">
      <c r="A30" s="8">
        <v>6</v>
      </c>
      <c r="B30" s="8">
        <v>-0.13733113136227973</v>
      </c>
      <c r="C30" s="8">
        <v>-0.16266886863773164</v>
      </c>
    </row>
    <row r="31" spans="1:9" x14ac:dyDescent="0.25">
      <c r="A31" s="8">
        <v>7</v>
      </c>
      <c r="B31" s="8">
        <v>8.7166726179397913E-2</v>
      </c>
      <c r="C31" s="8">
        <v>-0.28716672617937589</v>
      </c>
    </row>
    <row r="32" spans="1:9" x14ac:dyDescent="0.25">
      <c r="A32" s="8">
        <v>8</v>
      </c>
      <c r="B32" s="8">
        <v>0.15683847507164106</v>
      </c>
      <c r="C32" s="8">
        <v>-2.1568384750715985</v>
      </c>
    </row>
    <row r="33" spans="1:3" x14ac:dyDescent="0.25">
      <c r="A33" s="8">
        <v>9</v>
      </c>
      <c r="B33" s="8">
        <v>-0.28441593457923325</v>
      </c>
      <c r="C33" s="8">
        <v>-0.41558406542082288</v>
      </c>
    </row>
    <row r="34" spans="1:3" x14ac:dyDescent="0.25">
      <c r="A34" s="8">
        <v>10</v>
      </c>
      <c r="B34" s="8">
        <v>0.19554500223399796</v>
      </c>
      <c r="C34" s="8">
        <v>0.40445499776602478</v>
      </c>
    </row>
    <row r="35" spans="1:3" x14ac:dyDescent="0.25">
      <c r="A35" s="8">
        <v>11</v>
      </c>
      <c r="B35" s="8">
        <v>0.35037111088342904</v>
      </c>
      <c r="C35" s="8">
        <v>5.1496288891165429</v>
      </c>
    </row>
    <row r="36" spans="1:3" x14ac:dyDescent="0.25">
      <c r="A36" s="8">
        <v>12</v>
      </c>
      <c r="B36" s="8">
        <v>0.23425152939635829</v>
      </c>
      <c r="C36" s="8">
        <v>0.36574847060366444</v>
      </c>
    </row>
    <row r="37" spans="1:3" x14ac:dyDescent="0.25">
      <c r="A37" s="8">
        <v>13</v>
      </c>
      <c r="B37" s="8">
        <v>-8.3141993334974545E-2</v>
      </c>
      <c r="C37" s="8">
        <v>-0.81685800666505959</v>
      </c>
    </row>
    <row r="38" spans="1:3" x14ac:dyDescent="0.25">
      <c r="A38" s="8">
        <v>14</v>
      </c>
      <c r="B38" s="8">
        <v>-0.20700288025451941</v>
      </c>
      <c r="C38" s="8">
        <v>0.10700288025457483</v>
      </c>
    </row>
    <row r="39" spans="1:3" x14ac:dyDescent="0.25">
      <c r="A39" s="8">
        <v>15</v>
      </c>
      <c r="B39" s="8">
        <v>6.3942809881982393E-2</v>
      </c>
      <c r="C39" s="8">
        <v>-0.16394280988201579</v>
      </c>
    </row>
    <row r="40" spans="1:3" x14ac:dyDescent="0.25">
      <c r="A40" s="8">
        <v>16</v>
      </c>
      <c r="B40" s="8">
        <v>-0.10636590963239351</v>
      </c>
      <c r="C40" s="8">
        <v>-2.1936340903675751</v>
      </c>
    </row>
    <row r="41" spans="1:3" x14ac:dyDescent="0.25">
      <c r="A41" s="8">
        <v>17</v>
      </c>
      <c r="B41" s="8">
        <v>0.38907763804578938</v>
      </c>
      <c r="C41" s="8">
        <v>-1.8890776380457575</v>
      </c>
    </row>
    <row r="42" spans="1:3" x14ac:dyDescent="0.25">
      <c r="A42" s="8">
        <v>18</v>
      </c>
      <c r="B42" s="8">
        <v>0.51293852496533421</v>
      </c>
      <c r="C42" s="8">
        <v>-4.9129385249653827</v>
      </c>
    </row>
    <row r="43" spans="1:3" x14ac:dyDescent="0.25">
      <c r="A43" s="8">
        <v>19</v>
      </c>
      <c r="B43" s="8">
        <v>-0.2844159345792367</v>
      </c>
      <c r="C43" s="8">
        <v>-9.1155840654207942</v>
      </c>
    </row>
    <row r="44" spans="1:3" x14ac:dyDescent="0.25">
      <c r="A44" s="8">
        <v>20</v>
      </c>
      <c r="B44" s="8">
        <v>-0.16829635309216251</v>
      </c>
      <c r="C44" s="8">
        <v>0.16829635309216251</v>
      </c>
    </row>
    <row r="45" spans="1:3" x14ac:dyDescent="0.25">
      <c r="A45" s="8">
        <v>21</v>
      </c>
      <c r="B45" s="8">
        <v>-0.18377896395710736</v>
      </c>
      <c r="C45" s="8">
        <v>0.98377896395710807</v>
      </c>
    </row>
    <row r="46" spans="1:3" x14ac:dyDescent="0.25">
      <c r="A46" s="8">
        <v>22</v>
      </c>
      <c r="B46" s="8">
        <v>-1.3470244442731427E-2</v>
      </c>
      <c r="C46" s="8">
        <v>1.013470244442799</v>
      </c>
    </row>
    <row r="47" spans="1:3" x14ac:dyDescent="0.25">
      <c r="A47" s="8">
        <v>23</v>
      </c>
      <c r="B47" s="8">
        <v>0.41230155434320148</v>
      </c>
      <c r="C47" s="8">
        <v>-1.7123015543431914</v>
      </c>
    </row>
    <row r="48" spans="1:3" x14ac:dyDescent="0.25">
      <c r="A48" s="8">
        <v>24</v>
      </c>
      <c r="B48" s="8">
        <v>-0.10636590963239007</v>
      </c>
      <c r="C48" s="8">
        <v>-0.39363409036768809</v>
      </c>
    </row>
    <row r="49" spans="1:3" x14ac:dyDescent="0.25">
      <c r="A49" s="8">
        <v>25</v>
      </c>
      <c r="B49" s="8">
        <v>0.1026493370443393</v>
      </c>
      <c r="C49" s="8">
        <v>1.7973506629556735</v>
      </c>
    </row>
    <row r="50" spans="1:3" x14ac:dyDescent="0.25">
      <c r="A50" s="8">
        <v>26</v>
      </c>
      <c r="B50" s="8">
        <v>-0.26119201828182115</v>
      </c>
      <c r="C50" s="8">
        <v>1.9611920182818561</v>
      </c>
    </row>
    <row r="51" spans="1:3" x14ac:dyDescent="0.25">
      <c r="A51" s="8">
        <v>27</v>
      </c>
      <c r="B51" s="8">
        <v>8.7166726179397913E-2</v>
      </c>
      <c r="C51" s="8">
        <v>-0.28716672617937589</v>
      </c>
    </row>
    <row r="52" spans="1:3" x14ac:dyDescent="0.25">
      <c r="A52" s="8">
        <v>28</v>
      </c>
      <c r="B52" s="8">
        <v>0.35037111088343248</v>
      </c>
      <c r="C52" s="8">
        <v>-0.75037111088347719</v>
      </c>
    </row>
    <row r="53" spans="1:3" x14ac:dyDescent="0.25">
      <c r="A53" s="8">
        <v>29</v>
      </c>
      <c r="B53" s="8">
        <v>0.30392327828860144</v>
      </c>
      <c r="C53" s="8">
        <v>-0.30392327828860144</v>
      </c>
    </row>
    <row r="54" spans="1:3" x14ac:dyDescent="0.25">
      <c r="A54" s="8">
        <v>30</v>
      </c>
      <c r="B54" s="8">
        <v>0.16457978050411173</v>
      </c>
      <c r="C54" s="8">
        <v>-0.16457978050411173</v>
      </c>
    </row>
    <row r="55" spans="1:3" x14ac:dyDescent="0.25">
      <c r="A55" s="8">
        <v>31</v>
      </c>
      <c r="B55" s="8">
        <v>0.16457978050411518</v>
      </c>
      <c r="C55" s="8">
        <v>-1.1645797805040938</v>
      </c>
    </row>
    <row r="56" spans="1:3" x14ac:dyDescent="0.25">
      <c r="A56" s="8">
        <v>32</v>
      </c>
      <c r="B56" s="8">
        <v>9.4908031611868601E-2</v>
      </c>
      <c r="C56" s="8">
        <v>0.70509196838813215</v>
      </c>
    </row>
    <row r="57" spans="1:3" x14ac:dyDescent="0.25">
      <c r="A57" s="8">
        <v>33</v>
      </c>
      <c r="B57" s="8">
        <v>-0.23022679655193495</v>
      </c>
      <c r="C57" s="8">
        <v>0.83022679655195764</v>
      </c>
    </row>
    <row r="58" spans="1:3" x14ac:dyDescent="0.25">
      <c r="A58" s="8">
        <v>34</v>
      </c>
      <c r="B58" s="8">
        <v>0.33488850001848763</v>
      </c>
      <c r="C58" s="8">
        <v>-1.5348885000185331</v>
      </c>
    </row>
    <row r="59" spans="1:3" x14ac:dyDescent="0.25">
      <c r="A59" s="8">
        <v>35</v>
      </c>
      <c r="B59" s="8">
        <v>-5.2176771605091765E-2</v>
      </c>
      <c r="C59" s="8">
        <v>-2.7478232283948665</v>
      </c>
    </row>
    <row r="60" spans="1:3" x14ac:dyDescent="0.25">
      <c r="A60" s="8">
        <v>36</v>
      </c>
      <c r="B60" s="8">
        <v>0.33488850001848763</v>
      </c>
      <c r="C60" s="8">
        <v>-2.2348885000185006</v>
      </c>
    </row>
    <row r="61" spans="1:3" x14ac:dyDescent="0.25">
      <c r="A61" s="8">
        <v>37</v>
      </c>
      <c r="B61" s="8">
        <v>0.30392327828860144</v>
      </c>
      <c r="C61" s="8">
        <v>-1.6039232782885915</v>
      </c>
    </row>
    <row r="62" spans="1:3" x14ac:dyDescent="0.25">
      <c r="A62" s="8">
        <v>38</v>
      </c>
      <c r="B62" s="8">
        <v>0.97741685091362407</v>
      </c>
      <c r="C62" s="8">
        <v>-0.87741685091367949</v>
      </c>
    </row>
    <row r="63" spans="1:3" x14ac:dyDescent="0.25">
      <c r="A63" s="8">
        <v>39</v>
      </c>
      <c r="B63" s="8">
        <v>-0.43150073779619358</v>
      </c>
      <c r="C63" s="8">
        <v>3.1500737796237632E-2</v>
      </c>
    </row>
    <row r="64" spans="1:3" x14ac:dyDescent="0.25">
      <c r="A64" s="8">
        <v>40</v>
      </c>
      <c r="B64" s="8">
        <v>-0.40827682149878153</v>
      </c>
      <c r="C64" s="8">
        <v>-0.29172317850118579</v>
      </c>
    </row>
    <row r="65" spans="1:3" x14ac:dyDescent="0.25">
      <c r="A65" s="8">
        <v>41</v>
      </c>
      <c r="B65" s="8">
        <v>-0.18377896395710391</v>
      </c>
      <c r="C65" s="8">
        <v>-0.11622103604290746</v>
      </c>
    </row>
    <row r="66" spans="1:3" x14ac:dyDescent="0.25">
      <c r="A66" s="8">
        <v>42</v>
      </c>
      <c r="B66" s="8">
        <v>-0.2844159345792367</v>
      </c>
      <c r="C66" s="8">
        <v>2.7844159345791835</v>
      </c>
    </row>
    <row r="67" spans="1:3" x14ac:dyDescent="0.25">
      <c r="A67" s="8">
        <v>43</v>
      </c>
      <c r="B67" s="8">
        <v>-0.2302267965519384</v>
      </c>
      <c r="C67" s="8">
        <v>-1.169773203448085</v>
      </c>
    </row>
    <row r="68" spans="1:3" x14ac:dyDescent="0.25">
      <c r="A68" s="8">
        <v>44</v>
      </c>
      <c r="B68" s="8">
        <v>0.21876891853141692</v>
      </c>
      <c r="C68" s="8">
        <v>-3.7187689185313424</v>
      </c>
    </row>
    <row r="69" spans="1:3" x14ac:dyDescent="0.25">
      <c r="A69" s="8">
        <v>45</v>
      </c>
      <c r="B69" s="8">
        <v>-2.8952855307676259E-2</v>
      </c>
      <c r="C69" s="8">
        <v>-2.6710471446923374</v>
      </c>
    </row>
    <row r="70" spans="1:3" x14ac:dyDescent="0.25">
      <c r="A70" s="8">
        <v>46</v>
      </c>
      <c r="B70" s="8">
        <v>0.48197330323544457</v>
      </c>
      <c r="C70" s="8">
        <v>-6.4819733032354945</v>
      </c>
    </row>
    <row r="71" spans="1:3" x14ac:dyDescent="0.25">
      <c r="A71" s="8">
        <v>47</v>
      </c>
      <c r="B71" s="8">
        <v>-0.39279421063383674</v>
      </c>
      <c r="C71" s="8">
        <v>0.29279421063389216</v>
      </c>
    </row>
    <row r="72" spans="1:3" x14ac:dyDescent="0.25">
      <c r="A72" s="8">
        <v>48</v>
      </c>
      <c r="B72" s="8">
        <v>-0.22248549111946425</v>
      </c>
      <c r="C72" s="8">
        <v>-1.4775145088805706</v>
      </c>
    </row>
    <row r="73" spans="1:3" x14ac:dyDescent="0.25">
      <c r="A73" s="8">
        <v>49</v>
      </c>
      <c r="B73" s="8">
        <v>-0.16829635309216251</v>
      </c>
      <c r="C73" s="8">
        <v>-2.4317036469078177</v>
      </c>
    </row>
    <row r="74" spans="1:3" x14ac:dyDescent="0.25">
      <c r="A74" s="8">
        <v>50</v>
      </c>
      <c r="B74" s="8">
        <v>-9.0883298767448689E-2</v>
      </c>
      <c r="C74" s="8">
        <v>-0.20911670123256268</v>
      </c>
    </row>
    <row r="75" spans="1:3" x14ac:dyDescent="0.25">
      <c r="A75" s="8">
        <v>51</v>
      </c>
      <c r="B75" s="8">
        <v>0.11813194790928414</v>
      </c>
      <c r="C75" s="8">
        <v>2.4818680520906962</v>
      </c>
    </row>
    <row r="76" spans="1:3" x14ac:dyDescent="0.25">
      <c r="A76" s="8">
        <v>52</v>
      </c>
      <c r="B76" s="8">
        <v>0.31940588915354629</v>
      </c>
      <c r="C76" s="8">
        <v>-3.6194058891534935</v>
      </c>
    </row>
    <row r="77" spans="1:3" x14ac:dyDescent="0.25">
      <c r="A77" s="8">
        <v>53</v>
      </c>
      <c r="B77" s="8">
        <v>0.2497341402612997</v>
      </c>
      <c r="C77" s="8">
        <v>-3.9497341402612918</v>
      </c>
    </row>
    <row r="78" spans="1:3" x14ac:dyDescent="0.25">
      <c r="A78" s="8">
        <v>54</v>
      </c>
      <c r="B78" s="8">
        <v>0.18006239136905655</v>
      </c>
      <c r="C78" s="8">
        <v>14.119937608630924</v>
      </c>
    </row>
    <row r="79" spans="1:3" x14ac:dyDescent="0.25">
      <c r="A79" s="8">
        <v>55</v>
      </c>
      <c r="B79" s="8">
        <v>-0.2921572400117074</v>
      </c>
      <c r="C79" s="8">
        <v>0.192157240011674</v>
      </c>
    </row>
    <row r="80" spans="1:3" x14ac:dyDescent="0.25">
      <c r="A80" s="8">
        <v>56</v>
      </c>
      <c r="B80" s="8">
        <v>-5.2176771605091765E-2</v>
      </c>
      <c r="C80" s="8">
        <v>-0.94782322839488686</v>
      </c>
    </row>
    <row r="81" spans="1:3" x14ac:dyDescent="0.25">
      <c r="A81" s="8">
        <v>57</v>
      </c>
      <c r="B81" s="8">
        <v>8.7166726179397913E-2</v>
      </c>
      <c r="C81" s="8">
        <v>-2.3871667261793665</v>
      </c>
    </row>
    <row r="82" spans="1:3" x14ac:dyDescent="0.25">
      <c r="A82" s="8">
        <v>58</v>
      </c>
      <c r="B82" s="8">
        <v>-0.35408768347147979</v>
      </c>
      <c r="C82" s="8">
        <v>12.85408768347148</v>
      </c>
    </row>
    <row r="83" spans="1:3" x14ac:dyDescent="0.25">
      <c r="A83" s="8">
        <v>59</v>
      </c>
      <c r="B83" s="8">
        <v>-5.2176771605088351E-2</v>
      </c>
      <c r="C83" s="8">
        <v>0.35217677160501093</v>
      </c>
    </row>
    <row r="84" spans="1:3" x14ac:dyDescent="0.25">
      <c r="A84" s="8">
        <v>60</v>
      </c>
      <c r="B84" s="8">
        <v>-0.24570940741687974</v>
      </c>
      <c r="C84" s="8">
        <v>0.54570940741689111</v>
      </c>
    </row>
    <row r="85" spans="1:3" x14ac:dyDescent="0.25">
      <c r="A85" s="8">
        <v>61</v>
      </c>
      <c r="B85" s="8">
        <v>-0.12958982592980561</v>
      </c>
      <c r="C85" s="8">
        <v>-0.17041017407020576</v>
      </c>
    </row>
    <row r="86" spans="1:3" x14ac:dyDescent="0.25">
      <c r="A86" s="8">
        <v>62</v>
      </c>
      <c r="B86" s="8">
        <v>0.10264933704434274</v>
      </c>
      <c r="C86" s="8">
        <v>-2.2026493370443334</v>
      </c>
    </row>
    <row r="87" spans="1:3" x14ac:dyDescent="0.25">
      <c r="A87" s="8">
        <v>63</v>
      </c>
      <c r="B87" s="8">
        <v>0.11813194790928414</v>
      </c>
      <c r="C87" s="8">
        <v>-1.3181319479092408</v>
      </c>
    </row>
    <row r="88" spans="1:3" x14ac:dyDescent="0.25">
      <c r="A88" s="8">
        <v>64</v>
      </c>
      <c r="B88" s="8">
        <v>0.18780369680152725</v>
      </c>
      <c r="C88" s="8">
        <v>2.6121963031984308</v>
      </c>
    </row>
    <row r="89" spans="1:3" x14ac:dyDescent="0.25">
      <c r="A89" s="8">
        <v>65</v>
      </c>
      <c r="B89" s="8">
        <v>-9.0883298767448689E-2</v>
      </c>
      <c r="C89" s="8">
        <v>-3.109116701232554</v>
      </c>
    </row>
    <row r="90" spans="1:3" x14ac:dyDescent="0.25">
      <c r="A90" s="8">
        <v>66</v>
      </c>
      <c r="B90" s="8">
        <v>8.7166726179397913E-2</v>
      </c>
      <c r="C90" s="8">
        <v>-1.3871667261793879</v>
      </c>
    </row>
    <row r="91" spans="1:3" x14ac:dyDescent="0.25">
      <c r="A91" s="8">
        <v>67</v>
      </c>
      <c r="B91" s="8">
        <v>8.7166726179397913E-2</v>
      </c>
      <c r="C91" s="8">
        <v>-4.2871667261793798</v>
      </c>
    </row>
    <row r="92" spans="1:3" x14ac:dyDescent="0.25">
      <c r="A92" s="8">
        <v>68</v>
      </c>
      <c r="B92" s="8">
        <v>8.7166726179397913E-2</v>
      </c>
      <c r="C92" s="8">
        <v>-1.8871667261793772</v>
      </c>
    </row>
    <row r="93" spans="1:3" x14ac:dyDescent="0.25">
      <c r="A93" s="8">
        <v>69</v>
      </c>
      <c r="B93" s="8">
        <v>8.7166726179397913E-2</v>
      </c>
      <c r="C93" s="8">
        <v>0.91283327382058077</v>
      </c>
    </row>
    <row r="94" spans="1:3" x14ac:dyDescent="0.25">
      <c r="A94" s="8">
        <v>70</v>
      </c>
      <c r="B94" s="8">
        <v>-0.27667462914676599</v>
      </c>
      <c r="C94" s="8">
        <v>-4.1233253708531938</v>
      </c>
    </row>
    <row r="95" spans="1:3" x14ac:dyDescent="0.25">
      <c r="A95" s="8">
        <v>71</v>
      </c>
      <c r="B95" s="8">
        <v>-2.8952855307672817E-2</v>
      </c>
      <c r="C95" s="8">
        <v>-4.2710471446923419</v>
      </c>
    </row>
    <row r="96" spans="1:3" x14ac:dyDescent="0.25">
      <c r="A96" s="8">
        <v>72</v>
      </c>
      <c r="B96" s="8">
        <v>-2.8952855307676259E-2</v>
      </c>
      <c r="C96" s="8">
        <v>0.32895285530768764</v>
      </c>
    </row>
    <row r="97" spans="1:3" x14ac:dyDescent="0.25">
      <c r="A97" s="8">
        <v>73</v>
      </c>
      <c r="B97" s="8">
        <v>-0.23796810198440566</v>
      </c>
      <c r="C97" s="8">
        <v>0.737968101984395</v>
      </c>
    </row>
    <row r="98" spans="1:3" x14ac:dyDescent="0.25">
      <c r="A98" s="8">
        <v>74</v>
      </c>
      <c r="B98" s="8">
        <v>8.7166726179397913E-2</v>
      </c>
      <c r="C98" s="8">
        <v>0.11283327382058006</v>
      </c>
    </row>
    <row r="99" spans="1:3" x14ac:dyDescent="0.25">
      <c r="A99" s="8">
        <v>75</v>
      </c>
      <c r="B99" s="8">
        <v>-0.33860507260653844</v>
      </c>
      <c r="C99" s="8">
        <v>1.2386050726065725</v>
      </c>
    </row>
    <row r="100" spans="1:3" x14ac:dyDescent="0.25">
      <c r="A100" s="8">
        <v>76</v>
      </c>
      <c r="B100" s="8">
        <v>0.10264933704434274</v>
      </c>
      <c r="C100" s="8">
        <v>-1.3026493370443881</v>
      </c>
    </row>
    <row r="101" spans="1:3" x14ac:dyDescent="0.25">
      <c r="A101" s="8">
        <v>77</v>
      </c>
      <c r="B101" s="8">
        <v>0.14135586420669621</v>
      </c>
      <c r="C101" s="8">
        <v>-1.6413558642066644</v>
      </c>
    </row>
    <row r="102" spans="1:3" x14ac:dyDescent="0.25">
      <c r="A102" s="8">
        <v>78</v>
      </c>
      <c r="B102" s="8">
        <v>0.29618197285613074</v>
      </c>
      <c r="C102" s="8">
        <v>-3.3961819728561888</v>
      </c>
    </row>
    <row r="103" spans="1:3" x14ac:dyDescent="0.25">
      <c r="A103" s="8">
        <v>79</v>
      </c>
      <c r="B103" s="8">
        <v>2.012366422209963E-3</v>
      </c>
      <c r="C103" s="8">
        <v>1.1979876335778354</v>
      </c>
    </row>
    <row r="104" spans="1:3" x14ac:dyDescent="0.25">
      <c r="A104" s="8">
        <v>80</v>
      </c>
      <c r="B104" s="8">
        <v>0.62131680101993425</v>
      </c>
      <c r="C104" s="8">
        <v>-1.9213168010199242</v>
      </c>
    </row>
    <row r="105" spans="1:3" x14ac:dyDescent="0.25">
      <c r="A105" s="8">
        <v>81</v>
      </c>
      <c r="B105" s="8">
        <v>0.241992834828829</v>
      </c>
      <c r="C105" s="8">
        <v>-1.4419928348288744</v>
      </c>
    </row>
    <row r="106" spans="1:3" x14ac:dyDescent="0.25">
      <c r="A106" s="8">
        <v>82</v>
      </c>
      <c r="B106" s="8">
        <v>0.38133633261331867</v>
      </c>
      <c r="C106" s="8">
        <v>10.618663667386713</v>
      </c>
    </row>
    <row r="107" spans="1:3" x14ac:dyDescent="0.25">
      <c r="A107" s="8">
        <v>83</v>
      </c>
      <c r="B107" s="8">
        <v>0.16457978050411173</v>
      </c>
      <c r="C107" s="8">
        <v>-3.7645797805041594</v>
      </c>
    </row>
    <row r="108" spans="1:3" x14ac:dyDescent="0.25">
      <c r="A108" s="8">
        <v>84</v>
      </c>
      <c r="B108" s="8">
        <v>-0.23796810198440566</v>
      </c>
      <c r="C108" s="8">
        <v>2.1379681019844186</v>
      </c>
    </row>
    <row r="109" spans="1:3" x14ac:dyDescent="0.25">
      <c r="A109" s="8">
        <v>85</v>
      </c>
      <c r="B109" s="8">
        <v>0.19554500223399796</v>
      </c>
      <c r="C109" s="8">
        <v>4.5044549977660617</v>
      </c>
    </row>
    <row r="110" spans="1:3" x14ac:dyDescent="0.25">
      <c r="A110" s="8">
        <v>86</v>
      </c>
      <c r="B110" s="8">
        <v>-0.41601812693125229</v>
      </c>
      <c r="C110" s="8">
        <v>0.11601812693124092</v>
      </c>
    </row>
    <row r="111" spans="1:3" x14ac:dyDescent="0.25">
      <c r="A111" s="8">
        <v>87</v>
      </c>
      <c r="B111" s="8">
        <v>-0.14507243679474699</v>
      </c>
      <c r="C111" s="8">
        <v>-5.4927563205230984E-2</v>
      </c>
    </row>
    <row r="112" spans="1:3" x14ac:dyDescent="0.25">
      <c r="A112" s="8">
        <v>88</v>
      </c>
      <c r="B112" s="8">
        <v>0.13361455877422551</v>
      </c>
      <c r="C112" s="8">
        <v>5.9663854412257686</v>
      </c>
    </row>
    <row r="113" spans="1:3" x14ac:dyDescent="0.25">
      <c r="A113" s="8">
        <v>89</v>
      </c>
      <c r="B113" s="8">
        <v>0.18780369680152725</v>
      </c>
      <c r="C113" s="8">
        <v>0.1121963031983953</v>
      </c>
    </row>
    <row r="114" spans="1:3" x14ac:dyDescent="0.25">
      <c r="A114" s="8">
        <v>90</v>
      </c>
      <c r="B114" s="8">
        <v>-0.11410721506486077</v>
      </c>
      <c r="C114" s="8">
        <v>-1.8858927849350966</v>
      </c>
    </row>
    <row r="115" spans="1:3" x14ac:dyDescent="0.25">
      <c r="A115" s="8">
        <v>91</v>
      </c>
      <c r="B115" s="8">
        <v>0.41230155434320148</v>
      </c>
      <c r="C115" s="8">
        <v>1.1876984456568001</v>
      </c>
    </row>
    <row r="116" spans="1:3" x14ac:dyDescent="0.25">
      <c r="A116" s="8">
        <v>92</v>
      </c>
      <c r="B116" s="8">
        <v>0.14135586420669966</v>
      </c>
      <c r="C116" s="8">
        <v>0.25864413579325629</v>
      </c>
    </row>
    <row r="117" spans="1:3" x14ac:dyDescent="0.25">
      <c r="A117" s="8">
        <v>93</v>
      </c>
      <c r="B117" s="8">
        <v>4.8460199017041003E-2</v>
      </c>
      <c r="C117" s="8">
        <v>1.6515398009829938</v>
      </c>
    </row>
    <row r="118" spans="1:3" x14ac:dyDescent="0.25">
      <c r="A118" s="8">
        <v>94</v>
      </c>
      <c r="B118" s="8">
        <v>0.17232108593658585</v>
      </c>
      <c r="C118" s="8">
        <v>0.32767891406340349</v>
      </c>
    </row>
    <row r="119" spans="1:3" x14ac:dyDescent="0.25">
      <c r="A119" s="8">
        <v>95</v>
      </c>
      <c r="B119" s="8">
        <v>-1.3470244442734869E-2</v>
      </c>
      <c r="C119" s="8">
        <v>0.81347024444273552</v>
      </c>
    </row>
    <row r="120" spans="1:3" x14ac:dyDescent="0.25">
      <c r="A120" s="8">
        <v>96</v>
      </c>
      <c r="B120" s="8">
        <v>-0.24570940741687636</v>
      </c>
      <c r="C120" s="8">
        <v>-0.95429059258308024</v>
      </c>
    </row>
    <row r="121" spans="1:3" x14ac:dyDescent="0.25">
      <c r="A121" s="8">
        <v>97</v>
      </c>
      <c r="B121" s="8">
        <v>-0.12184852049733491</v>
      </c>
      <c r="C121" s="8">
        <v>2.1848520497301516E-2</v>
      </c>
    </row>
    <row r="122" spans="1:3" x14ac:dyDescent="0.25">
      <c r="A122" s="8">
        <v>98</v>
      </c>
      <c r="B122" s="8">
        <v>0.44326677607308768</v>
      </c>
      <c r="C122" s="8">
        <v>-0.54326677607312113</v>
      </c>
    </row>
    <row r="123" spans="1:3" x14ac:dyDescent="0.25">
      <c r="A123" s="8">
        <v>99</v>
      </c>
      <c r="B123" s="8">
        <v>0.12587325334175825</v>
      </c>
      <c r="C123" s="8">
        <v>4.1741267466582563</v>
      </c>
    </row>
    <row r="124" spans="1:3" x14ac:dyDescent="0.25">
      <c r="A124" s="8">
        <v>100</v>
      </c>
      <c r="B124" s="8">
        <v>1.0083820726435104</v>
      </c>
      <c r="C124" s="8">
        <v>1.5916179273565585</v>
      </c>
    </row>
    <row r="125" spans="1:3" x14ac:dyDescent="0.25">
      <c r="A125" s="8">
        <v>101</v>
      </c>
      <c r="B125" s="8">
        <v>-7.5400687902503871E-2</v>
      </c>
      <c r="C125" s="8">
        <v>-1.3245993120975195</v>
      </c>
    </row>
    <row r="126" spans="1:3" x14ac:dyDescent="0.25">
      <c r="A126" s="8">
        <v>102</v>
      </c>
      <c r="B126" s="8">
        <v>0.26521675112624454</v>
      </c>
      <c r="C126" s="8">
        <v>-4.1652167511263034</v>
      </c>
    </row>
    <row r="127" spans="1:3" x14ac:dyDescent="0.25">
      <c r="A127" s="8">
        <v>103</v>
      </c>
      <c r="B127" s="8">
        <v>0.15683847507164106</v>
      </c>
      <c r="C127" s="8">
        <v>2.8431615249283837</v>
      </c>
    </row>
    <row r="128" spans="1:3" x14ac:dyDescent="0.25">
      <c r="A128" s="8">
        <v>104</v>
      </c>
      <c r="B128" s="8">
        <v>0.11813194790928414</v>
      </c>
      <c r="C128" s="8">
        <v>-0.41813194790929553</v>
      </c>
    </row>
    <row r="129" spans="1:3" x14ac:dyDescent="0.25">
      <c r="A129" s="8">
        <v>105</v>
      </c>
      <c r="B129" s="8">
        <v>-0.2844159345792367</v>
      </c>
      <c r="C129" s="8">
        <v>1.0844159345792375</v>
      </c>
    </row>
    <row r="130" spans="1:3" x14ac:dyDescent="0.25">
      <c r="A130" s="8">
        <v>106</v>
      </c>
      <c r="B130" s="8">
        <v>0.14135586420669966</v>
      </c>
      <c r="C130" s="8">
        <v>4.4586441357933264</v>
      </c>
    </row>
    <row r="131" spans="1:3" x14ac:dyDescent="0.25">
      <c r="A131" s="8">
        <v>107</v>
      </c>
      <c r="B131" s="8">
        <v>0.28844066742365659</v>
      </c>
      <c r="C131" s="8">
        <v>3.4115593325763358</v>
      </c>
    </row>
    <row r="132" spans="1:3" x14ac:dyDescent="0.25">
      <c r="A132" s="8">
        <v>108</v>
      </c>
      <c r="B132" s="8">
        <v>8.7166726179397913E-2</v>
      </c>
      <c r="C132" s="8">
        <v>-1.1871667261794099</v>
      </c>
    </row>
    <row r="133" spans="1:3" x14ac:dyDescent="0.25">
      <c r="A133" s="8">
        <v>109</v>
      </c>
      <c r="B133" s="8">
        <v>8.7166726179397913E-2</v>
      </c>
      <c r="C133" s="8">
        <v>1.3128332738206256</v>
      </c>
    </row>
    <row r="134" spans="1:3" x14ac:dyDescent="0.25">
      <c r="A134" s="8">
        <v>110</v>
      </c>
      <c r="B134" s="8">
        <v>0.14909716963917036</v>
      </c>
      <c r="C134" s="8">
        <v>-0.34909716963914833</v>
      </c>
    </row>
    <row r="135" spans="1:3" x14ac:dyDescent="0.25">
      <c r="A135" s="8">
        <v>111</v>
      </c>
      <c r="B135" s="8">
        <v>0.6135754955874636</v>
      </c>
      <c r="C135" s="8">
        <v>-0.8135754955875304</v>
      </c>
    </row>
    <row r="136" spans="1:3" x14ac:dyDescent="0.25">
      <c r="A136" s="8">
        <v>112</v>
      </c>
      <c r="B136" s="8">
        <v>1.7494977287154781E-2</v>
      </c>
      <c r="C136" s="8">
        <v>1.482505022712902</v>
      </c>
    </row>
    <row r="137" spans="1:3" x14ac:dyDescent="0.25">
      <c r="A137" s="8">
        <v>113</v>
      </c>
      <c r="B137" s="8">
        <v>0.28844066742365659</v>
      </c>
      <c r="C137" s="8">
        <v>-0.98844066742371273</v>
      </c>
    </row>
    <row r="138" spans="1:3" x14ac:dyDescent="0.25">
      <c r="A138" s="8">
        <v>114</v>
      </c>
      <c r="B138" s="8">
        <v>0.14135586420669966</v>
      </c>
      <c r="C138" s="8">
        <v>2.0586441357933243</v>
      </c>
    </row>
    <row r="139" spans="1:3" x14ac:dyDescent="0.25">
      <c r="A139" s="8">
        <v>115</v>
      </c>
      <c r="B139" s="8">
        <v>-5.728939010260739E-3</v>
      </c>
      <c r="C139" s="8">
        <v>-0.79427106098973999</v>
      </c>
    </row>
    <row r="140" spans="1:3" x14ac:dyDescent="0.25">
      <c r="A140" s="8">
        <v>116</v>
      </c>
      <c r="B140" s="8">
        <v>0.42778416520814627</v>
      </c>
      <c r="C140" s="8">
        <v>2.9722158347918346</v>
      </c>
    </row>
    <row r="141" spans="1:3" x14ac:dyDescent="0.25">
      <c r="A141" s="8">
        <v>117</v>
      </c>
      <c r="B141" s="8">
        <v>1.7494977287154781E-2</v>
      </c>
      <c r="C141" s="8">
        <v>0.18250502271291202</v>
      </c>
    </row>
    <row r="142" spans="1:3" x14ac:dyDescent="0.25">
      <c r="A142" s="8">
        <v>118</v>
      </c>
      <c r="B142" s="8">
        <v>0.6058341901549894</v>
      </c>
      <c r="C142" s="8">
        <v>1.9941658098449908</v>
      </c>
    </row>
    <row r="143" spans="1:3" x14ac:dyDescent="0.25">
      <c r="A143" s="8">
        <v>119</v>
      </c>
      <c r="B143" s="8">
        <v>-0.13733113136227629</v>
      </c>
      <c r="C143" s="8">
        <v>0.53733113136223221</v>
      </c>
    </row>
    <row r="144" spans="1:3" x14ac:dyDescent="0.25">
      <c r="A144" s="8">
        <v>120</v>
      </c>
      <c r="B144" s="8">
        <v>0.11813194790928414</v>
      </c>
      <c r="C144" s="8">
        <v>-0.31813194790926214</v>
      </c>
    </row>
    <row r="145" spans="1:3" x14ac:dyDescent="0.25">
      <c r="A145" s="8">
        <v>121</v>
      </c>
      <c r="B145" s="8">
        <v>0.38133633261331867</v>
      </c>
      <c r="C145" s="8">
        <v>-0.48133633261335207</v>
      </c>
    </row>
    <row r="146" spans="1:3" x14ac:dyDescent="0.25">
      <c r="A146" s="8">
        <v>122</v>
      </c>
      <c r="B146" s="8">
        <v>-9.8624604199919391E-2</v>
      </c>
      <c r="C146" s="8">
        <v>2.8986246041999664</v>
      </c>
    </row>
    <row r="147" spans="1:3" x14ac:dyDescent="0.25">
      <c r="A147" s="8">
        <v>123</v>
      </c>
      <c r="B147" s="8">
        <v>0.11813194790928069</v>
      </c>
      <c r="C147" s="8">
        <v>8.186805209069728E-2</v>
      </c>
    </row>
    <row r="148" spans="1:3" x14ac:dyDescent="0.25">
      <c r="A148" s="8">
        <v>124</v>
      </c>
      <c r="B148" s="8">
        <v>0.35037111088343248</v>
      </c>
      <c r="C148" s="8">
        <v>4.9628889116612285E-2</v>
      </c>
    </row>
    <row r="149" spans="1:3" x14ac:dyDescent="0.25">
      <c r="A149" s="8">
        <v>125</v>
      </c>
      <c r="B149" s="8">
        <v>0.36585372174837388</v>
      </c>
      <c r="C149" s="8">
        <v>0.73414627825163814</v>
      </c>
    </row>
    <row r="150" spans="1:3" x14ac:dyDescent="0.25">
      <c r="A150" s="8">
        <v>126</v>
      </c>
      <c r="B150" s="8">
        <v>-3.6694160740146947E-2</v>
      </c>
      <c r="C150" s="8">
        <v>-2.3633058392598554</v>
      </c>
    </row>
    <row r="151" spans="1:3" x14ac:dyDescent="0.25">
      <c r="A151" s="8">
        <v>127</v>
      </c>
      <c r="B151" s="8">
        <v>0.14135586420669966</v>
      </c>
      <c r="C151" s="8">
        <v>-1.8413558642067345</v>
      </c>
    </row>
    <row r="152" spans="1:3" x14ac:dyDescent="0.25">
      <c r="A152" s="8">
        <v>128</v>
      </c>
      <c r="B152" s="8">
        <v>2.012366422209963E-3</v>
      </c>
      <c r="C152" s="8">
        <v>-1.9020123664222228</v>
      </c>
    </row>
    <row r="153" spans="1:3" x14ac:dyDescent="0.25">
      <c r="A153" s="8">
        <v>129</v>
      </c>
      <c r="B153" s="8">
        <v>0.17232108593658585</v>
      </c>
      <c r="C153" s="8">
        <v>-1.7723210859365872</v>
      </c>
    </row>
    <row r="154" spans="1:3" x14ac:dyDescent="0.25">
      <c r="A154" s="8">
        <v>130</v>
      </c>
      <c r="B154" s="8">
        <v>-0.23022679655193495</v>
      </c>
      <c r="C154" s="8">
        <v>-0.36977320344808778</v>
      </c>
    </row>
    <row r="155" spans="1:3" x14ac:dyDescent="0.25">
      <c r="A155" s="8">
        <v>131</v>
      </c>
      <c r="B155" s="8">
        <v>4.0718893584566873E-2</v>
      </c>
      <c r="C155" s="8">
        <v>4.1592811064155031</v>
      </c>
    </row>
    <row r="156" spans="1:3" x14ac:dyDescent="0.25">
      <c r="A156" s="8">
        <v>132</v>
      </c>
      <c r="B156" s="8">
        <v>0.11813194790928414</v>
      </c>
      <c r="C156" s="8">
        <v>1.8818680520906732</v>
      </c>
    </row>
    <row r="157" spans="1:3" x14ac:dyDescent="0.25">
      <c r="A157" s="8">
        <v>133</v>
      </c>
      <c r="B157" s="8">
        <v>-0.19152026938957806</v>
      </c>
      <c r="C157" s="8">
        <v>1.9915202693895575</v>
      </c>
    </row>
    <row r="158" spans="1:3" x14ac:dyDescent="0.25">
      <c r="A158" s="8">
        <v>134</v>
      </c>
      <c r="B158" s="8">
        <v>0.23425152939635829</v>
      </c>
      <c r="C158" s="8">
        <v>-0.73425152939634764</v>
      </c>
    </row>
    <row r="159" spans="1:3" x14ac:dyDescent="0.25">
      <c r="A159" s="8">
        <v>135</v>
      </c>
      <c r="B159" s="8">
        <v>0.13361455877422551</v>
      </c>
      <c r="C159" s="8">
        <v>1.9663854412257653</v>
      </c>
    </row>
    <row r="160" spans="1:3" x14ac:dyDescent="0.25">
      <c r="A160" s="8">
        <v>136</v>
      </c>
      <c r="B160" s="8">
        <v>-0.32312246174159359</v>
      </c>
      <c r="C160" s="8">
        <v>1.323122461741661</v>
      </c>
    </row>
    <row r="161" spans="1:3" x14ac:dyDescent="0.25">
      <c r="A161" s="8">
        <v>137</v>
      </c>
      <c r="B161" s="8">
        <v>-0.17603765852463321</v>
      </c>
      <c r="C161" s="8">
        <v>0.97603765852463398</v>
      </c>
    </row>
    <row r="162" spans="1:3" x14ac:dyDescent="0.25">
      <c r="A162" s="8">
        <v>138</v>
      </c>
      <c r="B162" s="8">
        <v>-1.3470244442734869E-2</v>
      </c>
      <c r="C162" s="8">
        <v>-0.18652975555733192</v>
      </c>
    </row>
    <row r="163" spans="1:3" x14ac:dyDescent="0.25">
      <c r="A163" s="8">
        <v>139</v>
      </c>
      <c r="B163" s="8">
        <v>0.35037111088343248</v>
      </c>
      <c r="C163" s="8">
        <v>-0.65037111088344379</v>
      </c>
    </row>
    <row r="164" spans="1:3" x14ac:dyDescent="0.25">
      <c r="A164" s="8">
        <v>140</v>
      </c>
      <c r="B164" s="8">
        <v>9.7536718546806511E-3</v>
      </c>
      <c r="C164" s="8">
        <v>1.0902463281453314</v>
      </c>
    </row>
    <row r="165" spans="1:3" x14ac:dyDescent="0.25">
      <c r="A165" s="8">
        <v>141</v>
      </c>
      <c r="B165" s="8">
        <v>-0.1992615748220487</v>
      </c>
      <c r="C165" s="8">
        <v>-5.8007384251779124</v>
      </c>
    </row>
    <row r="166" spans="1:3" x14ac:dyDescent="0.25">
      <c r="A166" s="8">
        <v>142</v>
      </c>
      <c r="B166" s="8">
        <v>-6.7659382470033169E-2</v>
      </c>
      <c r="C166" s="8">
        <v>1.0676593824700118</v>
      </c>
    </row>
    <row r="167" spans="1:3" x14ac:dyDescent="0.25">
      <c r="A167" s="8">
        <v>143</v>
      </c>
      <c r="B167" s="8">
        <v>0.44326677607309112</v>
      </c>
      <c r="C167" s="8">
        <v>-2.8432667760730932</v>
      </c>
    </row>
    <row r="168" spans="1:3" x14ac:dyDescent="0.25">
      <c r="A168" s="8">
        <v>144</v>
      </c>
      <c r="B168" s="8">
        <v>-1.3470244442734869E-2</v>
      </c>
      <c r="C168" s="8">
        <v>-0.88652975555729929</v>
      </c>
    </row>
    <row r="169" spans="1:3" x14ac:dyDescent="0.25">
      <c r="A169" s="8">
        <v>145</v>
      </c>
      <c r="B169" s="8">
        <v>6.3942809881985835E-2</v>
      </c>
      <c r="C169" s="8">
        <v>-0.76394280988195318</v>
      </c>
    </row>
    <row r="170" spans="1:3" x14ac:dyDescent="0.25">
      <c r="A170" s="8">
        <v>146</v>
      </c>
      <c r="B170" s="8">
        <v>0.1026493370443393</v>
      </c>
      <c r="C170" s="8">
        <v>-2.0026493370443519</v>
      </c>
    </row>
    <row r="171" spans="1:3" x14ac:dyDescent="0.25">
      <c r="A171" s="8">
        <v>147</v>
      </c>
      <c r="B171" s="8">
        <v>0.28844066742366004</v>
      </c>
      <c r="C171" s="8">
        <v>-2.7884406674236066</v>
      </c>
    </row>
    <row r="172" spans="1:3" x14ac:dyDescent="0.25">
      <c r="A172" s="8">
        <v>148</v>
      </c>
      <c r="B172" s="8">
        <v>3.2977588152096178E-2</v>
      </c>
      <c r="C172" s="8">
        <v>-1.2329775881521416</v>
      </c>
    </row>
    <row r="173" spans="1:3" x14ac:dyDescent="0.25">
      <c r="A173" s="8">
        <v>149</v>
      </c>
      <c r="B173" s="8">
        <v>0.56712766299263251</v>
      </c>
      <c r="C173" s="8">
        <v>1.2328723370073469</v>
      </c>
    </row>
    <row r="174" spans="1:3" x14ac:dyDescent="0.25">
      <c r="A174" s="8">
        <v>150</v>
      </c>
      <c r="B174" s="8">
        <v>0.51293852496533421</v>
      </c>
      <c r="C174" s="8">
        <v>0.68706147503471127</v>
      </c>
    </row>
    <row r="175" spans="1:3" x14ac:dyDescent="0.25">
      <c r="A175" s="8">
        <v>151</v>
      </c>
      <c r="B175" s="8">
        <v>-0.15281374222722113</v>
      </c>
      <c r="C175" s="8">
        <v>-0.24718625777282363</v>
      </c>
    </row>
    <row r="176" spans="1:3" x14ac:dyDescent="0.25">
      <c r="A176" s="8">
        <v>152</v>
      </c>
      <c r="B176" s="8">
        <v>0.15683847507164447</v>
      </c>
      <c r="C176" s="8">
        <v>-0.55683847507160045</v>
      </c>
    </row>
    <row r="177" spans="1:3" x14ac:dyDescent="0.25">
      <c r="A177" s="8">
        <v>153</v>
      </c>
      <c r="B177" s="8">
        <v>0.1026493370443393</v>
      </c>
      <c r="C177" s="8">
        <v>0.597350662955628</v>
      </c>
    </row>
    <row r="178" spans="1:3" x14ac:dyDescent="0.25">
      <c r="A178" s="8">
        <v>154</v>
      </c>
      <c r="B178" s="8">
        <v>0.32714719458601693</v>
      </c>
      <c r="C178" s="8">
        <v>0.77285280541399515</v>
      </c>
    </row>
    <row r="179" spans="1:3" x14ac:dyDescent="0.25">
      <c r="A179" s="8">
        <v>155</v>
      </c>
      <c r="B179" s="8">
        <v>-5.9918077037562467E-2</v>
      </c>
      <c r="C179" s="8">
        <v>-0.64008192296240485</v>
      </c>
    </row>
    <row r="180" spans="1:3" x14ac:dyDescent="0.25">
      <c r="A180" s="8">
        <v>156</v>
      </c>
      <c r="B180" s="8">
        <v>6.3942809881982393E-2</v>
      </c>
      <c r="C180" s="8">
        <v>0.73605719011801829</v>
      </c>
    </row>
    <row r="181" spans="1:3" x14ac:dyDescent="0.25">
      <c r="A181" s="8">
        <v>157</v>
      </c>
      <c r="B181" s="8">
        <v>7.9425420746927225E-2</v>
      </c>
      <c r="C181" s="8">
        <v>0.72057457925307344</v>
      </c>
    </row>
    <row r="182" spans="1:3" x14ac:dyDescent="0.25">
      <c r="A182" s="8">
        <v>158</v>
      </c>
      <c r="B182" s="8">
        <v>4.0718893584566873E-2</v>
      </c>
      <c r="C182" s="8">
        <v>-1.3407188935845569</v>
      </c>
    </row>
    <row r="183" spans="1:3" x14ac:dyDescent="0.25">
      <c r="A183" s="8">
        <v>159</v>
      </c>
      <c r="B183" s="8">
        <v>0.35037111088343248</v>
      </c>
      <c r="C183" s="8">
        <v>-5.5503711108834812</v>
      </c>
    </row>
    <row r="184" spans="1:3" x14ac:dyDescent="0.25">
      <c r="A184" s="8">
        <v>160</v>
      </c>
      <c r="B184" s="8">
        <v>3.2977588152096178E-2</v>
      </c>
      <c r="C184" s="8">
        <v>-3.232977588152099</v>
      </c>
    </row>
    <row r="185" spans="1:3" x14ac:dyDescent="0.25">
      <c r="A185" s="8">
        <v>161</v>
      </c>
      <c r="B185" s="8">
        <v>7.1684115314456523E-2</v>
      </c>
      <c r="C185" s="8">
        <v>-1.2716841153144132</v>
      </c>
    </row>
    <row r="186" spans="1:3" x14ac:dyDescent="0.25">
      <c r="A186" s="8">
        <v>162</v>
      </c>
      <c r="B186" s="8">
        <v>8.7166726179397913E-2</v>
      </c>
      <c r="C186" s="8">
        <v>-0.38716672617940928</v>
      </c>
    </row>
    <row r="187" spans="1:3" x14ac:dyDescent="0.25">
      <c r="A187" s="8">
        <v>163</v>
      </c>
      <c r="B187" s="8">
        <v>-0.22248549111946425</v>
      </c>
      <c r="C187" s="8">
        <v>-7.7514508880547117E-2</v>
      </c>
    </row>
    <row r="188" spans="1:3" x14ac:dyDescent="0.25">
      <c r="A188" s="8">
        <v>164</v>
      </c>
      <c r="B188" s="8">
        <v>0.35811241631590318</v>
      </c>
      <c r="C188" s="8">
        <v>-1.9581124163159047</v>
      </c>
    </row>
    <row r="189" spans="1:3" x14ac:dyDescent="0.25">
      <c r="A189" s="8">
        <v>165</v>
      </c>
      <c r="B189" s="8">
        <v>0.17232108593658244</v>
      </c>
      <c r="C189" s="8">
        <v>-0.57232108593653841</v>
      </c>
    </row>
    <row r="190" spans="1:3" x14ac:dyDescent="0.25">
      <c r="A190" s="8">
        <v>166</v>
      </c>
      <c r="B190" s="8">
        <v>-0.31538115630912289</v>
      </c>
      <c r="C190" s="8">
        <v>-1.3846188436909119</v>
      </c>
    </row>
    <row r="191" spans="1:3" x14ac:dyDescent="0.25">
      <c r="A191" s="8">
        <v>167</v>
      </c>
      <c r="B191" s="8">
        <v>6.3942809881982393E-2</v>
      </c>
      <c r="C191" s="8">
        <v>-6.7639428098819998</v>
      </c>
    </row>
    <row r="192" spans="1:3" x14ac:dyDescent="0.25">
      <c r="A192" s="8">
        <v>168</v>
      </c>
      <c r="B192" s="8">
        <v>-2.8952855307672817E-2</v>
      </c>
      <c r="C192" s="8">
        <v>-0.67104714469229454</v>
      </c>
    </row>
    <row r="193" spans="1:3" x14ac:dyDescent="0.25">
      <c r="A193" s="8">
        <v>169</v>
      </c>
      <c r="B193" s="8">
        <v>7.1684115314453081E-2</v>
      </c>
      <c r="C193" s="8">
        <v>-4.9716841153144911</v>
      </c>
    </row>
    <row r="194" spans="1:3" x14ac:dyDescent="0.25">
      <c r="A194" s="8">
        <v>170</v>
      </c>
      <c r="B194" s="8">
        <v>-0.23796810198440566</v>
      </c>
      <c r="C194" s="8">
        <v>-2.3620318980155743</v>
      </c>
    </row>
    <row r="195" spans="1:3" x14ac:dyDescent="0.25">
      <c r="A195" s="8">
        <v>171</v>
      </c>
      <c r="B195" s="8">
        <v>0.41230155434320148</v>
      </c>
      <c r="C195" s="8">
        <v>8.769844565678786E-2</v>
      </c>
    </row>
    <row r="196" spans="1:3" x14ac:dyDescent="0.25">
      <c r="A196" s="8">
        <v>172</v>
      </c>
      <c r="B196" s="8">
        <v>-6.7659382470033169E-2</v>
      </c>
      <c r="C196" s="8">
        <v>1.8676593824700125</v>
      </c>
    </row>
    <row r="197" spans="1:3" x14ac:dyDescent="0.25">
      <c r="A197" s="8">
        <v>173</v>
      </c>
      <c r="B197" s="8">
        <v>6.3942809881982393E-2</v>
      </c>
      <c r="C197" s="8">
        <v>2.6360571901180312</v>
      </c>
    </row>
    <row r="198" spans="1:3" x14ac:dyDescent="0.25">
      <c r="A198" s="8">
        <v>174</v>
      </c>
      <c r="B198" s="8">
        <v>-2.8952855307672817E-2</v>
      </c>
      <c r="C198" s="8">
        <v>3.928952855307732</v>
      </c>
    </row>
    <row r="199" spans="1:3" x14ac:dyDescent="0.25">
      <c r="A199" s="8">
        <v>175</v>
      </c>
      <c r="B199" s="8">
        <v>-0.15281374222722113</v>
      </c>
      <c r="C199" s="8">
        <v>1.6528137422271891</v>
      </c>
    </row>
    <row r="200" spans="1:3" x14ac:dyDescent="0.25">
      <c r="A200" s="8">
        <v>176</v>
      </c>
      <c r="B200" s="8">
        <v>0.12587325334175825</v>
      </c>
      <c r="C200" s="8">
        <v>0.87412674665822043</v>
      </c>
    </row>
    <row r="201" spans="1:3" x14ac:dyDescent="0.25">
      <c r="A201" s="8">
        <v>177</v>
      </c>
      <c r="B201" s="8">
        <v>0.15683847507164106</v>
      </c>
      <c r="C201" s="8">
        <v>-0.55683847507159701</v>
      </c>
    </row>
    <row r="202" spans="1:3" x14ac:dyDescent="0.25">
      <c r="A202" s="8">
        <v>178</v>
      </c>
      <c r="B202" s="8">
        <v>0.13361455877422551</v>
      </c>
      <c r="C202" s="8">
        <v>0.66638544122577525</v>
      </c>
    </row>
    <row r="203" spans="1:3" x14ac:dyDescent="0.25">
      <c r="A203" s="8">
        <v>179</v>
      </c>
      <c r="B203" s="8">
        <v>0.28844066742365659</v>
      </c>
      <c r="C203" s="8">
        <v>2.3115593325763237</v>
      </c>
    </row>
    <row r="204" spans="1:3" x14ac:dyDescent="0.25">
      <c r="A204" s="8">
        <v>180</v>
      </c>
      <c r="B204" s="8">
        <v>-0.31538115630911945</v>
      </c>
      <c r="C204" s="8">
        <v>-1.9846188436909382</v>
      </c>
    </row>
    <row r="205" spans="1:3" x14ac:dyDescent="0.25">
      <c r="A205" s="8">
        <v>181</v>
      </c>
      <c r="B205" s="8">
        <v>0.42778416520814283</v>
      </c>
      <c r="C205" s="8">
        <v>-7.0277841652081268</v>
      </c>
    </row>
    <row r="206" spans="1:3" x14ac:dyDescent="0.25">
      <c r="A206" s="8">
        <v>182</v>
      </c>
      <c r="B206" s="8">
        <v>-2.1211549875202129E-2</v>
      </c>
      <c r="C206" s="8">
        <v>1.3212115498751922</v>
      </c>
    </row>
    <row r="207" spans="1:3" x14ac:dyDescent="0.25">
      <c r="A207" s="8">
        <v>183</v>
      </c>
      <c r="B207" s="8">
        <v>0.39681894347826008</v>
      </c>
      <c r="C207" s="8">
        <v>-3.2968189434782516</v>
      </c>
    </row>
    <row r="208" spans="1:3" x14ac:dyDescent="0.25">
      <c r="A208" s="8">
        <v>184</v>
      </c>
      <c r="B208" s="8">
        <v>0.42778416520814627</v>
      </c>
      <c r="C208" s="8">
        <v>2.0722158347918893</v>
      </c>
    </row>
    <row r="209" spans="1:3" x14ac:dyDescent="0.25">
      <c r="A209" s="8">
        <v>185</v>
      </c>
      <c r="B209" s="8">
        <v>0.11039064247681343</v>
      </c>
      <c r="C209" s="8">
        <v>2.3896093575232222</v>
      </c>
    </row>
    <row r="210" spans="1:3" x14ac:dyDescent="0.25">
      <c r="A210" s="8">
        <v>186</v>
      </c>
      <c r="B210" s="8">
        <v>0.66002332818229115</v>
      </c>
      <c r="C210" s="8">
        <v>-2.0600233281823144</v>
      </c>
    </row>
    <row r="211" spans="1:3" x14ac:dyDescent="0.25">
      <c r="A211" s="8">
        <v>187</v>
      </c>
      <c r="B211" s="8">
        <v>-1.0740290886913333</v>
      </c>
      <c r="C211" s="8">
        <v>1.1740290886912779</v>
      </c>
    </row>
    <row r="212" spans="1:3" x14ac:dyDescent="0.25">
      <c r="A212" s="8">
        <v>188</v>
      </c>
      <c r="B212" s="8">
        <v>8.7166726179397913E-2</v>
      </c>
      <c r="C212" s="8">
        <v>0.11283327382066888</v>
      </c>
    </row>
    <row r="213" spans="1:3" x14ac:dyDescent="0.25">
      <c r="A213" s="8">
        <v>189</v>
      </c>
      <c r="B213" s="8">
        <v>-0.26893332371429185</v>
      </c>
      <c r="C213" s="8">
        <v>-0.13106667628575291</v>
      </c>
    </row>
    <row r="214" spans="1:3" x14ac:dyDescent="0.25">
      <c r="A214" s="8">
        <v>190</v>
      </c>
      <c r="B214" s="8">
        <v>-3.6694160740146947E-2</v>
      </c>
      <c r="C214" s="8">
        <v>0.23669416074012492</v>
      </c>
    </row>
    <row r="215" spans="1:3" x14ac:dyDescent="0.25">
      <c r="A215" s="8">
        <v>191</v>
      </c>
      <c r="B215" s="8">
        <v>-0.43150073779619702</v>
      </c>
      <c r="C215" s="8">
        <v>-6.5684992622037424</v>
      </c>
    </row>
    <row r="216" spans="1:3" x14ac:dyDescent="0.25">
      <c r="A216" s="8">
        <v>192</v>
      </c>
      <c r="B216" s="8">
        <v>8.7166726179397913E-2</v>
      </c>
      <c r="C216" s="8">
        <v>-7.4871667261793826</v>
      </c>
    </row>
    <row r="217" spans="1:3" x14ac:dyDescent="0.25">
      <c r="A217" s="8">
        <v>193</v>
      </c>
      <c r="B217" s="8">
        <v>0.11813194790928414</v>
      </c>
      <c r="C217" s="8">
        <v>15.781868052090697</v>
      </c>
    </row>
    <row r="218" spans="1:3" x14ac:dyDescent="0.25">
      <c r="A218" s="8">
        <v>194</v>
      </c>
      <c r="B218" s="8">
        <v>-0.33860507260653844</v>
      </c>
      <c r="C218" s="8">
        <v>7.7386050726065232</v>
      </c>
    </row>
    <row r="219" spans="1:3" x14ac:dyDescent="0.25">
      <c r="A219" s="8">
        <v>195</v>
      </c>
      <c r="B219" s="8">
        <v>0.2032863076664721</v>
      </c>
      <c r="C219" s="8">
        <v>14.396713692333519</v>
      </c>
    </row>
    <row r="220" spans="1:3" x14ac:dyDescent="0.25">
      <c r="A220" s="8">
        <v>196</v>
      </c>
      <c r="B220" s="8">
        <v>0.27295805655871519</v>
      </c>
      <c r="C220" s="8">
        <v>8.0270419434413025</v>
      </c>
    </row>
    <row r="221" spans="1:3" x14ac:dyDescent="0.25">
      <c r="A221" s="8">
        <v>197</v>
      </c>
      <c r="B221" s="8">
        <v>0.62905810645240501</v>
      </c>
      <c r="C221" s="8">
        <v>7.3709418935476023</v>
      </c>
    </row>
    <row r="222" spans="1:3" x14ac:dyDescent="0.25">
      <c r="A222" s="8">
        <v>198</v>
      </c>
      <c r="B222" s="8">
        <v>0.33488850001848763</v>
      </c>
      <c r="C222" s="8">
        <v>-0.93488850001851032</v>
      </c>
    </row>
    <row r="223" spans="1:3" x14ac:dyDescent="0.25">
      <c r="A223" s="8">
        <v>199</v>
      </c>
      <c r="B223" s="8">
        <v>0.14909716963917036</v>
      </c>
      <c r="C223" s="8">
        <v>-3.4490971696392068</v>
      </c>
    </row>
    <row r="224" spans="1:3" x14ac:dyDescent="0.25">
      <c r="A224" s="8">
        <v>200</v>
      </c>
      <c r="B224" s="8">
        <v>-0.23796810198440566</v>
      </c>
      <c r="C224" s="8">
        <v>-7.4620318980155904</v>
      </c>
    </row>
    <row r="225" spans="1:3" x14ac:dyDescent="0.25">
      <c r="A225" s="8">
        <v>201</v>
      </c>
      <c r="B225" s="8">
        <v>0.30392327828860144</v>
      </c>
      <c r="C225" s="8">
        <v>-8.7039232782885652</v>
      </c>
    </row>
    <row r="226" spans="1:3" x14ac:dyDescent="0.25">
      <c r="A226" s="8">
        <v>202</v>
      </c>
      <c r="B226" s="8">
        <v>0.28844066742365659</v>
      </c>
      <c r="C226" s="8">
        <v>14.111559332576356</v>
      </c>
    </row>
    <row r="227" spans="1:3" x14ac:dyDescent="0.25">
      <c r="A227" s="8">
        <v>203</v>
      </c>
      <c r="B227" s="8">
        <v>8.7166726179397913E-2</v>
      </c>
      <c r="C227" s="8">
        <v>6.9128332738205414</v>
      </c>
    </row>
    <row r="228" spans="1:3" x14ac:dyDescent="0.25">
      <c r="A228" s="8">
        <v>204</v>
      </c>
      <c r="B228" s="8">
        <v>0.11813194790928414</v>
      </c>
      <c r="C228" s="8">
        <v>-1.2181319479092074</v>
      </c>
    </row>
    <row r="229" spans="1:3" x14ac:dyDescent="0.25">
      <c r="A229" s="8">
        <v>205</v>
      </c>
      <c r="B229" s="8">
        <v>-6.7659382470033169E-2</v>
      </c>
      <c r="C229" s="8">
        <v>2.56765938246998</v>
      </c>
    </row>
    <row r="230" spans="1:3" x14ac:dyDescent="0.25">
      <c r="A230" s="8">
        <v>206</v>
      </c>
      <c r="B230" s="8">
        <v>0.1878036968015307</v>
      </c>
      <c r="C230" s="8">
        <v>2.4121963031984492</v>
      </c>
    </row>
    <row r="231" spans="1:3" x14ac:dyDescent="0.25">
      <c r="A231" s="8">
        <v>207</v>
      </c>
      <c r="B231" s="8">
        <v>5.6201504449508263E-2</v>
      </c>
      <c r="C231" s="8">
        <v>-2.1562015044494989</v>
      </c>
    </row>
    <row r="232" spans="1:3" x14ac:dyDescent="0.25">
      <c r="A232" s="8">
        <v>208</v>
      </c>
      <c r="B232" s="8">
        <v>-9.8624604199919391E-2</v>
      </c>
      <c r="C232" s="8">
        <v>-0.30137539580003658</v>
      </c>
    </row>
    <row r="233" spans="1:3" x14ac:dyDescent="0.25">
      <c r="A233" s="8">
        <v>209</v>
      </c>
      <c r="B233" s="8">
        <v>-0.26119201828182115</v>
      </c>
      <c r="C233" s="8">
        <v>0.76119201828181049</v>
      </c>
    </row>
    <row r="234" spans="1:3" x14ac:dyDescent="0.25">
      <c r="A234" s="8">
        <v>210</v>
      </c>
      <c r="B234" s="8">
        <v>0.29618197285613074</v>
      </c>
      <c r="C234" s="8">
        <v>5.7038180271438303</v>
      </c>
    </row>
    <row r="235" spans="1:3" x14ac:dyDescent="0.25">
      <c r="A235" s="8">
        <v>211</v>
      </c>
      <c r="B235" s="8">
        <v>0.27295805655871519</v>
      </c>
      <c r="C235" s="8">
        <v>5.2270419434413453</v>
      </c>
    </row>
    <row r="236" spans="1:3" x14ac:dyDescent="0.25">
      <c r="A236" s="8">
        <v>212</v>
      </c>
      <c r="B236" s="8">
        <v>0.2032863076664721</v>
      </c>
      <c r="C236" s="8">
        <v>5.7967136923334888</v>
      </c>
    </row>
    <row r="237" spans="1:3" x14ac:dyDescent="0.25">
      <c r="A237" s="8">
        <v>213</v>
      </c>
      <c r="B237" s="8">
        <v>0.47423199780297387</v>
      </c>
      <c r="C237" s="8">
        <v>-1.0742319978029966</v>
      </c>
    </row>
    <row r="238" spans="1:3" x14ac:dyDescent="0.25">
      <c r="A238" s="8">
        <v>214</v>
      </c>
      <c r="B238" s="8">
        <v>0.37359502718084453</v>
      </c>
      <c r="C238" s="8">
        <v>-4.7735950271808036</v>
      </c>
    </row>
    <row r="239" spans="1:3" x14ac:dyDescent="0.25">
      <c r="A239" s="8">
        <v>215</v>
      </c>
      <c r="B239" s="8">
        <v>0.43552547064062042</v>
      </c>
      <c r="C239" s="8">
        <v>4.0644745293593729</v>
      </c>
    </row>
    <row r="240" spans="1:3" x14ac:dyDescent="0.25">
      <c r="A240" s="8">
        <v>216</v>
      </c>
      <c r="B240" s="8">
        <v>9.4908031611868601E-2</v>
      </c>
      <c r="C240" s="8">
        <v>6.0050919683881254</v>
      </c>
    </row>
    <row r="241" spans="1:3" x14ac:dyDescent="0.25">
      <c r="A241" s="8">
        <v>217</v>
      </c>
      <c r="B241" s="8">
        <v>1.7494977287154781E-2</v>
      </c>
      <c r="C241" s="8">
        <v>2.4825050227128806</v>
      </c>
    </row>
    <row r="242" spans="1:3" x14ac:dyDescent="0.25">
      <c r="A242" s="8">
        <v>218</v>
      </c>
      <c r="B242" s="8">
        <v>0.51293852496533088</v>
      </c>
      <c r="C242" s="8">
        <v>-2.8129385249653884</v>
      </c>
    </row>
    <row r="243" spans="1:3" x14ac:dyDescent="0.25">
      <c r="A243" s="8">
        <v>219</v>
      </c>
      <c r="B243" s="8">
        <v>-6.7659382470033169E-2</v>
      </c>
      <c r="C243" s="8">
        <v>5.8676593824700163</v>
      </c>
    </row>
    <row r="244" spans="1:3" x14ac:dyDescent="0.25">
      <c r="A244" s="8">
        <v>220</v>
      </c>
      <c r="B244" s="8">
        <v>0.25747544569377034</v>
      </c>
      <c r="C244" s="8">
        <v>1.4425245543062646</v>
      </c>
    </row>
    <row r="245" spans="1:3" x14ac:dyDescent="0.25">
      <c r="A245" s="8">
        <v>221</v>
      </c>
      <c r="B245" s="8">
        <v>0.13361455877422895</v>
      </c>
      <c r="C245" s="8">
        <v>5.7663854412257871</v>
      </c>
    </row>
    <row r="246" spans="1:3" x14ac:dyDescent="0.25">
      <c r="A246" s="8">
        <v>222</v>
      </c>
      <c r="B246" s="8">
        <v>-0.36957029433642463</v>
      </c>
      <c r="C246" s="8">
        <v>3.8695702943364387</v>
      </c>
    </row>
    <row r="247" spans="1:3" x14ac:dyDescent="0.25">
      <c r="A247" s="8">
        <v>223</v>
      </c>
      <c r="B247" s="8">
        <v>0.31166458372107209</v>
      </c>
      <c r="C247" s="8">
        <v>8.833541627888386E-2</v>
      </c>
    </row>
    <row r="248" spans="1:3" x14ac:dyDescent="0.25">
      <c r="A248" s="8">
        <v>224</v>
      </c>
      <c r="B248" s="8">
        <v>0.30392327828860488</v>
      </c>
      <c r="C248" s="8">
        <v>9.6076721711439883E-2</v>
      </c>
    </row>
    <row r="249" spans="1:3" x14ac:dyDescent="0.25">
      <c r="A249" s="8">
        <v>225</v>
      </c>
      <c r="B249" s="8">
        <v>0.43552547064061697</v>
      </c>
      <c r="C249" s="8">
        <v>-1.7355254706406069</v>
      </c>
    </row>
    <row r="250" spans="1:3" x14ac:dyDescent="0.25">
      <c r="A250" s="8">
        <v>226</v>
      </c>
      <c r="B250" s="8">
        <v>-0.30763985087665219</v>
      </c>
      <c r="C250" s="8">
        <v>1.9076398508766537</v>
      </c>
    </row>
    <row r="251" spans="1:3" x14ac:dyDescent="0.25">
      <c r="A251" s="8">
        <v>227</v>
      </c>
      <c r="B251" s="8">
        <v>0.13361455877422895</v>
      </c>
      <c r="C251" s="8">
        <v>-3.0336145587743091</v>
      </c>
    </row>
    <row r="252" spans="1:3" x14ac:dyDescent="0.25">
      <c r="A252" s="8">
        <v>228</v>
      </c>
      <c r="B252" s="8">
        <v>-0.50891379212091092</v>
      </c>
      <c r="C252" s="8">
        <v>1.2089137921209669</v>
      </c>
    </row>
    <row r="253" spans="1:3" x14ac:dyDescent="0.25">
      <c r="A253" s="8">
        <v>229</v>
      </c>
      <c r="B253" s="8">
        <v>0.38907763804578593</v>
      </c>
      <c r="C253" s="8">
        <v>0.31092236195418138</v>
      </c>
    </row>
    <row r="254" spans="1:3" x14ac:dyDescent="0.25">
      <c r="A254" s="8">
        <v>230</v>
      </c>
      <c r="B254" s="8">
        <v>2.012366422209963E-3</v>
      </c>
      <c r="C254" s="8">
        <v>2.9979876335778148</v>
      </c>
    </row>
    <row r="255" spans="1:3" x14ac:dyDescent="0.25">
      <c r="A255" s="8">
        <v>231</v>
      </c>
      <c r="B255" s="8">
        <v>-0.36957029433642119</v>
      </c>
      <c r="C255" s="8">
        <v>-8.6304297056635644</v>
      </c>
    </row>
    <row r="256" spans="1:3" x14ac:dyDescent="0.25">
      <c r="A256" s="8">
        <v>232</v>
      </c>
      <c r="B256" s="8">
        <v>-1.3470244442734869E-2</v>
      </c>
      <c r="C256" s="8">
        <v>2.1134702444427256</v>
      </c>
    </row>
    <row r="257" spans="1:3" x14ac:dyDescent="0.25">
      <c r="A257" s="8">
        <v>233</v>
      </c>
      <c r="B257" s="8">
        <v>0.40456024891073422</v>
      </c>
      <c r="C257" s="8">
        <v>-4.2045602489107594</v>
      </c>
    </row>
    <row r="258" spans="1:3" x14ac:dyDescent="0.25">
      <c r="A258" s="8">
        <v>234</v>
      </c>
      <c r="B258" s="8">
        <v>0.17232108593658585</v>
      </c>
      <c r="C258" s="8">
        <v>-3.2723210859365555</v>
      </c>
    </row>
    <row r="259" spans="1:3" x14ac:dyDescent="0.25">
      <c r="A259" s="8">
        <v>235</v>
      </c>
      <c r="B259" s="8">
        <v>0.21102761309894277</v>
      </c>
      <c r="C259" s="8">
        <v>4.3889723869010835</v>
      </c>
    </row>
    <row r="260" spans="1:3" x14ac:dyDescent="0.25">
      <c r="A260" s="8">
        <v>236</v>
      </c>
      <c r="B260" s="8">
        <v>0.17232108593658244</v>
      </c>
      <c r="C260" s="8">
        <v>3.127678914063365</v>
      </c>
    </row>
    <row r="261" spans="1:3" x14ac:dyDescent="0.25">
      <c r="A261" s="8">
        <v>237</v>
      </c>
      <c r="B261" s="8">
        <v>-0.10636590963239007</v>
      </c>
      <c r="C261" s="8">
        <v>-0.99363409036762196</v>
      </c>
    </row>
    <row r="262" spans="1:3" x14ac:dyDescent="0.25">
      <c r="A262" s="8">
        <v>238</v>
      </c>
      <c r="B262" s="8">
        <v>-0.11410721506486077</v>
      </c>
      <c r="C262" s="8">
        <v>4.914107215064865</v>
      </c>
    </row>
    <row r="263" spans="1:3" x14ac:dyDescent="0.25">
      <c r="A263" s="8">
        <v>239</v>
      </c>
      <c r="B263" s="8">
        <v>-0.11410721506486421</v>
      </c>
      <c r="C263" s="8">
        <v>2.1141072150649105</v>
      </c>
    </row>
    <row r="264" spans="1:3" x14ac:dyDescent="0.25">
      <c r="A264" s="8">
        <v>240</v>
      </c>
      <c r="B264" s="8">
        <v>0.37359502718084453</v>
      </c>
      <c r="C264" s="8">
        <v>2.4264049728191135</v>
      </c>
    </row>
    <row r="265" spans="1:3" x14ac:dyDescent="0.25">
      <c r="A265" s="8">
        <v>241</v>
      </c>
      <c r="B265" s="8">
        <v>-0.11410721506486077</v>
      </c>
      <c r="C265" s="8">
        <v>0.31410721506492756</v>
      </c>
    </row>
    <row r="266" spans="1:3" x14ac:dyDescent="0.25">
      <c r="A266" s="8">
        <v>242</v>
      </c>
      <c r="B266" s="8">
        <v>6.3942809881982393E-2</v>
      </c>
      <c r="C266" s="8">
        <v>1.4360571901179857</v>
      </c>
    </row>
    <row r="267" spans="1:3" x14ac:dyDescent="0.25">
      <c r="A267" s="8">
        <v>243</v>
      </c>
      <c r="B267" s="8">
        <v>0.12587325334175481</v>
      </c>
      <c r="C267" s="8">
        <v>-1.3258732533418003</v>
      </c>
    </row>
    <row r="268" spans="1:3" x14ac:dyDescent="0.25">
      <c r="A268" s="8">
        <v>244</v>
      </c>
      <c r="B268" s="8">
        <v>0.21876891853141348</v>
      </c>
      <c r="C268" s="8">
        <v>-0.81876891853134737</v>
      </c>
    </row>
    <row r="269" spans="1:3" x14ac:dyDescent="0.25">
      <c r="A269" s="8">
        <v>245</v>
      </c>
      <c r="B269" s="8">
        <v>0.52067983039780497</v>
      </c>
      <c r="C269" s="8">
        <v>-1.3206798303978058</v>
      </c>
    </row>
    <row r="270" spans="1:3" x14ac:dyDescent="0.25">
      <c r="A270" s="8">
        <v>246</v>
      </c>
      <c r="B270" s="8">
        <v>-0.32312246174159359</v>
      </c>
      <c r="C270" s="8">
        <v>-1.3768775382584413</v>
      </c>
    </row>
    <row r="271" spans="1:3" x14ac:dyDescent="0.25">
      <c r="A271" s="8">
        <v>247</v>
      </c>
      <c r="B271" s="8">
        <v>-0.16055504765969181</v>
      </c>
      <c r="C271" s="8">
        <v>-2.6394449523403551</v>
      </c>
    </row>
    <row r="272" spans="1:3" x14ac:dyDescent="0.25">
      <c r="A272" s="8">
        <v>248</v>
      </c>
      <c r="B272" s="8">
        <v>0.32714719458601693</v>
      </c>
      <c r="C272" s="8">
        <v>-3.8271471945859421</v>
      </c>
    </row>
    <row r="273" spans="1:3" x14ac:dyDescent="0.25">
      <c r="A273" s="8">
        <v>249</v>
      </c>
      <c r="B273" s="8">
        <v>4.8460199017041003E-2</v>
      </c>
      <c r="C273" s="8">
        <v>0.35153980098291493</v>
      </c>
    </row>
    <row r="274" spans="1:3" x14ac:dyDescent="0.25">
      <c r="A274" s="8">
        <v>250</v>
      </c>
      <c r="B274" s="8">
        <v>-0.33086376717406774</v>
      </c>
      <c r="C274" s="8">
        <v>-0.36913623282589958</v>
      </c>
    </row>
    <row r="275" spans="1:3" x14ac:dyDescent="0.25">
      <c r="A275" s="8">
        <v>251</v>
      </c>
      <c r="B275" s="8">
        <v>-0.13733113136227629</v>
      </c>
      <c r="C275" s="8">
        <v>0.23733113136230968</v>
      </c>
    </row>
    <row r="276" spans="1:3" x14ac:dyDescent="0.25">
      <c r="A276" s="8">
        <v>252</v>
      </c>
      <c r="B276" s="8">
        <v>0.55938635756016186</v>
      </c>
      <c r="C276" s="8">
        <v>1.5406136424397401</v>
      </c>
    </row>
    <row r="277" spans="1:3" x14ac:dyDescent="0.25">
      <c r="A277" s="8">
        <v>253</v>
      </c>
      <c r="B277" s="8">
        <v>0.1955450022340014</v>
      </c>
      <c r="C277" s="8">
        <v>-1.4955450022339916</v>
      </c>
    </row>
    <row r="278" spans="1:3" x14ac:dyDescent="0.25">
      <c r="A278" s="8">
        <v>254</v>
      </c>
      <c r="B278" s="8">
        <v>8.7166726179397913E-2</v>
      </c>
      <c r="C278" s="8">
        <v>9.0128332738206218</v>
      </c>
    </row>
    <row r="279" spans="1:3" x14ac:dyDescent="0.25">
      <c r="A279" s="8">
        <v>255</v>
      </c>
      <c r="B279" s="8">
        <v>-0.17603765852463665</v>
      </c>
      <c r="C279" s="8">
        <v>-0.12396234147537472</v>
      </c>
    </row>
    <row r="280" spans="1:3" x14ac:dyDescent="0.25">
      <c r="A280" s="8">
        <v>256</v>
      </c>
      <c r="B280" s="8">
        <v>0.14135586420669966</v>
      </c>
      <c r="C280" s="8">
        <v>-0.44135586420662221</v>
      </c>
    </row>
    <row r="281" spans="1:3" x14ac:dyDescent="0.25">
      <c r="A281" s="8">
        <v>257</v>
      </c>
      <c r="B281" s="8">
        <v>0.6522820227498205</v>
      </c>
      <c r="C281" s="8">
        <v>-0.7522820227498539</v>
      </c>
    </row>
    <row r="282" spans="1:3" x14ac:dyDescent="0.25">
      <c r="A282" s="8">
        <v>258</v>
      </c>
      <c r="B282" s="8">
        <v>-0.13733113136227629</v>
      </c>
      <c r="C282" s="8">
        <v>1.0373311313622215</v>
      </c>
    </row>
    <row r="283" spans="1:3" x14ac:dyDescent="0.25">
      <c r="A283" s="8">
        <v>259</v>
      </c>
      <c r="B283" s="8">
        <v>0.14135586420669966</v>
      </c>
      <c r="C283" s="8">
        <v>-4.3413558642066814</v>
      </c>
    </row>
    <row r="284" spans="1:3" x14ac:dyDescent="0.25">
      <c r="A284" s="8">
        <v>260</v>
      </c>
      <c r="B284" s="8">
        <v>0.2961819728561273</v>
      </c>
      <c r="C284" s="8">
        <v>8.3038180271439028</v>
      </c>
    </row>
    <row r="285" spans="1:3" x14ac:dyDescent="0.25">
      <c r="A285" s="8">
        <v>261</v>
      </c>
      <c r="B285" s="8">
        <v>-5.7289390102572973E-3</v>
      </c>
      <c r="C285" s="8">
        <v>3.4057289390102383</v>
      </c>
    </row>
    <row r="286" spans="1:3" x14ac:dyDescent="0.25">
      <c r="A286" s="8">
        <v>262</v>
      </c>
      <c r="B286" s="8">
        <v>0.35037111088342904</v>
      </c>
      <c r="C286" s="8">
        <v>0.2496288891165937</v>
      </c>
    </row>
    <row r="287" spans="1:3" x14ac:dyDescent="0.25">
      <c r="A287" s="8">
        <v>263</v>
      </c>
      <c r="B287" s="8">
        <v>0.83033204769666713</v>
      </c>
      <c r="C287" s="8">
        <v>0.96966795230331226</v>
      </c>
    </row>
    <row r="288" spans="1:3" x14ac:dyDescent="0.25">
      <c r="A288" s="8">
        <v>264</v>
      </c>
      <c r="B288" s="8">
        <v>-0.95790950720426282</v>
      </c>
      <c r="C288" s="8">
        <v>0.45790950720427348</v>
      </c>
    </row>
    <row r="289" spans="1:3" x14ac:dyDescent="0.25">
      <c r="A289" s="8">
        <v>265</v>
      </c>
      <c r="B289" s="8">
        <v>0.48197330323544801</v>
      </c>
      <c r="C289" s="8">
        <v>0.91802669676457538</v>
      </c>
    </row>
    <row r="290" spans="1:3" x14ac:dyDescent="0.25">
      <c r="A290" s="8">
        <v>266</v>
      </c>
      <c r="B290" s="8">
        <v>0.74517768793947914</v>
      </c>
      <c r="C290" s="8">
        <v>-2.9451776879395033</v>
      </c>
    </row>
    <row r="291" spans="1:3" x14ac:dyDescent="0.25">
      <c r="A291" s="8">
        <v>267</v>
      </c>
      <c r="B291" s="8">
        <v>-2.8952855307676259E-2</v>
      </c>
      <c r="C291" s="8">
        <v>-5.0710471446923391</v>
      </c>
    </row>
    <row r="292" spans="1:3" x14ac:dyDescent="0.25">
      <c r="A292" s="8">
        <v>268</v>
      </c>
      <c r="B292" s="8">
        <v>0.28844066742366004</v>
      </c>
      <c r="C292" s="8">
        <v>-0.18844066742362664</v>
      </c>
    </row>
    <row r="293" spans="1:3" x14ac:dyDescent="0.25">
      <c r="A293" s="8">
        <v>269</v>
      </c>
      <c r="B293" s="8">
        <v>0.35037111088342904</v>
      </c>
      <c r="C293" s="8">
        <v>-0.35037111088342904</v>
      </c>
    </row>
    <row r="294" spans="1:3" x14ac:dyDescent="0.25">
      <c r="A294" s="8">
        <v>270</v>
      </c>
      <c r="B294" s="8">
        <v>0.42004285977567557</v>
      </c>
      <c r="C294" s="8">
        <v>2.0799571402242711</v>
      </c>
    </row>
    <row r="295" spans="1:3" x14ac:dyDescent="0.25">
      <c r="A295" s="8">
        <v>271</v>
      </c>
      <c r="B295" s="8">
        <v>-0.13733113136227973</v>
      </c>
      <c r="C295" s="8">
        <v>-2.9626688686376896</v>
      </c>
    </row>
    <row r="296" spans="1:3" x14ac:dyDescent="0.25">
      <c r="A296" s="8">
        <v>272</v>
      </c>
      <c r="B296" s="8">
        <v>0.34262980545096178</v>
      </c>
      <c r="C296" s="8">
        <v>-2.2426298054509743</v>
      </c>
    </row>
    <row r="297" spans="1:3" x14ac:dyDescent="0.25">
      <c r="A297" s="8">
        <v>273</v>
      </c>
      <c r="B297" s="8">
        <v>-0.1992615748220487</v>
      </c>
      <c r="C297" s="8">
        <v>1.6992615748221056</v>
      </c>
    </row>
    <row r="298" spans="1:3" x14ac:dyDescent="0.25">
      <c r="A298" s="8">
        <v>274</v>
      </c>
      <c r="B298" s="8">
        <v>1.7494977287151353E-2</v>
      </c>
      <c r="C298" s="8">
        <v>-1.7494977287151353E-2</v>
      </c>
    </row>
    <row r="299" spans="1:3" x14ac:dyDescent="0.25">
      <c r="A299" s="8">
        <v>275</v>
      </c>
      <c r="B299" s="8">
        <v>0.34262980545096178</v>
      </c>
      <c r="C299" s="8">
        <v>2.9573701945489859</v>
      </c>
    </row>
    <row r="300" spans="1:3" x14ac:dyDescent="0.25">
      <c r="A300" s="8">
        <v>276</v>
      </c>
      <c r="B300" s="8">
        <v>0.36585372174837044</v>
      </c>
      <c r="C300" s="8">
        <v>-2.9658537217483505</v>
      </c>
    </row>
    <row r="301" spans="1:3" x14ac:dyDescent="0.25">
      <c r="A301" s="8">
        <v>277</v>
      </c>
      <c r="B301" s="8">
        <v>0.49745591410038942</v>
      </c>
      <c r="C301" s="8">
        <v>-0.9974559141003787</v>
      </c>
    </row>
    <row r="302" spans="1:3" x14ac:dyDescent="0.25">
      <c r="A302" s="8">
        <v>278</v>
      </c>
      <c r="B302" s="8">
        <v>9.7536718546840928E-3</v>
      </c>
      <c r="C302" s="8">
        <v>1.5902463281453174</v>
      </c>
    </row>
    <row r="303" spans="1:3" x14ac:dyDescent="0.25">
      <c r="A303" s="8">
        <v>279</v>
      </c>
      <c r="B303" s="8">
        <v>8.7166726179397913E-2</v>
      </c>
      <c r="C303" s="8">
        <v>-6.7871667261794153</v>
      </c>
    </row>
    <row r="304" spans="1:3" x14ac:dyDescent="0.25">
      <c r="A304" s="8">
        <v>280</v>
      </c>
      <c r="B304" s="8">
        <v>0.16457978050411173</v>
      </c>
      <c r="C304" s="8">
        <v>-20.364579780504108</v>
      </c>
    </row>
    <row r="305" spans="1:3" x14ac:dyDescent="0.25">
      <c r="A305" s="8">
        <v>281</v>
      </c>
      <c r="B305" s="8">
        <v>-6.7659382470029727E-2</v>
      </c>
      <c r="C305" s="8">
        <v>0.2676593824700077</v>
      </c>
    </row>
    <row r="306" spans="1:3" x14ac:dyDescent="0.25">
      <c r="A306" s="8">
        <v>282</v>
      </c>
      <c r="B306" s="8">
        <v>0.11813194790928069</v>
      </c>
      <c r="C306" s="8">
        <v>-0.31813194790925869</v>
      </c>
    </row>
    <row r="307" spans="1:3" x14ac:dyDescent="0.25">
      <c r="A307" s="8">
        <v>283</v>
      </c>
      <c r="B307" s="8">
        <v>0.65228202274982394</v>
      </c>
      <c r="C307" s="8">
        <v>1.6477179772501449</v>
      </c>
    </row>
    <row r="308" spans="1:3" x14ac:dyDescent="0.25">
      <c r="A308" s="8">
        <v>284</v>
      </c>
      <c r="B308" s="8">
        <v>0.11813194790928414</v>
      </c>
      <c r="C308" s="8">
        <v>5.8818680520907654</v>
      </c>
    </row>
    <row r="309" spans="1:3" x14ac:dyDescent="0.25">
      <c r="A309" s="8">
        <v>285</v>
      </c>
      <c r="B309" s="8">
        <v>0.27295805655871519</v>
      </c>
      <c r="C309" s="8">
        <v>-0.27295805655871519</v>
      </c>
    </row>
    <row r="310" spans="1:3" x14ac:dyDescent="0.25">
      <c r="A310" s="8">
        <v>286</v>
      </c>
      <c r="B310" s="8">
        <v>0.12587325334175481</v>
      </c>
      <c r="C310" s="8">
        <v>-17.325873253341815</v>
      </c>
    </row>
    <row r="311" spans="1:3" x14ac:dyDescent="0.25">
      <c r="A311" s="8">
        <v>287</v>
      </c>
      <c r="B311" s="8">
        <v>-3.6694160740146947E-2</v>
      </c>
      <c r="C311" s="8">
        <v>-9.3633058392597945</v>
      </c>
    </row>
    <row r="312" spans="1:3" ht="15.75" thickBot="1" x14ac:dyDescent="0.3">
      <c r="A312" s="9">
        <v>288</v>
      </c>
      <c r="B312" s="9">
        <v>0.53616244126274637</v>
      </c>
      <c r="C312" s="9">
        <v>-0.63616244126277977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083B-6665-46D8-930B-CCB0DEAF0DD8}">
  <dimension ref="A1:I82"/>
  <sheetViews>
    <sheetView topLeftCell="A6" workbookViewId="0">
      <selection activeCell="B18" sqref="B18"/>
    </sheetView>
  </sheetViews>
  <sheetFormatPr baseColWidth="10"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11" t="s">
        <v>6</v>
      </c>
      <c r="B3" s="11"/>
    </row>
    <row r="4" spans="1:9" x14ac:dyDescent="0.25">
      <c r="A4" s="8" t="s">
        <v>7</v>
      </c>
      <c r="B4" s="8">
        <v>0.96604099399460364</v>
      </c>
    </row>
    <row r="5" spans="1:9" x14ac:dyDescent="0.25">
      <c r="A5" s="8" t="s">
        <v>8</v>
      </c>
      <c r="B5" s="8">
        <v>0.93323520207808175</v>
      </c>
    </row>
    <row r="6" spans="1:9" x14ac:dyDescent="0.25">
      <c r="A6" s="8" t="s">
        <v>9</v>
      </c>
      <c r="B6" s="8">
        <v>0.93204297354376187</v>
      </c>
    </row>
    <row r="7" spans="1:9" x14ac:dyDescent="0.25">
      <c r="A7" s="8" t="s">
        <v>10</v>
      </c>
      <c r="B7" s="8">
        <v>15.894095769359135</v>
      </c>
    </row>
    <row r="8" spans="1:9" ht="15.75" thickBot="1" x14ac:dyDescent="0.3">
      <c r="A8" s="9" t="s">
        <v>11</v>
      </c>
      <c r="B8" s="9">
        <v>58</v>
      </c>
    </row>
    <row r="10" spans="1:9" ht="15.75" thickBot="1" x14ac:dyDescent="0.3">
      <c r="A10" t="s">
        <v>12</v>
      </c>
    </row>
    <row r="11" spans="1:9" x14ac:dyDescent="0.25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25">
      <c r="A12" s="8" t="s">
        <v>13</v>
      </c>
      <c r="B12" s="8">
        <v>1</v>
      </c>
      <c r="C12" s="8">
        <v>197743.97109487205</v>
      </c>
      <c r="D12" s="8">
        <v>197743.97109487205</v>
      </c>
      <c r="E12" s="8">
        <v>782.76536353022777</v>
      </c>
      <c r="F12" s="8">
        <v>1.3418647860141006E-34</v>
      </c>
    </row>
    <row r="13" spans="1:9" x14ac:dyDescent="0.25">
      <c r="A13" s="8" t="s">
        <v>14</v>
      </c>
      <c r="B13" s="8">
        <v>56</v>
      </c>
      <c r="C13" s="8">
        <v>14146.847698231357</v>
      </c>
      <c r="D13" s="8">
        <v>252.62228032555996</v>
      </c>
      <c r="E13" s="8"/>
      <c r="F13" s="8"/>
    </row>
    <row r="14" spans="1:9" ht="15.75" thickBot="1" x14ac:dyDescent="0.3">
      <c r="A14" s="9" t="s">
        <v>15</v>
      </c>
      <c r="B14" s="9">
        <v>57</v>
      </c>
      <c r="C14" s="9">
        <v>211890.81879310339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25">
      <c r="A17" s="8" t="s">
        <v>16</v>
      </c>
      <c r="B17" s="8">
        <v>0.75939043975068543</v>
      </c>
      <c r="C17" s="8">
        <v>2.1069870742553776</v>
      </c>
      <c r="D17" s="8">
        <v>0.3604153290874168</v>
      </c>
      <c r="E17" s="8">
        <v>0.71989247651281207</v>
      </c>
      <c r="F17" s="8">
        <v>-3.4614118614838336</v>
      </c>
      <c r="G17" s="8">
        <v>4.9801927409852045</v>
      </c>
      <c r="H17" s="8">
        <v>-3.4614118614838336</v>
      </c>
      <c r="I17" s="8">
        <v>4.9801927409852045</v>
      </c>
    </row>
    <row r="18" spans="1:9" ht="15.75" thickBot="1" x14ac:dyDescent="0.3">
      <c r="A18" s="9" t="s">
        <v>35</v>
      </c>
      <c r="B18" s="9">
        <v>1.7811044522155428</v>
      </c>
      <c r="C18" s="9">
        <v>6.3661019457100287E-2</v>
      </c>
      <c r="D18" s="9">
        <v>27.977944233453385</v>
      </c>
      <c r="E18" s="9">
        <v>1.3418647860141194E-34</v>
      </c>
      <c r="F18" s="9">
        <v>1.6535761058357128</v>
      </c>
      <c r="G18" s="9">
        <v>1.9086327985953728</v>
      </c>
      <c r="H18" s="9">
        <v>1.6535761058357128</v>
      </c>
      <c r="I18" s="9">
        <v>1.9086327985953728</v>
      </c>
    </row>
    <row r="22" spans="1:9" x14ac:dyDescent="0.25">
      <c r="A22" t="s">
        <v>29</v>
      </c>
    </row>
    <row r="23" spans="1:9" ht="15.75" thickBot="1" x14ac:dyDescent="0.3"/>
    <row r="24" spans="1:9" x14ac:dyDescent="0.25">
      <c r="A24" s="10" t="s">
        <v>30</v>
      </c>
      <c r="B24" s="10" t="s">
        <v>42</v>
      </c>
      <c r="C24" s="10" t="s">
        <v>14</v>
      </c>
    </row>
    <row r="25" spans="1:9" x14ac:dyDescent="0.25">
      <c r="A25" s="8">
        <v>1</v>
      </c>
      <c r="B25" s="8">
        <v>1.2937217754153685</v>
      </c>
      <c r="C25" s="8">
        <v>-2.0937217754153692</v>
      </c>
    </row>
    <row r="26" spans="1:9" x14ac:dyDescent="0.25">
      <c r="A26" s="8">
        <v>2</v>
      </c>
      <c r="B26" s="8">
        <v>-8.8585736022132942</v>
      </c>
      <c r="C26" s="8">
        <v>6.258573602213314</v>
      </c>
    </row>
    <row r="27" spans="1:9" x14ac:dyDescent="0.25">
      <c r="A27" s="8">
        <v>3</v>
      </c>
      <c r="B27" s="8">
        <v>-1.0217140124648194</v>
      </c>
      <c r="C27" s="8">
        <v>6.0217140124648019</v>
      </c>
    </row>
    <row r="28" spans="1:9" x14ac:dyDescent="0.25">
      <c r="A28" s="8">
        <v>4</v>
      </c>
      <c r="B28" s="8">
        <v>-1.3779349029079677</v>
      </c>
      <c r="C28" s="8">
        <v>-16.222065097092049</v>
      </c>
    </row>
    <row r="29" spans="1:9" x14ac:dyDescent="0.25">
      <c r="A29" s="8">
        <v>5</v>
      </c>
      <c r="B29" s="8">
        <v>-4.4058124716744524</v>
      </c>
      <c r="C29" s="8">
        <v>6.3058124716744652</v>
      </c>
    </row>
    <row r="30" spans="1:9" x14ac:dyDescent="0.25">
      <c r="A30" s="8">
        <v>6</v>
      </c>
      <c r="B30" s="8">
        <v>5.5683724607326752</v>
      </c>
      <c r="C30" s="8">
        <v>-4.4683724607326631</v>
      </c>
    </row>
    <row r="31" spans="1:9" x14ac:dyDescent="0.25">
      <c r="A31" s="8">
        <v>7</v>
      </c>
      <c r="B31" s="8">
        <v>-2.0903766837941857</v>
      </c>
      <c r="C31" s="8">
        <v>-1.5096233162057731</v>
      </c>
    </row>
    <row r="32" spans="1:9" x14ac:dyDescent="0.25">
      <c r="A32" s="8">
        <v>8</v>
      </c>
      <c r="B32" s="8">
        <v>8.5962500294990818</v>
      </c>
      <c r="C32" s="8">
        <v>-12.796250029499063</v>
      </c>
    </row>
    <row r="33" spans="1:3" x14ac:dyDescent="0.25">
      <c r="A33" s="8">
        <v>9</v>
      </c>
      <c r="B33" s="8">
        <v>-20.970083877278917</v>
      </c>
      <c r="C33" s="8">
        <v>15.57008387727889</v>
      </c>
    </row>
    <row r="34" spans="1:3" x14ac:dyDescent="0.25">
      <c r="A34" s="8">
        <v>10</v>
      </c>
      <c r="B34" s="8">
        <v>-18.298427198955661</v>
      </c>
      <c r="C34" s="8">
        <v>7.5984271989556404</v>
      </c>
    </row>
    <row r="35" spans="1:3" x14ac:dyDescent="0.25">
      <c r="A35" s="8">
        <v>11</v>
      </c>
      <c r="B35" s="8">
        <v>3.9653784537387047</v>
      </c>
      <c r="C35" s="8">
        <v>5.8346215462612818</v>
      </c>
    </row>
    <row r="36" spans="1:3" x14ac:dyDescent="0.25">
      <c r="A36" s="8">
        <v>12</v>
      </c>
      <c r="B36" s="8">
        <v>-23.46363011038072</v>
      </c>
      <c r="C36" s="8">
        <v>33.263630110380703</v>
      </c>
    </row>
    <row r="37" spans="1:3" x14ac:dyDescent="0.25">
      <c r="A37" s="8">
        <v>13</v>
      </c>
      <c r="B37" s="8">
        <v>-4.9401438073390569</v>
      </c>
      <c r="C37" s="8">
        <v>0.94014380733905334</v>
      </c>
    </row>
    <row r="38" spans="1:3" x14ac:dyDescent="0.25">
      <c r="A38" s="8">
        <v>14</v>
      </c>
      <c r="B38" s="8">
        <v>-7.6118004856623926</v>
      </c>
      <c r="C38" s="8">
        <v>-3.0881995143375391</v>
      </c>
    </row>
    <row r="39" spans="1:3" x14ac:dyDescent="0.25">
      <c r="A39" s="8">
        <v>15</v>
      </c>
      <c r="B39" s="8">
        <v>-21.860636103386668</v>
      </c>
      <c r="C39" s="8">
        <v>19.460636103386665</v>
      </c>
    </row>
    <row r="40" spans="1:3" x14ac:dyDescent="0.25">
      <c r="A40" s="8">
        <v>16</v>
      </c>
      <c r="B40" s="8">
        <v>17.501772290576763</v>
      </c>
      <c r="C40" s="8">
        <v>-23.40177229057678</v>
      </c>
    </row>
    <row r="41" spans="1:3" x14ac:dyDescent="0.25">
      <c r="A41" s="8">
        <v>17</v>
      </c>
      <c r="B41" s="8">
        <v>7.8838082486128629</v>
      </c>
      <c r="C41" s="8">
        <v>4.9161917513871485</v>
      </c>
    </row>
    <row r="42" spans="1:3" x14ac:dyDescent="0.25">
      <c r="A42" s="8">
        <v>18</v>
      </c>
      <c r="B42" s="8">
        <v>-17.407874972847829</v>
      </c>
      <c r="C42" s="8">
        <v>21.307874972847799</v>
      </c>
    </row>
    <row r="43" spans="1:3" x14ac:dyDescent="0.25">
      <c r="A43" s="8">
        <v>19</v>
      </c>
      <c r="B43" s="8">
        <v>8.240029139055931</v>
      </c>
      <c r="C43" s="8">
        <v>-3.2400291390559488</v>
      </c>
    </row>
    <row r="44" spans="1:3" x14ac:dyDescent="0.25">
      <c r="A44" s="8">
        <v>20</v>
      </c>
      <c r="B44" s="8">
        <v>18.57043496190613</v>
      </c>
      <c r="C44" s="8">
        <v>-13.07043496190607</v>
      </c>
    </row>
    <row r="45" spans="1:3" x14ac:dyDescent="0.25">
      <c r="A45" s="8">
        <v>21</v>
      </c>
      <c r="B45" s="8">
        <v>-5.1182542525605914</v>
      </c>
      <c r="C45" s="8">
        <v>3.3182542525605232</v>
      </c>
    </row>
    <row r="46" spans="1:3" x14ac:dyDescent="0.25">
      <c r="A46" s="8">
        <v>22</v>
      </c>
      <c r="B46" s="8">
        <v>8.0619186938343965</v>
      </c>
      <c r="C46" s="8">
        <v>0.33808130616565535</v>
      </c>
    </row>
    <row r="47" spans="1:3" x14ac:dyDescent="0.25">
      <c r="A47" s="8">
        <v>23</v>
      </c>
      <c r="B47" s="8">
        <v>15.00822605747504</v>
      </c>
      <c r="C47" s="8">
        <v>-13.008226057475083</v>
      </c>
    </row>
    <row r="48" spans="1:3" x14ac:dyDescent="0.25">
      <c r="A48" s="8">
        <v>24</v>
      </c>
      <c r="B48" s="8">
        <v>14.473894721810357</v>
      </c>
      <c r="C48" s="8">
        <v>-8.0738947218103512</v>
      </c>
    </row>
    <row r="49" spans="1:3" x14ac:dyDescent="0.25">
      <c r="A49" s="8">
        <v>25</v>
      </c>
      <c r="B49" s="8">
        <v>16.433109619247475</v>
      </c>
      <c r="C49" s="8">
        <v>-12.033109619247426</v>
      </c>
    </row>
    <row r="50" spans="1:3" x14ac:dyDescent="0.25">
      <c r="A50" s="8">
        <v>26</v>
      </c>
      <c r="B50" s="8">
        <v>-8.1461318213269962</v>
      </c>
      <c r="C50" s="8">
        <v>-5.3868178673077693E-2</v>
      </c>
    </row>
    <row r="51" spans="1:3" x14ac:dyDescent="0.25">
      <c r="A51" s="8">
        <v>27</v>
      </c>
      <c r="B51" s="8">
        <v>-1.5560453481295817</v>
      </c>
      <c r="C51" s="8">
        <v>11.15604534812959</v>
      </c>
    </row>
    <row r="52" spans="1:3" x14ac:dyDescent="0.25">
      <c r="A52" s="8">
        <v>28</v>
      </c>
      <c r="B52" s="8">
        <v>-12.777003397087451</v>
      </c>
      <c r="C52" s="8">
        <v>15.177003397087454</v>
      </c>
    </row>
    <row r="53" spans="1:3" x14ac:dyDescent="0.25">
      <c r="A53" s="8">
        <v>29</v>
      </c>
      <c r="B53" s="8">
        <v>-4.0495915812312253</v>
      </c>
      <c r="C53" s="8">
        <v>-4.9504084187687605</v>
      </c>
    </row>
    <row r="54" spans="1:3" x14ac:dyDescent="0.25">
      <c r="A54" s="8">
        <v>30</v>
      </c>
      <c r="B54" s="8">
        <v>25.33863188032516</v>
      </c>
      <c r="C54" s="8">
        <v>-27.93863188032514</v>
      </c>
    </row>
    <row r="55" spans="1:3" x14ac:dyDescent="0.25">
      <c r="A55" s="8">
        <v>31</v>
      </c>
      <c r="B55" s="8">
        <v>-0.66549312202175015</v>
      </c>
      <c r="C55" s="8">
        <v>0.96549312202176152</v>
      </c>
    </row>
    <row r="56" spans="1:3" x14ac:dyDescent="0.25">
      <c r="A56" s="8">
        <v>32</v>
      </c>
      <c r="B56" s="8">
        <v>3.7872680085170911</v>
      </c>
      <c r="C56" s="8">
        <v>-11.887268008517133</v>
      </c>
    </row>
    <row r="57" spans="1:3" x14ac:dyDescent="0.25">
      <c r="A57" s="8">
        <v>33</v>
      </c>
      <c r="B57" s="8">
        <v>1.4718322206369032</v>
      </c>
      <c r="C57" s="8">
        <v>-5.2718322206368402</v>
      </c>
    </row>
    <row r="58" spans="1:3" x14ac:dyDescent="0.25">
      <c r="A58" s="8">
        <v>34</v>
      </c>
      <c r="B58" s="8">
        <v>-19.545200315506481</v>
      </c>
      <c r="C58" s="8">
        <v>2.9452003155064439</v>
      </c>
    </row>
    <row r="59" spans="1:3" x14ac:dyDescent="0.25">
      <c r="A59" s="8">
        <v>35</v>
      </c>
      <c r="B59" s="8">
        <v>-4.0495915812313044</v>
      </c>
      <c r="C59" s="8">
        <v>14.449591581231314</v>
      </c>
    </row>
    <row r="60" spans="1:3" x14ac:dyDescent="0.25">
      <c r="A60" s="8">
        <v>36</v>
      </c>
      <c r="B60" s="8">
        <v>-0.30927223157860162</v>
      </c>
      <c r="C60" s="8">
        <v>2.0092722315785476</v>
      </c>
    </row>
    <row r="61" spans="1:3" x14ac:dyDescent="0.25">
      <c r="A61" s="8">
        <v>37</v>
      </c>
      <c r="B61" s="8">
        <v>21.598312530672533</v>
      </c>
      <c r="C61" s="8">
        <v>-24.798312530672447</v>
      </c>
    </row>
    <row r="62" spans="1:3" x14ac:dyDescent="0.25">
      <c r="A62" s="8">
        <v>38</v>
      </c>
      <c r="B62" s="8">
        <v>-23.819851000823789</v>
      </c>
      <c r="C62" s="8">
        <v>22.51985100082371</v>
      </c>
    </row>
    <row r="63" spans="1:3" x14ac:dyDescent="0.25">
      <c r="A63" s="8">
        <v>39</v>
      </c>
      <c r="B63" s="8">
        <v>-17.585985418069441</v>
      </c>
      <c r="C63" s="8">
        <v>41.08598541806947</v>
      </c>
    </row>
    <row r="64" spans="1:3" x14ac:dyDescent="0.25">
      <c r="A64" s="8">
        <v>40</v>
      </c>
      <c r="B64" s="8">
        <v>17.145551400133694</v>
      </c>
      <c r="C64" s="8">
        <v>-12.445551400133724</v>
      </c>
    </row>
    <row r="65" spans="1:3" x14ac:dyDescent="0.25">
      <c r="A65" s="8">
        <v>41</v>
      </c>
      <c r="B65" s="8">
        <v>7.5275873581697148</v>
      </c>
      <c r="C65" s="8">
        <v>6.872412641830298</v>
      </c>
    </row>
    <row r="66" spans="1:3" x14ac:dyDescent="0.25">
      <c r="A66" s="8">
        <v>42</v>
      </c>
      <c r="B66" s="8">
        <v>-5.1182542525605914</v>
      </c>
      <c r="C66" s="8">
        <v>11.718254252560575</v>
      </c>
    </row>
    <row r="67" spans="1:3" x14ac:dyDescent="0.25">
      <c r="A67" s="8">
        <v>43</v>
      </c>
      <c r="B67" s="8">
        <v>31.216276572636513</v>
      </c>
      <c r="C67" s="8">
        <v>-20.216276572636481</v>
      </c>
    </row>
    <row r="68" spans="1:3" x14ac:dyDescent="0.25">
      <c r="A68" s="8">
        <v>44</v>
      </c>
      <c r="B68" s="8">
        <v>9.4868022556067544</v>
      </c>
      <c r="C68" s="8">
        <v>4.3131977443932357</v>
      </c>
    </row>
    <row r="69" spans="1:3" x14ac:dyDescent="0.25">
      <c r="A69" s="8">
        <v>45</v>
      </c>
      <c r="B69" s="8">
        <v>9.4868022556069125</v>
      </c>
      <c r="C69" s="8">
        <v>-0.58680225560687127</v>
      </c>
    </row>
    <row r="70" spans="1:3" x14ac:dyDescent="0.25">
      <c r="A70" s="8">
        <v>46</v>
      </c>
      <c r="B70" s="8">
        <v>-15.982991411075471</v>
      </c>
      <c r="C70" s="8">
        <v>19.08299141107544</v>
      </c>
    </row>
    <row r="71" spans="1:3" x14ac:dyDescent="0.25">
      <c r="A71" s="8">
        <v>47</v>
      </c>
      <c r="B71" s="8">
        <v>4.6948658864546799E-2</v>
      </c>
      <c r="C71" s="8">
        <v>-9.2469486588645111</v>
      </c>
    </row>
    <row r="72" spans="1:3" x14ac:dyDescent="0.25">
      <c r="A72" s="8">
        <v>48</v>
      </c>
      <c r="B72" s="8">
        <v>-4.4058124716744524</v>
      </c>
      <c r="C72" s="8">
        <v>16.205812471674395</v>
      </c>
    </row>
    <row r="73" spans="1:3" x14ac:dyDescent="0.25">
      <c r="A73" s="8">
        <v>49</v>
      </c>
      <c r="B73" s="8">
        <v>9.4868022556068325</v>
      </c>
      <c r="C73" s="8">
        <v>-10.386802255606778</v>
      </c>
    </row>
    <row r="74" spans="1:3" x14ac:dyDescent="0.25">
      <c r="A74" s="8">
        <v>50</v>
      </c>
      <c r="B74" s="8">
        <v>-19.367089870284946</v>
      </c>
      <c r="C74" s="8">
        <v>11.067089870284928</v>
      </c>
    </row>
    <row r="75" spans="1:3" x14ac:dyDescent="0.25">
      <c r="A75" s="8">
        <v>51</v>
      </c>
      <c r="B75" s="8">
        <v>2.8967157824093386</v>
      </c>
      <c r="C75" s="8">
        <v>6.8032842175906145</v>
      </c>
    </row>
    <row r="76" spans="1:3" x14ac:dyDescent="0.25">
      <c r="A76" s="8">
        <v>52</v>
      </c>
      <c r="B76" s="8">
        <v>15.898778283582793</v>
      </c>
      <c r="C76" s="8">
        <v>-10.998778283582755</v>
      </c>
    </row>
    <row r="77" spans="1:3" x14ac:dyDescent="0.25">
      <c r="A77" s="8">
        <v>53</v>
      </c>
      <c r="B77" s="8">
        <v>6.8151455772835758</v>
      </c>
      <c r="C77" s="8">
        <v>-0.11514557728355879</v>
      </c>
    </row>
    <row r="78" spans="1:3" x14ac:dyDescent="0.25">
      <c r="A78" s="8">
        <v>54</v>
      </c>
      <c r="B78" s="8">
        <v>31.572497463079582</v>
      </c>
      <c r="C78" s="8">
        <v>-36.272497463079645</v>
      </c>
    </row>
    <row r="79" spans="1:3" x14ac:dyDescent="0.25">
      <c r="A79" s="8">
        <v>55</v>
      </c>
      <c r="B79" s="8">
        <v>-0.84360356724328467</v>
      </c>
      <c r="C79" s="8">
        <v>0.6436035672433067</v>
      </c>
    </row>
    <row r="80" spans="1:3" x14ac:dyDescent="0.25">
      <c r="A80" s="8">
        <v>56</v>
      </c>
      <c r="B80" s="8">
        <v>16.611220064468931</v>
      </c>
      <c r="C80" s="8">
        <v>-45.011220064468915</v>
      </c>
    </row>
    <row r="81" spans="1:3" x14ac:dyDescent="0.25">
      <c r="A81" s="8">
        <v>57</v>
      </c>
      <c r="B81" s="8">
        <v>15.898778283582873</v>
      </c>
      <c r="C81" s="8">
        <v>-7.5987782835828543</v>
      </c>
    </row>
    <row r="82" spans="1:3" ht="15.75" thickBot="1" x14ac:dyDescent="0.3">
      <c r="A82" s="9">
        <v>58</v>
      </c>
      <c r="B82" s="9">
        <v>437.66431256822329</v>
      </c>
      <c r="C82" s="9">
        <v>22.63568743177666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73B-9AC6-4F16-81B4-7BF4DE5A4096}">
  <dimension ref="A1:U1293"/>
  <sheetViews>
    <sheetView tabSelected="1" topLeftCell="D13" workbookViewId="0">
      <selection activeCell="T18" sqref="T18:T36"/>
    </sheetView>
  </sheetViews>
  <sheetFormatPr baseColWidth="10" defaultRowHeight="15" x14ac:dyDescent="0.25"/>
  <cols>
    <col min="2" max="3" width="13.5703125" style="1" bestFit="1" customWidth="1"/>
    <col min="4" max="4" width="17.5703125" style="3" bestFit="1" customWidth="1"/>
    <col min="5" max="5" width="11.42578125" style="1"/>
    <col min="6" max="6" width="15.5703125" style="1" bestFit="1" customWidth="1"/>
    <col min="7" max="8" width="15.5703125" style="1" customWidth="1"/>
    <col min="11" max="15" width="11.42578125" style="2"/>
    <col min="16" max="16" width="12" style="2" bestFit="1" customWidth="1"/>
    <col min="17" max="17" width="11.42578125" style="2"/>
    <col min="18" max="18" width="10.140625" style="2" customWidth="1"/>
    <col min="19" max="19" width="11.85546875" style="2" bestFit="1" customWidth="1"/>
    <col min="20" max="20" width="11.85546875" bestFit="1" customWidth="1"/>
  </cols>
  <sheetData>
    <row r="1" spans="1:21" x14ac:dyDescent="0.25">
      <c r="C1" s="1" t="s">
        <v>1</v>
      </c>
    </row>
    <row r="2" spans="1:21" x14ac:dyDescent="0.25">
      <c r="C2" s="1" t="s">
        <v>0</v>
      </c>
      <c r="D2" s="3" t="s">
        <v>3</v>
      </c>
      <c r="E2" s="4" t="s">
        <v>2</v>
      </c>
      <c r="F2" s="3" t="s">
        <v>4</v>
      </c>
      <c r="G2" s="3" t="s">
        <v>38</v>
      </c>
      <c r="H2" s="3"/>
      <c r="M2" s="2" t="s">
        <v>32</v>
      </c>
      <c r="N2" s="2" t="s">
        <v>33</v>
      </c>
      <c r="O2" s="2" t="s">
        <v>37</v>
      </c>
      <c r="P2" s="2" t="s">
        <v>34</v>
      </c>
      <c r="Q2" s="2" t="s">
        <v>35</v>
      </c>
      <c r="R2" s="2" t="s">
        <v>37</v>
      </c>
      <c r="S2" s="2" t="s">
        <v>36</v>
      </c>
    </row>
    <row r="3" spans="1:21" x14ac:dyDescent="0.25">
      <c r="A3">
        <v>1</v>
      </c>
      <c r="B3" s="5">
        <f>+_xll.BDH(C2,$C$1,"-1CY","","Sort=D","cols=2;rows=289")</f>
        <v>43522</v>
      </c>
      <c r="C3" s="6">
        <v>5.1390000000000002</v>
      </c>
      <c r="D3" s="7">
        <f>(C3-C4)*100</f>
        <v>-9.9999999999944578E-2</v>
      </c>
      <c r="E3" s="1">
        <v>2.6379999999999999</v>
      </c>
      <c r="F3" s="7">
        <f>(E3-E4)*100</f>
        <v>-2.6000000000000245</v>
      </c>
      <c r="G3" s="7">
        <f>+_xll.BDH(G$2,"PX_LAST",B3,B3)</f>
        <v>96.308999999999997</v>
      </c>
      <c r="H3" s="12">
        <f>+G3/G4-1</f>
        <v>-1.0786927074150077E-3</v>
      </c>
      <c r="I3">
        <f>+IF(SIGN(D3)=SIGN(F3),1,0)</f>
        <v>1</v>
      </c>
      <c r="K3" s="2">
        <v>1</v>
      </c>
      <c r="L3" s="13">
        <f>+VLOOKUP(K3,$A$3:$H$291,2,FALSE)</f>
        <v>43522</v>
      </c>
      <c r="M3" s="2">
        <f>+VLOOKUP(K3,$A$3:$I$291,3,FALSE)</f>
        <v>5.1390000000000002</v>
      </c>
      <c r="N3" s="2">
        <f>+VLOOKUP(K3,$A$3:$I$291,5,FALSE)</f>
        <v>2.6379999999999999</v>
      </c>
      <c r="O3" s="2">
        <f>+VLOOKUP(K3,$A$3:$I$291,7,FALSE)</f>
        <v>96.308999999999997</v>
      </c>
      <c r="P3" s="7">
        <f>+(M3-M4)*100</f>
        <v>-0.80000000000000071</v>
      </c>
      <c r="Q3" s="7">
        <f>+(N3-N4)*100</f>
        <v>0.30000000000001137</v>
      </c>
      <c r="R3" s="12">
        <f>+O3/O4-1</f>
        <v>-2.186075424782441E-3</v>
      </c>
      <c r="S3" s="2">
        <f>+IF(SIGN(P3)=SIGN(Q3),1,0)</f>
        <v>0</v>
      </c>
    </row>
    <row r="4" spans="1:21" x14ac:dyDescent="0.25">
      <c r="A4">
        <v>2</v>
      </c>
      <c r="B4" s="4">
        <v>43521</v>
      </c>
      <c r="C4" s="6">
        <v>5.14</v>
      </c>
      <c r="D4" s="7">
        <f t="shared" ref="D4:D67" si="0">(C4-C5)*100</f>
        <v>-0.40000000000004476</v>
      </c>
      <c r="E4" s="1">
        <v>2.6640000000000001</v>
      </c>
      <c r="F4" s="7">
        <f t="shared" ref="F4:F67" si="1">(E4-E5)*100</f>
        <v>1.0000000000000231</v>
      </c>
      <c r="G4" s="7">
        <f>+_xll.BDH(G$2,"PX_LAST",B4,B4)</f>
        <v>96.412999999999997</v>
      </c>
      <c r="H4" s="12">
        <f t="shared" ref="H4:H67" si="2">+G4/G5-1</f>
        <v>-9.7402260975898436E-4</v>
      </c>
      <c r="I4">
        <f t="shared" ref="I4:I67" si="3">+IF(SIGN(D4)=SIGN(F4),1,0)</f>
        <v>0</v>
      </c>
      <c r="K4" s="2">
        <f>+K3+5</f>
        <v>6</v>
      </c>
      <c r="L4" s="13">
        <f t="shared" ref="L4:L60" si="4">+VLOOKUP(K4,$A$3:$H$291,2,FALSE)</f>
        <v>43515</v>
      </c>
      <c r="M4" s="2">
        <f>+VLOOKUP(K4,$A$3:$I$291,3,FALSE)</f>
        <v>5.1470000000000002</v>
      </c>
      <c r="N4" s="2">
        <f>+VLOOKUP(K4,$A$3:$I$291,5,FALSE)</f>
        <v>2.6349999999999998</v>
      </c>
      <c r="O4" s="2">
        <f t="shared" ref="O4:O60" si="5">+VLOOKUP(K4,$A$3:$I$291,7,FALSE)</f>
        <v>96.52</v>
      </c>
      <c r="P4" s="7">
        <f t="shared" ref="P4:P44" si="6">+(M4-M5)*100</f>
        <v>-2.5999999999999801</v>
      </c>
      <c r="Q4" s="7">
        <f t="shared" ref="Q4:Q44" si="7">+(N4-N5)*100</f>
        <v>-5.400000000000027</v>
      </c>
      <c r="R4" s="12">
        <f t="shared" ref="R4:T60" si="8">+O4/O5-1</f>
        <v>-1.9543165579212207E-3</v>
      </c>
      <c r="S4" s="2">
        <f>+IF(SIGN(P4)=SIGN(Q4),1,0)</f>
        <v>1</v>
      </c>
    </row>
    <row r="5" spans="1:21" x14ac:dyDescent="0.25">
      <c r="A5">
        <v>3</v>
      </c>
      <c r="B5" s="4">
        <v>43518</v>
      </c>
      <c r="C5" s="6">
        <v>5.1440000000000001</v>
      </c>
      <c r="D5" s="7">
        <f t="shared" si="0"/>
        <v>-0.69999999999996732</v>
      </c>
      <c r="E5" s="1">
        <v>2.6539999999999999</v>
      </c>
      <c r="F5" s="7">
        <f t="shared" si="1"/>
        <v>-3.9000000000000146</v>
      </c>
      <c r="G5" s="7">
        <f>+_xll.BDH(G$2,"PX_LAST",B5,B5)</f>
        <v>96.507000000000005</v>
      </c>
      <c r="H5" s="12">
        <f t="shared" si="2"/>
        <v>-1.0144402463641011E-3</v>
      </c>
      <c r="I5">
        <f t="shared" si="3"/>
        <v>1</v>
      </c>
      <c r="K5" s="2">
        <f t="shared" ref="K5:K60" si="9">+K4+5</f>
        <v>11</v>
      </c>
      <c r="L5" s="13">
        <f t="shared" si="4"/>
        <v>43508</v>
      </c>
      <c r="M5" s="2">
        <f>+VLOOKUP(K5,$A$3:$I$291,3,FALSE)</f>
        <v>5.173</v>
      </c>
      <c r="N5" s="2">
        <f>+VLOOKUP(K5,$A$3:$I$291,5,FALSE)</f>
        <v>2.6890000000000001</v>
      </c>
      <c r="O5" s="2">
        <f t="shared" si="5"/>
        <v>96.709000000000003</v>
      </c>
      <c r="P5" s="7">
        <f t="shared" si="6"/>
        <v>4.9999999999999822</v>
      </c>
      <c r="Q5" s="7">
        <f t="shared" si="7"/>
        <v>-0.99999999999997868</v>
      </c>
      <c r="R5" s="12">
        <f t="shared" si="8"/>
        <v>6.6828359374186963E-3</v>
      </c>
      <c r="S5" s="2">
        <f>+IF(SIGN(P5)=SIGN(Q5),1,0)</f>
        <v>0</v>
      </c>
      <c r="T5" t="s">
        <v>39</v>
      </c>
    </row>
    <row r="6" spans="1:21" x14ac:dyDescent="0.25">
      <c r="A6">
        <v>4</v>
      </c>
      <c r="B6" s="4">
        <v>43517</v>
      </c>
      <c r="C6" s="6">
        <v>5.1509999999999998</v>
      </c>
      <c r="D6" s="7">
        <f t="shared" si="0"/>
        <v>0.49999999999998934</v>
      </c>
      <c r="E6" s="1">
        <v>2.6930000000000001</v>
      </c>
      <c r="F6" s="7">
        <f t="shared" si="1"/>
        <v>4.7000000000000153</v>
      </c>
      <c r="G6" s="7">
        <f>+_xll.BDH(G$2,"PX_LAST",B6,B6)</f>
        <v>96.605000000000004</v>
      </c>
      <c r="H6" s="12">
        <f t="shared" si="2"/>
        <v>1.5655130943248441E-3</v>
      </c>
      <c r="I6">
        <f t="shared" si="3"/>
        <v>1</v>
      </c>
      <c r="K6" s="2">
        <f t="shared" si="9"/>
        <v>16</v>
      </c>
      <c r="L6" s="13">
        <f t="shared" si="4"/>
        <v>43501</v>
      </c>
      <c r="M6" s="2">
        <f>+VLOOKUP(K6,$A$3:$I$291,3,FALSE)</f>
        <v>5.1230000000000002</v>
      </c>
      <c r="N6" s="2">
        <f>+VLOOKUP(K6,$A$3:$I$291,5,FALSE)</f>
        <v>2.6989999999999998</v>
      </c>
      <c r="O6" s="2">
        <f t="shared" si="5"/>
        <v>96.066999999999993</v>
      </c>
      <c r="P6" s="7">
        <f t="shared" si="6"/>
        <v>-17.600000000000016</v>
      </c>
      <c r="Q6" s="7">
        <f t="shared" si="7"/>
        <v>-1.2000000000000011</v>
      </c>
      <c r="R6" s="12">
        <f t="shared" si="8"/>
        <v>2.5672869204036441E-3</v>
      </c>
      <c r="S6" s="2">
        <f>+IF(SIGN(P6)=SIGN(Q6),1,0)</f>
        <v>1</v>
      </c>
    </row>
    <row r="7" spans="1:21" x14ac:dyDescent="0.25">
      <c r="A7">
        <v>5</v>
      </c>
      <c r="B7" s="4">
        <v>43516</v>
      </c>
      <c r="C7" s="6">
        <v>5.1459999999999999</v>
      </c>
      <c r="D7" s="7">
        <f t="shared" si="0"/>
        <v>-0.1000000000000334</v>
      </c>
      <c r="E7" s="1">
        <v>2.6459999999999999</v>
      </c>
      <c r="F7" s="7">
        <f t="shared" si="1"/>
        <v>1.1000000000000121</v>
      </c>
      <c r="G7" s="7">
        <f>+_xll.BDH(G$2,"PX_LAST",B7,B7)</f>
        <v>96.453999999999994</v>
      </c>
      <c r="H7" s="12">
        <f t="shared" si="2"/>
        <v>-6.8379610443436434E-4</v>
      </c>
      <c r="I7">
        <f t="shared" si="3"/>
        <v>0</v>
      </c>
      <c r="K7" s="2">
        <f t="shared" si="9"/>
        <v>21</v>
      </c>
      <c r="L7" s="13">
        <f t="shared" si="4"/>
        <v>43494</v>
      </c>
      <c r="M7" s="2">
        <f>+VLOOKUP(K7,$A$3:$I$291,3,FALSE)</f>
        <v>5.2990000000000004</v>
      </c>
      <c r="N7" s="2">
        <f>+VLOOKUP(K7,$A$3:$I$291,5,FALSE)</f>
        <v>2.7109999999999999</v>
      </c>
      <c r="O7" s="2">
        <f t="shared" si="5"/>
        <v>95.820999999999998</v>
      </c>
      <c r="P7" s="7">
        <f t="shared" si="6"/>
        <v>1.9000000000000128</v>
      </c>
      <c r="Q7" s="7">
        <f t="shared" si="7"/>
        <v>-2.9000000000000359</v>
      </c>
      <c r="R7" s="12">
        <f t="shared" si="8"/>
        <v>-5.0050361878654082E-3</v>
      </c>
      <c r="S7" s="2">
        <f>+IF(SIGN(P7)=SIGN(Q7),1,0)</f>
        <v>0</v>
      </c>
    </row>
    <row r="8" spans="1:21" x14ac:dyDescent="0.25">
      <c r="A8">
        <v>6</v>
      </c>
      <c r="B8" s="4">
        <v>43515</v>
      </c>
      <c r="C8" s="6">
        <v>5.1470000000000002</v>
      </c>
      <c r="D8" s="7">
        <f t="shared" si="0"/>
        <v>-0.30000000000001137</v>
      </c>
      <c r="E8" s="1">
        <v>2.6349999999999998</v>
      </c>
      <c r="F8" s="7">
        <f t="shared" si="1"/>
        <v>-2.9000000000000359</v>
      </c>
      <c r="G8" s="7">
        <f>+_xll.BDH(G$2,"PX_LAST",B8,B8)</f>
        <v>96.52</v>
      </c>
      <c r="H8" s="12">
        <f t="shared" si="2"/>
        <v>-3.9626847188970471E-3</v>
      </c>
      <c r="I8">
        <f t="shared" si="3"/>
        <v>1</v>
      </c>
      <c r="K8" s="2">
        <f t="shared" si="9"/>
        <v>26</v>
      </c>
      <c r="L8" s="13">
        <f t="shared" si="4"/>
        <v>43487</v>
      </c>
      <c r="M8" s="2">
        <f>+VLOOKUP(K8,$A$3:$I$291,3,FALSE)</f>
        <v>5.28</v>
      </c>
      <c r="N8" s="2">
        <f>+VLOOKUP(K8,$A$3:$I$291,5,FALSE)</f>
        <v>2.74</v>
      </c>
      <c r="O8" s="2">
        <f t="shared" si="5"/>
        <v>96.302999999999997</v>
      </c>
      <c r="P8" s="7">
        <f t="shared" si="6"/>
        <v>1.1000000000000121</v>
      </c>
      <c r="Q8" s="7">
        <f t="shared" si="7"/>
        <v>2.7000000000000135</v>
      </c>
      <c r="R8" s="12">
        <f t="shared" si="8"/>
        <v>2.7488832661730633E-3</v>
      </c>
      <c r="S8" s="2">
        <f>+IF(SIGN(P8)=SIGN(Q8),1,0)</f>
        <v>1</v>
      </c>
    </row>
    <row r="9" spans="1:21" x14ac:dyDescent="0.25">
      <c r="A9">
        <v>7</v>
      </c>
      <c r="B9" s="4">
        <v>43514</v>
      </c>
      <c r="C9" s="6">
        <v>5.15</v>
      </c>
      <c r="D9" s="7">
        <f t="shared" si="0"/>
        <v>-0.19999999999997797</v>
      </c>
      <c r="E9" s="1">
        <v>2.6640000000000001</v>
      </c>
      <c r="F9" s="7">
        <f t="shared" si="1"/>
        <v>0</v>
      </c>
      <c r="G9" s="7">
        <f>+_xll.BDH(G$2,"PX_LAST",B9,B9)</f>
        <v>96.903999999999996</v>
      </c>
      <c r="H9" s="12">
        <f t="shared" si="2"/>
        <v>0</v>
      </c>
      <c r="I9">
        <f t="shared" si="3"/>
        <v>0</v>
      </c>
      <c r="K9" s="2">
        <f t="shared" si="9"/>
        <v>31</v>
      </c>
      <c r="L9" s="13">
        <f t="shared" si="4"/>
        <v>43480</v>
      </c>
      <c r="M9" s="2">
        <f>+VLOOKUP(K9,$A$3:$I$291,3,FALSE)</f>
        <v>5.2690000000000001</v>
      </c>
      <c r="N9" s="2">
        <f>+VLOOKUP(K9,$A$3:$I$291,5,FALSE)</f>
        <v>2.7130000000000001</v>
      </c>
      <c r="O9" s="2">
        <f t="shared" si="5"/>
        <v>96.039000000000001</v>
      </c>
      <c r="P9" s="7">
        <f t="shared" si="6"/>
        <v>-3.5999999999999588</v>
      </c>
      <c r="Q9" s="7">
        <f t="shared" si="7"/>
        <v>-1.6000000000000014</v>
      </c>
      <c r="R9" s="12">
        <f t="shared" si="8"/>
        <v>1.4180995380748129E-3</v>
      </c>
      <c r="S9" s="2">
        <f>+IF(SIGN(P9)=SIGN(Q9),1,0)</f>
        <v>1</v>
      </c>
      <c r="T9" t="s">
        <v>39</v>
      </c>
    </row>
    <row r="10" spans="1:21" x14ac:dyDescent="0.25">
      <c r="A10">
        <v>8</v>
      </c>
      <c r="B10" s="4">
        <v>43511</v>
      </c>
      <c r="C10" s="6">
        <v>5.1520000000000001</v>
      </c>
      <c r="D10" s="7">
        <f t="shared" si="0"/>
        <v>-1.9999999999999574</v>
      </c>
      <c r="E10" s="1">
        <v>2.6640000000000001</v>
      </c>
      <c r="F10" s="7">
        <f t="shared" si="1"/>
        <v>0.8999999999999897</v>
      </c>
      <c r="G10" s="7">
        <f>+_xll.BDH(G$2,"PX_LAST",B10,B10)</f>
        <v>96.903999999999996</v>
      </c>
      <c r="H10" s="12">
        <f t="shared" si="2"/>
        <v>-7.630596630163744E-4</v>
      </c>
      <c r="I10">
        <f t="shared" si="3"/>
        <v>0</v>
      </c>
      <c r="K10" s="2">
        <f t="shared" si="9"/>
        <v>36</v>
      </c>
      <c r="L10" s="13">
        <f t="shared" si="4"/>
        <v>43473</v>
      </c>
      <c r="M10" s="2">
        <f>+VLOOKUP(K10,$A$3:$I$291,3,FALSE)</f>
        <v>5.3049999999999997</v>
      </c>
      <c r="N10" s="2">
        <f>+VLOOKUP(K10,$A$3:$I$291,5,FALSE)</f>
        <v>2.7290000000000001</v>
      </c>
      <c r="O10" s="2">
        <f t="shared" si="5"/>
        <v>95.903000000000006</v>
      </c>
      <c r="P10" s="7">
        <f t="shared" si="6"/>
        <v>-4.1999999999999815</v>
      </c>
      <c r="Q10" s="7">
        <f t="shared" si="7"/>
        <v>4.4000000000000039</v>
      </c>
      <c r="R10" s="12">
        <f t="shared" si="8"/>
        <v>-2.8074407578010385E-3</v>
      </c>
      <c r="S10" s="2">
        <f>+IF(SIGN(P10)=SIGN(Q10),1,0)</f>
        <v>0</v>
      </c>
      <c r="T10" t="s">
        <v>40</v>
      </c>
    </row>
    <row r="11" spans="1:21" x14ac:dyDescent="0.25">
      <c r="A11">
        <v>9</v>
      </c>
      <c r="B11" s="4">
        <v>43510</v>
      </c>
      <c r="C11" s="6">
        <v>5.1719999999999997</v>
      </c>
      <c r="D11" s="7">
        <f t="shared" si="0"/>
        <v>-0.70000000000005613</v>
      </c>
      <c r="E11" s="1">
        <v>2.6550000000000002</v>
      </c>
      <c r="F11" s="7">
        <f t="shared" si="1"/>
        <v>-4.7999999999999599</v>
      </c>
      <c r="G11" s="7">
        <f>+_xll.BDH(G$2,"PX_LAST",B11,B11)</f>
        <v>96.977999999999994</v>
      </c>
      <c r="H11" s="12">
        <f t="shared" si="2"/>
        <v>-1.5546335286064084E-3</v>
      </c>
      <c r="I11">
        <f t="shared" si="3"/>
        <v>1</v>
      </c>
      <c r="K11" s="2">
        <f t="shared" si="9"/>
        <v>41</v>
      </c>
      <c r="L11" s="13">
        <f t="shared" si="4"/>
        <v>43465</v>
      </c>
      <c r="M11" s="2">
        <f>+VLOOKUP(K11,$A$3:$I$291,3,FALSE)</f>
        <v>5.3469999999999995</v>
      </c>
      <c r="N11" s="2">
        <f>+VLOOKUP(K11,$A$3:$I$291,5,FALSE)</f>
        <v>2.6850000000000001</v>
      </c>
      <c r="O11" s="2">
        <f t="shared" si="5"/>
        <v>96.173000000000002</v>
      </c>
      <c r="P11" s="7">
        <f t="shared" si="6"/>
        <v>-5.400000000000027</v>
      </c>
      <c r="Q11" s="7">
        <f t="shared" si="7"/>
        <v>-12.199999999999989</v>
      </c>
      <c r="R11" s="12">
        <f t="shared" si="8"/>
        <v>-1.0698408741534049E-3</v>
      </c>
      <c r="S11" s="2">
        <f>+IF(SIGN(P11)=SIGN(Q11),1,0)</f>
        <v>1</v>
      </c>
    </row>
    <row r="12" spans="1:21" x14ac:dyDescent="0.25">
      <c r="A12">
        <v>10</v>
      </c>
      <c r="B12" s="4">
        <v>43509</v>
      </c>
      <c r="C12" s="6">
        <v>5.1790000000000003</v>
      </c>
      <c r="D12" s="7">
        <f t="shared" si="0"/>
        <v>0.60000000000002274</v>
      </c>
      <c r="E12" s="1">
        <v>2.7029999999999998</v>
      </c>
      <c r="F12" s="7">
        <f t="shared" si="1"/>
        <v>1.399999999999979</v>
      </c>
      <c r="G12" s="7">
        <f>+_xll.BDH(G$2,"PX_LAST",B12,B12)</f>
        <v>97.129000000000005</v>
      </c>
      <c r="H12" s="12">
        <f t="shared" si="2"/>
        <v>4.3429256842693054E-3</v>
      </c>
      <c r="I12">
        <f t="shared" si="3"/>
        <v>1</v>
      </c>
      <c r="K12" s="2">
        <f t="shared" si="9"/>
        <v>46</v>
      </c>
      <c r="L12" s="13">
        <f t="shared" si="4"/>
        <v>43454</v>
      </c>
      <c r="M12" s="2">
        <f>+VLOOKUP(K12,$A$3:$I$291,3,FALSE)</f>
        <v>5.4009999999999998</v>
      </c>
      <c r="N12" s="2">
        <f>+VLOOKUP(K12,$A$3:$I$291,5,FALSE)</f>
        <v>2.8069999999999999</v>
      </c>
      <c r="O12" s="2">
        <f t="shared" si="5"/>
        <v>96.275999999999996</v>
      </c>
      <c r="P12" s="7">
        <f t="shared" si="6"/>
        <v>-10.700000000000021</v>
      </c>
      <c r="Q12" s="7">
        <f t="shared" si="7"/>
        <v>-10.700000000000021</v>
      </c>
      <c r="R12" s="12">
        <f t="shared" si="8"/>
        <v>-8.1183548998599031E-3</v>
      </c>
      <c r="S12" s="2">
        <f>+IF(SIGN(P12)=SIGN(Q12),1,0)</f>
        <v>1</v>
      </c>
    </row>
    <row r="13" spans="1:21" x14ac:dyDescent="0.25">
      <c r="A13">
        <v>11</v>
      </c>
      <c r="B13" s="4">
        <v>43508</v>
      </c>
      <c r="C13" s="6">
        <v>5.173</v>
      </c>
      <c r="D13" s="7">
        <f t="shared" si="0"/>
        <v>5.4999999999999716</v>
      </c>
      <c r="E13" s="1">
        <v>2.6890000000000001</v>
      </c>
      <c r="F13" s="7">
        <f t="shared" si="1"/>
        <v>3.3999999999999808</v>
      </c>
      <c r="G13" s="7">
        <f>+_xll.BDH(G$2,"PX_LAST",B13,B13)</f>
        <v>96.709000000000003</v>
      </c>
      <c r="H13" s="12">
        <f t="shared" si="2"/>
        <v>-3.5855219098055446E-3</v>
      </c>
      <c r="I13">
        <f t="shared" si="3"/>
        <v>1</v>
      </c>
      <c r="K13" s="2">
        <f t="shared" si="9"/>
        <v>51</v>
      </c>
      <c r="L13" s="13">
        <f t="shared" si="4"/>
        <v>43447</v>
      </c>
      <c r="M13" s="2">
        <f>+VLOOKUP(K13,$A$3:$I$291,3,FALSE)</f>
        <v>5.508</v>
      </c>
      <c r="N13" s="2">
        <f>+VLOOKUP(K13,$A$3:$I$291,5,FALSE)</f>
        <v>2.9140000000000001</v>
      </c>
      <c r="O13" s="2">
        <f t="shared" si="5"/>
        <v>97.063999999999993</v>
      </c>
      <c r="P13" s="7">
        <f t="shared" si="6"/>
        <v>9.7999999999999865</v>
      </c>
      <c r="Q13" s="7">
        <f t="shared" si="7"/>
        <v>1.8000000000000238</v>
      </c>
      <c r="R13" s="12">
        <f t="shared" si="8"/>
        <v>2.6236958991838755E-3</v>
      </c>
      <c r="S13" s="2">
        <f>+IF(SIGN(P13)=SIGN(Q13),1,0)</f>
        <v>1</v>
      </c>
    </row>
    <row r="14" spans="1:21" x14ac:dyDescent="0.25">
      <c r="A14">
        <v>12</v>
      </c>
      <c r="B14" s="4">
        <v>43507</v>
      </c>
      <c r="C14" s="6">
        <v>5.1180000000000003</v>
      </c>
      <c r="D14" s="7">
        <f t="shared" si="0"/>
        <v>0.60000000000002274</v>
      </c>
      <c r="E14" s="1">
        <v>2.6550000000000002</v>
      </c>
      <c r="F14" s="7">
        <f t="shared" si="1"/>
        <v>1.9000000000000128</v>
      </c>
      <c r="G14" s="7">
        <f>+_xll.BDH(G$2,"PX_LAST",B14,B14)</f>
        <v>97.057000000000002</v>
      </c>
      <c r="H14" s="12">
        <f t="shared" si="2"/>
        <v>4.3461614081563571E-3</v>
      </c>
      <c r="I14">
        <f t="shared" si="3"/>
        <v>1</v>
      </c>
      <c r="K14" s="2">
        <f t="shared" si="9"/>
        <v>56</v>
      </c>
      <c r="L14" s="13">
        <f t="shared" si="4"/>
        <v>43440</v>
      </c>
      <c r="M14" s="2">
        <f>+VLOOKUP(K14,$A$3:$I$291,3,FALSE)</f>
        <v>5.41</v>
      </c>
      <c r="N14" s="2">
        <f>+VLOOKUP(K14,$A$3:$I$291,5,FALSE)</f>
        <v>2.8959999999999999</v>
      </c>
      <c r="O14" s="2">
        <f t="shared" si="5"/>
        <v>96.81</v>
      </c>
      <c r="P14" s="7">
        <f t="shared" si="6"/>
        <v>9.7999999999999865</v>
      </c>
      <c r="Q14" s="7">
        <f t="shared" si="7"/>
        <v>-13.600000000000012</v>
      </c>
      <c r="R14" s="12">
        <f t="shared" si="8"/>
        <v>3.3065366095597071E-4</v>
      </c>
      <c r="S14" s="2">
        <f>+IF(SIGN(P14)=SIGN(Q14),1,0)</f>
        <v>0</v>
      </c>
      <c r="T14" t="s">
        <v>43</v>
      </c>
    </row>
    <row r="15" spans="1:21" x14ac:dyDescent="0.25">
      <c r="A15">
        <v>13</v>
      </c>
      <c r="B15" s="4">
        <v>43504</v>
      </c>
      <c r="C15" s="6">
        <v>5.1120000000000001</v>
      </c>
      <c r="D15" s="7">
        <f t="shared" si="0"/>
        <v>-0.90000000000003411</v>
      </c>
      <c r="E15" s="1">
        <v>2.6360000000000001</v>
      </c>
      <c r="F15" s="7">
        <f t="shared" si="1"/>
        <v>-2.1999999999999797</v>
      </c>
      <c r="G15" s="7">
        <f>+_xll.BDH(G$2,"PX_LAST",B15,B15)</f>
        <v>96.637</v>
      </c>
      <c r="H15" s="12">
        <f t="shared" si="2"/>
        <v>1.3470525454111204E-3</v>
      </c>
      <c r="I15">
        <f t="shared" si="3"/>
        <v>1</v>
      </c>
      <c r="K15" s="2">
        <f t="shared" si="9"/>
        <v>61</v>
      </c>
      <c r="L15" s="13">
        <f t="shared" si="4"/>
        <v>43433</v>
      </c>
      <c r="M15" s="2">
        <f>+VLOOKUP(K15,$A$3:$I$291,3,FALSE)</f>
        <v>5.3120000000000003</v>
      </c>
      <c r="N15" s="2">
        <f>+VLOOKUP(K15,$A$3:$I$291,5,FALSE)</f>
        <v>3.032</v>
      </c>
      <c r="O15" s="2">
        <f t="shared" si="5"/>
        <v>96.778000000000006</v>
      </c>
      <c r="P15" s="7">
        <f t="shared" si="6"/>
        <v>-4.0000000000000036</v>
      </c>
      <c r="Q15" s="7">
        <f t="shared" si="7"/>
        <v>-3.2000000000000028</v>
      </c>
      <c r="R15" s="12">
        <f t="shared" si="8"/>
        <v>6.8243858052774442E-4</v>
      </c>
      <c r="S15" s="2">
        <f>+IF(SIGN(P15)=SIGN(Q15),1,0)</f>
        <v>1</v>
      </c>
      <c r="U15" s="14">
        <f>35/58</f>
        <v>0.60344827586206895</v>
      </c>
    </row>
    <row r="16" spans="1:21" x14ac:dyDescent="0.25">
      <c r="A16">
        <v>14</v>
      </c>
      <c r="B16" s="4">
        <v>43503</v>
      </c>
      <c r="C16" s="6">
        <v>5.1210000000000004</v>
      </c>
      <c r="D16" s="7">
        <f t="shared" si="0"/>
        <v>-9.9999999999944578E-2</v>
      </c>
      <c r="E16" s="1">
        <v>2.6579999999999999</v>
      </c>
      <c r="F16" s="7">
        <f t="shared" si="1"/>
        <v>-3.7999999999999812</v>
      </c>
      <c r="G16" s="7">
        <f>+_xll.BDH(G$2,"PX_LAST",B16,B16)</f>
        <v>96.507000000000005</v>
      </c>
      <c r="H16" s="12">
        <f t="shared" si="2"/>
        <v>1.2138188608776801E-3</v>
      </c>
      <c r="I16">
        <f t="shared" si="3"/>
        <v>1</v>
      </c>
      <c r="K16" s="2">
        <f t="shared" si="9"/>
        <v>66</v>
      </c>
      <c r="L16" s="13">
        <f t="shared" si="4"/>
        <v>43426</v>
      </c>
      <c r="M16" s="2">
        <f>+VLOOKUP(K16,$A$3:$I$291,3,FALSE)</f>
        <v>5.3520000000000003</v>
      </c>
      <c r="N16" s="2">
        <f>+VLOOKUP(K16,$A$3:$I$291,5,FALSE)</f>
        <v>3.0640000000000001</v>
      </c>
      <c r="O16" s="2">
        <f t="shared" si="5"/>
        <v>96.712000000000003</v>
      </c>
      <c r="P16" s="7">
        <f t="shared" si="6"/>
        <v>-10.699999999999932</v>
      </c>
      <c r="Q16" s="7">
        <f t="shared" si="7"/>
        <v>-4.7000000000000153</v>
      </c>
      <c r="R16" s="12">
        <f t="shared" si="8"/>
        <v>-2.2181641854179812E-3</v>
      </c>
      <c r="S16" s="2">
        <f>+IF(SIGN(P16)=SIGN(Q16),1,0)</f>
        <v>1</v>
      </c>
    </row>
    <row r="17" spans="1:20" x14ac:dyDescent="0.25">
      <c r="A17">
        <v>15</v>
      </c>
      <c r="B17" s="4">
        <v>43502</v>
      </c>
      <c r="C17" s="6">
        <v>5.1219999999999999</v>
      </c>
      <c r="D17" s="7">
        <f t="shared" si="0"/>
        <v>-0.1000000000000334</v>
      </c>
      <c r="E17" s="1">
        <v>2.6959999999999997</v>
      </c>
      <c r="F17" s="7">
        <f t="shared" si="1"/>
        <v>-0.30000000000001137</v>
      </c>
      <c r="G17" s="7">
        <f>+_xll.BDH(G$2,"PX_LAST",B17,B17)</f>
        <v>96.39</v>
      </c>
      <c r="H17" s="12">
        <f t="shared" si="2"/>
        <v>3.3622367722527802E-3</v>
      </c>
      <c r="I17">
        <f t="shared" si="3"/>
        <v>1</v>
      </c>
      <c r="K17" s="2">
        <f t="shared" si="9"/>
        <v>71</v>
      </c>
      <c r="L17" s="13">
        <f t="shared" si="4"/>
        <v>43419</v>
      </c>
      <c r="M17" s="2">
        <f>+VLOOKUP(K17,$A$3:$I$291,3,FALSE)</f>
        <v>5.4589999999999996</v>
      </c>
      <c r="N17" s="2">
        <f>+VLOOKUP(K17,$A$3:$I$291,5,FALSE)</f>
        <v>3.1110000000000002</v>
      </c>
      <c r="O17" s="2">
        <f t="shared" si="5"/>
        <v>96.927000000000007</v>
      </c>
      <c r="P17" s="7">
        <f t="shared" si="6"/>
        <v>-2.4000000000000021</v>
      </c>
      <c r="Q17" s="7">
        <f t="shared" si="7"/>
        <v>-12.699999999999978</v>
      </c>
      <c r="R17" s="12">
        <f t="shared" si="8"/>
        <v>2.0987552210414151E-3</v>
      </c>
      <c r="S17" s="2">
        <f>+IF(SIGN(P17)=SIGN(Q17),1,0)</f>
        <v>1</v>
      </c>
    </row>
    <row r="18" spans="1:20" x14ac:dyDescent="0.25">
      <c r="A18">
        <v>16</v>
      </c>
      <c r="B18" s="4">
        <v>43501</v>
      </c>
      <c r="C18" s="6">
        <v>5.1230000000000002</v>
      </c>
      <c r="D18" s="7">
        <f t="shared" si="0"/>
        <v>-2.2999999999999687</v>
      </c>
      <c r="E18" s="1">
        <v>2.6989999999999998</v>
      </c>
      <c r="F18" s="7">
        <f t="shared" si="1"/>
        <v>-2.5000000000000355</v>
      </c>
      <c r="G18" s="7">
        <f>+_xll.BDH(G$2,"PX_LAST",B18,B18)</f>
        <v>96.066999999999993</v>
      </c>
      <c r="H18" s="12">
        <f t="shared" si="2"/>
        <v>2.243041355422859E-3</v>
      </c>
      <c r="I18">
        <f t="shared" si="3"/>
        <v>1</v>
      </c>
      <c r="K18" s="2">
        <f t="shared" si="9"/>
        <v>76</v>
      </c>
      <c r="L18" s="13">
        <f t="shared" si="4"/>
        <v>43412</v>
      </c>
      <c r="M18" s="2">
        <f>+VLOOKUP(K18,$A$3:$I$291,3,FALSE)</f>
        <v>5.4829999999999997</v>
      </c>
      <c r="N18" s="2">
        <f>+VLOOKUP(K18,$A$3:$I$291,5,FALSE)</f>
        <v>3.238</v>
      </c>
      <c r="O18" s="2">
        <f t="shared" si="5"/>
        <v>96.724000000000004</v>
      </c>
      <c r="P18" s="7">
        <f t="shared" si="6"/>
        <v>-5.9000000000000163</v>
      </c>
      <c r="Q18" s="7">
        <f t="shared" si="7"/>
        <v>9.3999999999999861</v>
      </c>
      <c r="R18" s="12">
        <f t="shared" si="8"/>
        <v>-4.1492067087420814E-3</v>
      </c>
      <c r="S18" s="2">
        <f>+IF(SIGN(P18)=SIGN(Q18),1,0)</f>
        <v>0</v>
      </c>
      <c r="T18" t="s">
        <v>40</v>
      </c>
    </row>
    <row r="19" spans="1:20" x14ac:dyDescent="0.25">
      <c r="A19">
        <v>17</v>
      </c>
      <c r="B19" s="4">
        <v>43500</v>
      </c>
      <c r="C19" s="6">
        <v>5.1459999999999999</v>
      </c>
      <c r="D19" s="7">
        <f t="shared" si="0"/>
        <v>-1.499999999999968</v>
      </c>
      <c r="E19" s="1">
        <v>2.7240000000000002</v>
      </c>
      <c r="F19" s="7">
        <f t="shared" si="1"/>
        <v>3.9000000000000146</v>
      </c>
      <c r="G19" s="7">
        <f>+_xll.BDH(G$2,"PX_LAST",B19,B19)</f>
        <v>95.852000000000004</v>
      </c>
      <c r="H19" s="12">
        <f t="shared" si="2"/>
        <v>2.8562759602006604E-3</v>
      </c>
      <c r="I19">
        <f t="shared" si="3"/>
        <v>0</v>
      </c>
      <c r="K19" s="2">
        <f t="shared" si="9"/>
        <v>81</v>
      </c>
      <c r="L19" s="13">
        <f t="shared" si="4"/>
        <v>43404</v>
      </c>
      <c r="M19" s="2">
        <f>+VLOOKUP(K19,$A$3:$I$291,3,FALSE)</f>
        <v>5.5419999999999998</v>
      </c>
      <c r="N19" s="2">
        <f>+VLOOKUP(K19,$A$3:$I$291,5,FALSE)</f>
        <v>3.1440000000000001</v>
      </c>
      <c r="O19" s="2">
        <f t="shared" si="5"/>
        <v>97.126999999999995</v>
      </c>
      <c r="P19" s="7">
        <f t="shared" si="6"/>
        <v>12.800000000000011</v>
      </c>
      <c r="Q19" s="7">
        <f t="shared" si="7"/>
        <v>4.0000000000000036</v>
      </c>
      <c r="R19" s="12">
        <f t="shared" si="8"/>
        <v>7.1862621067257937E-3</v>
      </c>
      <c r="S19" s="2">
        <f>+IF(SIGN(P19)=SIGN(Q19),1,0)</f>
        <v>1</v>
      </c>
    </row>
    <row r="20" spans="1:20" x14ac:dyDescent="0.25">
      <c r="A20">
        <v>18</v>
      </c>
      <c r="B20" s="4">
        <v>43497</v>
      </c>
      <c r="C20" s="6">
        <v>5.1609999999999996</v>
      </c>
      <c r="D20" s="7">
        <f t="shared" si="0"/>
        <v>-4.4000000000000483</v>
      </c>
      <c r="E20" s="1">
        <v>2.6850000000000001</v>
      </c>
      <c r="F20" s="7">
        <f t="shared" si="1"/>
        <v>5.500000000000016</v>
      </c>
      <c r="G20" s="7">
        <f>+_xll.BDH(G$2,"PX_LAST",B20,B20)</f>
        <v>95.578999999999994</v>
      </c>
      <c r="H20" s="12">
        <f t="shared" si="2"/>
        <v>1.0462658770693523E-5</v>
      </c>
      <c r="I20">
        <f t="shared" si="3"/>
        <v>0</v>
      </c>
      <c r="K20" s="2">
        <f t="shared" si="9"/>
        <v>86</v>
      </c>
      <c r="L20" s="13">
        <f t="shared" si="4"/>
        <v>43397</v>
      </c>
      <c r="M20" s="2">
        <f>+VLOOKUP(K20,$A$3:$I$291,3,FALSE)</f>
        <v>5.4139999999999997</v>
      </c>
      <c r="N20" s="2">
        <f>+VLOOKUP(K20,$A$3:$I$291,5,FALSE)</f>
        <v>3.1040000000000001</v>
      </c>
      <c r="O20" s="2">
        <f t="shared" si="5"/>
        <v>96.433999999999997</v>
      </c>
      <c r="P20" s="7">
        <f t="shared" si="6"/>
        <v>3.8999999999999702</v>
      </c>
      <c r="Q20" s="7">
        <f t="shared" si="7"/>
        <v>-10.199999999999987</v>
      </c>
      <c r="R20" s="12">
        <f t="shared" si="8"/>
        <v>8.9877059900600464E-3</v>
      </c>
      <c r="S20" s="2">
        <f>+IF(SIGN(P20)=SIGN(Q20),1,0)</f>
        <v>0</v>
      </c>
      <c r="T20" t="s">
        <v>39</v>
      </c>
    </row>
    <row r="21" spans="1:20" x14ac:dyDescent="0.25">
      <c r="A21">
        <v>19</v>
      </c>
      <c r="B21" s="4">
        <v>43496</v>
      </c>
      <c r="C21" s="6">
        <v>5.2050000000000001</v>
      </c>
      <c r="D21" s="7">
        <f t="shared" si="0"/>
        <v>-9.4000000000000306</v>
      </c>
      <c r="E21" s="1">
        <v>2.63</v>
      </c>
      <c r="F21" s="7">
        <f t="shared" si="1"/>
        <v>-4.8000000000000043</v>
      </c>
      <c r="G21" s="7">
        <f>+_xll.BDH(G$2,"PX_LAST",B21,B21)</f>
        <v>95.578000000000003</v>
      </c>
      <c r="H21" s="12">
        <f t="shared" si="2"/>
        <v>2.4963289280470757E-3</v>
      </c>
      <c r="I21">
        <f t="shared" si="3"/>
        <v>1</v>
      </c>
      <c r="K21" s="2">
        <f t="shared" si="9"/>
        <v>91</v>
      </c>
      <c r="L21" s="13">
        <f t="shared" si="4"/>
        <v>43390</v>
      </c>
      <c r="M21" s="2">
        <f>+VLOOKUP(K21,$A$3:$I$291,3,FALSE)</f>
        <v>5.375</v>
      </c>
      <c r="N21" s="2">
        <f>+VLOOKUP(K21,$A$3:$I$291,5,FALSE)</f>
        <v>3.206</v>
      </c>
      <c r="O21" s="2">
        <f t="shared" si="5"/>
        <v>95.575000000000003</v>
      </c>
      <c r="P21" s="7">
        <f t="shared" si="6"/>
        <v>4.9999999999999822</v>
      </c>
      <c r="Q21" s="7">
        <f t="shared" si="7"/>
        <v>4.1999999999999815</v>
      </c>
      <c r="R21" s="12">
        <f t="shared" si="8"/>
        <v>7.0151191523226686E-4</v>
      </c>
      <c r="S21" s="2">
        <f>+IF(SIGN(P21)=SIGN(Q21),1,0)</f>
        <v>1</v>
      </c>
    </row>
    <row r="22" spans="1:20" x14ac:dyDescent="0.25">
      <c r="A22">
        <v>20</v>
      </c>
      <c r="B22" s="4">
        <v>43495</v>
      </c>
      <c r="C22" s="6">
        <v>5.2990000000000004</v>
      </c>
      <c r="D22" s="7">
        <f t="shared" si="0"/>
        <v>0</v>
      </c>
      <c r="E22" s="1">
        <v>2.6779999999999999</v>
      </c>
      <c r="F22" s="7">
        <f t="shared" si="1"/>
        <v>-3.2999999999999918</v>
      </c>
      <c r="G22" s="7">
        <f>+_xll.BDH(G$2,"PX_LAST",B22,B22)</f>
        <v>95.34</v>
      </c>
      <c r="H22" s="12">
        <f t="shared" si="2"/>
        <v>-5.0197764581876303E-3</v>
      </c>
      <c r="I22">
        <f t="shared" si="3"/>
        <v>0</v>
      </c>
      <c r="K22" s="2">
        <f t="shared" si="9"/>
        <v>96</v>
      </c>
      <c r="L22" s="13">
        <f t="shared" si="4"/>
        <v>43383</v>
      </c>
      <c r="M22" s="2">
        <f>+VLOOKUP(K22,$A$3:$I$291,3,FALSE)</f>
        <v>5.3250000000000002</v>
      </c>
      <c r="N22" s="2">
        <f>+VLOOKUP(K22,$A$3:$I$291,5,FALSE)</f>
        <v>3.1640000000000001</v>
      </c>
      <c r="O22" s="2">
        <f t="shared" si="5"/>
        <v>95.507999999999996</v>
      </c>
      <c r="P22" s="7">
        <f t="shared" si="6"/>
        <v>5.5000000000000604</v>
      </c>
      <c r="Q22" s="7">
        <f t="shared" si="7"/>
        <v>10.000000000000009</v>
      </c>
      <c r="R22" s="12">
        <f t="shared" si="8"/>
        <v>1.0470436721865539E-5</v>
      </c>
      <c r="S22" s="2">
        <f>+IF(SIGN(P22)=SIGN(Q22),1,0)</f>
        <v>1</v>
      </c>
    </row>
    <row r="23" spans="1:20" x14ac:dyDescent="0.25">
      <c r="A23">
        <v>21</v>
      </c>
      <c r="B23" s="4">
        <v>43494</v>
      </c>
      <c r="C23" s="6">
        <v>5.2990000000000004</v>
      </c>
      <c r="D23" s="7">
        <f t="shared" si="0"/>
        <v>0.80000000000000071</v>
      </c>
      <c r="E23" s="1">
        <v>2.7109999999999999</v>
      </c>
      <c r="F23" s="7">
        <f t="shared" si="1"/>
        <v>-3.5000000000000142</v>
      </c>
      <c r="G23" s="7">
        <f>+_xll.BDH(G$2,"PX_LAST",B23,B23)</f>
        <v>95.820999999999998</v>
      </c>
      <c r="H23" s="12">
        <f t="shared" si="2"/>
        <v>7.8332254088953057E-4</v>
      </c>
      <c r="I23">
        <f t="shared" si="3"/>
        <v>0</v>
      </c>
      <c r="K23" s="2">
        <f t="shared" si="9"/>
        <v>101</v>
      </c>
      <c r="L23" s="13">
        <f t="shared" si="4"/>
        <v>43375</v>
      </c>
      <c r="M23" s="2">
        <f>+VLOOKUP(K23,$A$3:$I$291,3,FALSE)</f>
        <v>5.27</v>
      </c>
      <c r="N23" s="2">
        <f>+VLOOKUP(K23,$A$3:$I$291,5,FALSE)</f>
        <v>3.0640000000000001</v>
      </c>
      <c r="O23" s="2">
        <f t="shared" si="5"/>
        <v>95.507000000000005</v>
      </c>
      <c r="P23" s="7">
        <f t="shared" si="6"/>
        <v>-1.8000000000000682</v>
      </c>
      <c r="Q23" s="7">
        <f t="shared" si="7"/>
        <v>-3.2999999999999918</v>
      </c>
      <c r="R23" s="12">
        <f t="shared" si="8"/>
        <v>1.4596368967312312E-2</v>
      </c>
      <c r="S23" s="2">
        <f>+IF(SIGN(P23)=SIGN(Q23),1,0)</f>
        <v>1</v>
      </c>
    </row>
    <row r="24" spans="1:20" x14ac:dyDescent="0.25">
      <c r="A24">
        <v>22</v>
      </c>
      <c r="B24" s="4">
        <v>43493</v>
      </c>
      <c r="C24" s="6">
        <v>5.2910000000000004</v>
      </c>
      <c r="D24" s="7">
        <f t="shared" si="0"/>
        <v>1.0000000000000675</v>
      </c>
      <c r="E24" s="1">
        <v>2.746</v>
      </c>
      <c r="F24" s="7">
        <f t="shared" si="1"/>
        <v>-1.2999999999999901</v>
      </c>
      <c r="G24" s="7">
        <f>+_xll.BDH(G$2,"PX_LAST",B24,B24)</f>
        <v>95.745999999999995</v>
      </c>
      <c r="H24" s="12">
        <f t="shared" si="2"/>
        <v>-5.0107522391795722E-4</v>
      </c>
      <c r="I24">
        <f t="shared" si="3"/>
        <v>0</v>
      </c>
      <c r="K24" s="2">
        <f t="shared" si="9"/>
        <v>106</v>
      </c>
      <c r="L24" s="13">
        <f t="shared" si="4"/>
        <v>43368</v>
      </c>
      <c r="M24" s="2">
        <f>+VLOOKUP(K24,$A$3:$I$291,3,FALSE)</f>
        <v>5.2880000000000003</v>
      </c>
      <c r="N24" s="2">
        <f>+VLOOKUP(K24,$A$3:$I$291,5,FALSE)</f>
        <v>3.097</v>
      </c>
      <c r="O24" s="2">
        <f t="shared" si="5"/>
        <v>94.132999999999996</v>
      </c>
      <c r="P24" s="7">
        <f t="shared" si="6"/>
        <v>8.4000000000000519</v>
      </c>
      <c r="Q24" s="7">
        <f t="shared" si="7"/>
        <v>4.0999999999999925</v>
      </c>
      <c r="R24" s="12">
        <f t="shared" si="8"/>
        <v>-5.3571428571429491E-3</v>
      </c>
      <c r="S24" s="2">
        <f>+IF(SIGN(P24)=SIGN(Q24),1,0)</f>
        <v>1</v>
      </c>
    </row>
    <row r="25" spans="1:20" x14ac:dyDescent="0.25">
      <c r="A25">
        <v>23</v>
      </c>
      <c r="B25" s="4">
        <v>43490</v>
      </c>
      <c r="C25" s="6">
        <v>5.2809999999999997</v>
      </c>
      <c r="D25" s="7">
        <f t="shared" si="0"/>
        <v>-1.2999999999999901</v>
      </c>
      <c r="E25" s="1">
        <v>2.7589999999999999</v>
      </c>
      <c r="F25" s="7">
        <f t="shared" si="1"/>
        <v>4.1999999999999815</v>
      </c>
      <c r="G25" s="7">
        <f>+_xll.BDH(G$2,"PX_LAST",B25,B25)</f>
        <v>95.793999999999997</v>
      </c>
      <c r="H25" s="12">
        <f t="shared" si="2"/>
        <v>-8.3539507872589791E-3</v>
      </c>
      <c r="I25">
        <f t="shared" si="3"/>
        <v>0</v>
      </c>
      <c r="K25" s="2">
        <f t="shared" si="9"/>
        <v>111</v>
      </c>
      <c r="L25" s="13">
        <f t="shared" si="4"/>
        <v>43361</v>
      </c>
      <c r="M25" s="2">
        <f>+VLOOKUP(K25,$A$3:$I$291,3,FALSE)</f>
        <v>5.2039999999999997</v>
      </c>
      <c r="N25" s="2">
        <f>+VLOOKUP(K25,$A$3:$I$291,5,FALSE)</f>
        <v>3.056</v>
      </c>
      <c r="O25" s="2">
        <f t="shared" si="5"/>
        <v>94.64</v>
      </c>
      <c r="P25" s="7">
        <f t="shared" si="6"/>
        <v>1.9999999999999574</v>
      </c>
      <c r="Q25" s="7">
        <f t="shared" si="7"/>
        <v>8.0000000000000071</v>
      </c>
      <c r="R25" s="12">
        <f t="shared" si="8"/>
        <v>-6.3937679135738223E-3</v>
      </c>
      <c r="S25" s="2">
        <f>+IF(SIGN(P25)=SIGN(Q25),1,0)</f>
        <v>1</v>
      </c>
    </row>
    <row r="26" spans="1:20" x14ac:dyDescent="0.25">
      <c r="A26">
        <v>24</v>
      </c>
      <c r="B26" s="4">
        <v>43489</v>
      </c>
      <c r="C26" s="6">
        <v>5.2939999999999996</v>
      </c>
      <c r="D26" s="7">
        <f t="shared" si="0"/>
        <v>-0.50000000000007816</v>
      </c>
      <c r="E26" s="1">
        <v>2.7170000000000001</v>
      </c>
      <c r="F26" s="7">
        <f t="shared" si="1"/>
        <v>-2.4999999999999911</v>
      </c>
      <c r="G26" s="7">
        <f>+_xll.BDH(G$2,"PX_LAST",B26,B26)</f>
        <v>96.600999999999999</v>
      </c>
      <c r="H26" s="12">
        <f t="shared" si="2"/>
        <v>4.9727952727234292E-3</v>
      </c>
      <c r="I26">
        <f t="shared" si="3"/>
        <v>1</v>
      </c>
      <c r="K26" s="2">
        <f t="shared" si="9"/>
        <v>116</v>
      </c>
      <c r="L26" s="13">
        <f t="shared" si="4"/>
        <v>43354</v>
      </c>
      <c r="M26" s="2">
        <f>+VLOOKUP(K26,$A$3:$I$291,3,FALSE)</f>
        <v>5.1840000000000002</v>
      </c>
      <c r="N26" s="2">
        <f>+VLOOKUP(K26,$A$3:$I$291,5,FALSE)</f>
        <v>2.976</v>
      </c>
      <c r="O26" s="2">
        <f t="shared" si="5"/>
        <v>95.248999999999995</v>
      </c>
      <c r="P26" s="7">
        <f t="shared" si="6"/>
        <v>6.4000000000000057</v>
      </c>
      <c r="Q26" s="7">
        <f t="shared" si="7"/>
        <v>7.6999999999999957</v>
      </c>
      <c r="R26" s="12">
        <f t="shared" si="8"/>
        <v>-1.9908004065424256E-3</v>
      </c>
      <c r="S26" s="2">
        <f>+IF(SIGN(P26)=SIGN(Q26),1,0)</f>
        <v>1</v>
      </c>
    </row>
    <row r="27" spans="1:20" x14ac:dyDescent="0.25">
      <c r="A27">
        <v>25</v>
      </c>
      <c r="B27" s="4">
        <v>43488</v>
      </c>
      <c r="C27" s="6">
        <v>5.2990000000000004</v>
      </c>
      <c r="D27" s="7">
        <f t="shared" si="0"/>
        <v>1.9000000000000128</v>
      </c>
      <c r="E27" s="1">
        <v>2.742</v>
      </c>
      <c r="F27" s="7">
        <f t="shared" si="1"/>
        <v>0.19999999999997797</v>
      </c>
      <c r="G27" s="7">
        <f>+_xll.BDH(G$2,"PX_LAST",B27,B27)</f>
        <v>96.123000000000005</v>
      </c>
      <c r="H27" s="12">
        <f t="shared" si="2"/>
        <v>-1.8691006510699326E-3</v>
      </c>
      <c r="I27">
        <f t="shared" si="3"/>
        <v>1</v>
      </c>
      <c r="K27" s="2">
        <f t="shared" si="9"/>
        <v>121</v>
      </c>
      <c r="L27" s="13">
        <f t="shared" si="4"/>
        <v>43347</v>
      </c>
      <c r="M27" s="2">
        <f>+VLOOKUP(K27,$A$3:$I$291,3,FALSE)</f>
        <v>5.12</v>
      </c>
      <c r="N27" s="2">
        <f>+VLOOKUP(K27,$A$3:$I$291,5,FALSE)</f>
        <v>2.899</v>
      </c>
      <c r="O27" s="2">
        <f t="shared" si="5"/>
        <v>95.438999999999993</v>
      </c>
      <c r="P27" s="7">
        <f t="shared" si="6"/>
        <v>4.4000000000000483</v>
      </c>
      <c r="Q27" s="7">
        <f t="shared" si="7"/>
        <v>8.8000000000000078</v>
      </c>
      <c r="R27" s="12">
        <f t="shared" si="8"/>
        <v>3.0794778550857771E-3</v>
      </c>
      <c r="S27" s="2">
        <f>+IF(SIGN(P27)=SIGN(Q27),1,0)</f>
        <v>1</v>
      </c>
    </row>
    <row r="28" spans="1:20" x14ac:dyDescent="0.25">
      <c r="A28">
        <v>26</v>
      </c>
      <c r="B28" s="4">
        <v>43487</v>
      </c>
      <c r="C28" s="6">
        <v>5.28</v>
      </c>
      <c r="D28" s="7">
        <f t="shared" si="0"/>
        <v>1.7000000000000348</v>
      </c>
      <c r="E28" s="1">
        <v>2.74</v>
      </c>
      <c r="F28" s="7">
        <f t="shared" si="1"/>
        <v>-4.4999999999999929</v>
      </c>
      <c r="G28" s="7">
        <f>+_xll.BDH(G$2,"PX_LAST",B28,B28)</f>
        <v>96.302999999999997</v>
      </c>
      <c r="H28" s="12">
        <f t="shared" si="2"/>
        <v>-3.4255107125058526E-4</v>
      </c>
      <c r="I28">
        <f t="shared" si="3"/>
        <v>0</v>
      </c>
      <c r="K28" s="2">
        <f t="shared" si="9"/>
        <v>126</v>
      </c>
      <c r="L28" s="13">
        <f t="shared" si="4"/>
        <v>43336</v>
      </c>
      <c r="M28" s="2">
        <f>+VLOOKUP(K28,$A$3:$I$291,3,FALSE)</f>
        <v>5.0759999999999996</v>
      </c>
      <c r="N28" s="2">
        <f>+VLOOKUP(K28,$A$3:$I$291,5,FALSE)</f>
        <v>2.8109999999999999</v>
      </c>
      <c r="O28" s="2">
        <f t="shared" si="5"/>
        <v>95.146000000000001</v>
      </c>
      <c r="P28" s="7">
        <f t="shared" si="6"/>
        <v>-8.2000000000000739</v>
      </c>
      <c r="Q28" s="7">
        <f t="shared" si="7"/>
        <v>-4.9999999999999822</v>
      </c>
      <c r="R28" s="12">
        <f t="shared" si="8"/>
        <v>-9.9374616289111817E-3</v>
      </c>
      <c r="S28" s="2">
        <f>+IF(SIGN(P28)=SIGN(Q28),1,0)</f>
        <v>1</v>
      </c>
    </row>
    <row r="29" spans="1:20" x14ac:dyDescent="0.25">
      <c r="A29">
        <v>27</v>
      </c>
      <c r="B29" s="4">
        <v>43486</v>
      </c>
      <c r="C29" s="6">
        <v>5.2629999999999999</v>
      </c>
      <c r="D29" s="7">
        <f t="shared" si="0"/>
        <v>-0.19999999999997797</v>
      </c>
      <c r="E29" s="1">
        <v>2.7850000000000001</v>
      </c>
      <c r="F29" s="7">
        <f t="shared" si="1"/>
        <v>0</v>
      </c>
      <c r="G29" s="7">
        <f>+_xll.BDH(G$2,"PX_LAST",B29,B29)</f>
        <v>96.335999999999999</v>
      </c>
      <c r="H29" s="12">
        <f t="shared" si="2"/>
        <v>0</v>
      </c>
      <c r="I29">
        <f t="shared" si="3"/>
        <v>0</v>
      </c>
      <c r="K29" s="2">
        <f t="shared" si="9"/>
        <v>131</v>
      </c>
      <c r="L29" s="13">
        <f t="shared" si="4"/>
        <v>43329</v>
      </c>
      <c r="M29" s="2">
        <f>+VLOOKUP(K29,$A$3:$I$291,3,FALSE)</f>
        <v>5.1580000000000004</v>
      </c>
      <c r="N29" s="2">
        <f>+VLOOKUP(K29,$A$3:$I$291,5,FALSE)</f>
        <v>2.8609999999999998</v>
      </c>
      <c r="O29" s="2">
        <f t="shared" si="5"/>
        <v>96.100999999999999</v>
      </c>
      <c r="P29" s="7">
        <f t="shared" si="6"/>
        <v>9.6000000000000085</v>
      </c>
      <c r="Q29" s="7">
        <f t="shared" si="7"/>
        <v>-1.3000000000000345</v>
      </c>
      <c r="R29" s="12">
        <f t="shared" si="8"/>
        <v>-2.6567867409736934E-3</v>
      </c>
      <c r="S29" s="2">
        <f>+IF(SIGN(P29)=SIGN(Q29),1,0)</f>
        <v>0</v>
      </c>
      <c r="T29" t="s">
        <v>40</v>
      </c>
    </row>
    <row r="30" spans="1:20" x14ac:dyDescent="0.25">
      <c r="A30">
        <v>28</v>
      </c>
      <c r="B30" s="4">
        <v>43483</v>
      </c>
      <c r="C30" s="6">
        <v>5.2649999999999997</v>
      </c>
      <c r="D30" s="7">
        <f t="shared" si="0"/>
        <v>-0.40000000000004476</v>
      </c>
      <c r="E30" s="1">
        <v>2.7850000000000001</v>
      </c>
      <c r="F30" s="7">
        <f t="shared" si="1"/>
        <v>3.4000000000000252</v>
      </c>
      <c r="G30" s="7">
        <f>+_xll.BDH(G$2,"PX_LAST",B30,B30)</f>
        <v>96.335999999999999</v>
      </c>
      <c r="H30" s="12">
        <f t="shared" si="2"/>
        <v>2.8210066101077569E-3</v>
      </c>
      <c r="I30">
        <f t="shared" si="3"/>
        <v>0</v>
      </c>
      <c r="K30" s="2">
        <f t="shared" si="9"/>
        <v>136</v>
      </c>
      <c r="L30" s="13">
        <f t="shared" si="4"/>
        <v>43322</v>
      </c>
      <c r="M30" s="2">
        <f>+VLOOKUP(K30,$A$3:$I$291,3,FALSE)</f>
        <v>5.0620000000000003</v>
      </c>
      <c r="N30" s="2">
        <f>+VLOOKUP(K30,$A$3:$I$291,5,FALSE)</f>
        <v>2.8740000000000001</v>
      </c>
      <c r="O30" s="2">
        <f t="shared" si="5"/>
        <v>96.356999999999999</v>
      </c>
      <c r="P30" s="7">
        <f t="shared" si="6"/>
        <v>2.4000000000000021</v>
      </c>
      <c r="Q30" s="7">
        <f t="shared" si="7"/>
        <v>-7.6000000000000068</v>
      </c>
      <c r="R30" s="12">
        <f t="shared" si="8"/>
        <v>1.2568173936801763E-2</v>
      </c>
      <c r="S30" s="2">
        <f>+IF(SIGN(P30)=SIGN(Q30),1,0)</f>
        <v>0</v>
      </c>
      <c r="T30" t="s">
        <v>40</v>
      </c>
    </row>
    <row r="31" spans="1:20" x14ac:dyDescent="0.25">
      <c r="A31">
        <v>29</v>
      </c>
      <c r="B31" s="4">
        <v>43482</v>
      </c>
      <c r="C31" s="6">
        <v>5.2690000000000001</v>
      </c>
      <c r="D31" s="7">
        <f t="shared" si="0"/>
        <v>0</v>
      </c>
      <c r="E31" s="1">
        <v>2.7509999999999999</v>
      </c>
      <c r="F31" s="7">
        <f t="shared" si="1"/>
        <v>2.8000000000000025</v>
      </c>
      <c r="G31" s="7">
        <f>+_xll.BDH(G$2,"PX_LAST",B31,B31)</f>
        <v>96.064999999999998</v>
      </c>
      <c r="H31" s="12">
        <f t="shared" si="2"/>
        <v>6.2461612134301348E-5</v>
      </c>
      <c r="I31">
        <f t="shared" si="3"/>
        <v>0</v>
      </c>
      <c r="K31" s="2">
        <f t="shared" si="9"/>
        <v>141</v>
      </c>
      <c r="L31" s="13">
        <f t="shared" si="4"/>
        <v>43315</v>
      </c>
      <c r="M31" s="2">
        <f>+VLOOKUP(K31,$A$3:$I$291,3,FALSE)</f>
        <v>5.0380000000000003</v>
      </c>
      <c r="N31" s="2">
        <f>+VLOOKUP(K31,$A$3:$I$291,5,FALSE)</f>
        <v>2.95</v>
      </c>
      <c r="O31" s="2">
        <f t="shared" si="5"/>
        <v>95.161000000000001</v>
      </c>
      <c r="P31" s="7">
        <f t="shared" si="6"/>
        <v>-8.9999999999999858</v>
      </c>
      <c r="Q31" s="7">
        <f t="shared" si="7"/>
        <v>-2.6999999999999691</v>
      </c>
      <c r="R31" s="12">
        <f t="shared" si="8"/>
        <v>3.9668723954213725E-3</v>
      </c>
      <c r="S31" s="2">
        <f>+IF(SIGN(P31)=SIGN(Q31),1,0)</f>
        <v>1</v>
      </c>
    </row>
    <row r="32" spans="1:20" x14ac:dyDescent="0.25">
      <c r="A32">
        <v>30</v>
      </c>
      <c r="B32" s="4">
        <v>43481</v>
      </c>
      <c r="C32" s="6">
        <v>5.2690000000000001</v>
      </c>
      <c r="D32" s="7">
        <f t="shared" si="0"/>
        <v>0</v>
      </c>
      <c r="E32" s="1">
        <v>2.7229999999999999</v>
      </c>
      <c r="F32" s="7">
        <f t="shared" si="1"/>
        <v>0.99999999999997868</v>
      </c>
      <c r="G32" s="7">
        <f>+_xll.BDH(G$2,"PX_LAST",B32,B32)</f>
        <v>96.058999999999997</v>
      </c>
      <c r="H32" s="12">
        <f t="shared" si="2"/>
        <v>2.0824873228586505E-4</v>
      </c>
      <c r="I32">
        <f t="shared" si="3"/>
        <v>0</v>
      </c>
      <c r="K32" s="2">
        <f t="shared" si="9"/>
        <v>146</v>
      </c>
      <c r="L32" s="13">
        <f t="shared" si="4"/>
        <v>43307</v>
      </c>
      <c r="M32" s="2">
        <f>+VLOOKUP(K32,$A$3:$I$291,3,FALSE)</f>
        <v>5.1280000000000001</v>
      </c>
      <c r="N32" s="2">
        <f>+VLOOKUP(K32,$A$3:$I$291,5,FALSE)</f>
        <v>2.9769999999999999</v>
      </c>
      <c r="O32" s="2">
        <f t="shared" si="5"/>
        <v>94.784999999999997</v>
      </c>
      <c r="P32" s="7">
        <f t="shared" si="6"/>
        <v>-2.5999999999999801</v>
      </c>
      <c r="Q32" s="7">
        <f t="shared" si="7"/>
        <v>13.79999999999999</v>
      </c>
      <c r="R32" s="12">
        <f t="shared" si="8"/>
        <v>-3.982598461603204E-3</v>
      </c>
      <c r="S32" s="2">
        <f>+IF(SIGN(P32)=SIGN(Q32),1,0)</f>
        <v>0</v>
      </c>
      <c r="T32" t="s">
        <v>39</v>
      </c>
    </row>
    <row r="33" spans="1:20" x14ac:dyDescent="0.25">
      <c r="A33">
        <v>31</v>
      </c>
      <c r="B33" s="4">
        <v>43480</v>
      </c>
      <c r="C33" s="6">
        <v>5.2690000000000001</v>
      </c>
      <c r="D33" s="7">
        <f t="shared" si="0"/>
        <v>-0.99999999999997868</v>
      </c>
      <c r="E33" s="1">
        <v>2.7130000000000001</v>
      </c>
      <c r="F33" s="7">
        <f t="shared" si="1"/>
        <v>1.0000000000000231</v>
      </c>
      <c r="G33" s="7">
        <f>+_xll.BDH(G$2,"PX_LAST",B33,B33)</f>
        <v>96.039000000000001</v>
      </c>
      <c r="H33" s="12">
        <f t="shared" si="2"/>
        <v>4.4869783495451454E-3</v>
      </c>
      <c r="I33">
        <f t="shared" si="3"/>
        <v>0</v>
      </c>
      <c r="K33" s="2">
        <f t="shared" si="9"/>
        <v>151</v>
      </c>
      <c r="L33" s="13">
        <f t="shared" si="4"/>
        <v>43300</v>
      </c>
      <c r="M33" s="2">
        <f>+VLOOKUP(K33,$A$3:$I$291,3,FALSE)</f>
        <v>5.1539999999999999</v>
      </c>
      <c r="N33" s="2">
        <f>+VLOOKUP(K33,$A$3:$I$291,5,FALSE)</f>
        <v>2.839</v>
      </c>
      <c r="O33" s="2">
        <f t="shared" si="5"/>
        <v>95.164000000000001</v>
      </c>
      <c r="P33" s="7">
        <f t="shared" si="6"/>
        <v>0.30000000000001137</v>
      </c>
      <c r="Q33" s="7">
        <f t="shared" si="7"/>
        <v>-0.80000000000000071</v>
      </c>
      <c r="R33" s="12">
        <f t="shared" si="8"/>
        <v>3.553840151011789E-3</v>
      </c>
      <c r="S33" s="2">
        <f>+IF(SIGN(P33)=SIGN(Q33),1,0)</f>
        <v>0</v>
      </c>
      <c r="T33" t="s">
        <v>41</v>
      </c>
    </row>
    <row r="34" spans="1:20" x14ac:dyDescent="0.25">
      <c r="A34">
        <v>32</v>
      </c>
      <c r="B34" s="4">
        <v>43479</v>
      </c>
      <c r="C34" s="6">
        <v>5.2789999999999999</v>
      </c>
      <c r="D34" s="7">
        <f t="shared" si="0"/>
        <v>0.80000000000000071</v>
      </c>
      <c r="E34" s="1">
        <v>2.7029999999999998</v>
      </c>
      <c r="F34" s="7">
        <f t="shared" si="1"/>
        <v>9.9999999999988987E-2</v>
      </c>
      <c r="G34" s="7">
        <f>+_xll.BDH(G$2,"PX_LAST",B34,B34)</f>
        <v>95.61</v>
      </c>
      <c r="H34" s="12">
        <f t="shared" si="2"/>
        <v>-6.2715584822825576E-4</v>
      </c>
      <c r="I34">
        <f t="shared" si="3"/>
        <v>1</v>
      </c>
      <c r="K34" s="2">
        <f t="shared" si="9"/>
        <v>156</v>
      </c>
      <c r="L34" s="13">
        <f t="shared" si="4"/>
        <v>43293</v>
      </c>
      <c r="M34" s="2">
        <f>+VLOOKUP(K34,$A$3:$I$291,3,FALSE)</f>
        <v>5.1509999999999998</v>
      </c>
      <c r="N34" s="2">
        <f>+VLOOKUP(K34,$A$3:$I$291,5,FALSE)</f>
        <v>2.847</v>
      </c>
      <c r="O34" s="2">
        <f t="shared" si="5"/>
        <v>94.826999999999998</v>
      </c>
      <c r="P34" s="7">
        <f t="shared" si="6"/>
        <v>-8.1000000000000405</v>
      </c>
      <c r="Q34" s="7">
        <f t="shared" si="7"/>
        <v>1.6999999999999904</v>
      </c>
      <c r="R34" s="12">
        <f t="shared" si="8"/>
        <v>4.5765135865247775E-3</v>
      </c>
      <c r="S34" s="2">
        <f>+IF(SIGN(P34)=SIGN(Q34),1,0)</f>
        <v>0</v>
      </c>
    </row>
    <row r="35" spans="1:20" x14ac:dyDescent="0.25">
      <c r="A35">
        <v>33</v>
      </c>
      <c r="B35" s="4">
        <v>43476</v>
      </c>
      <c r="C35" s="6">
        <v>5.2709999999999999</v>
      </c>
      <c r="D35" s="7">
        <f t="shared" si="0"/>
        <v>0.60000000000002274</v>
      </c>
      <c r="E35" s="1">
        <v>2.702</v>
      </c>
      <c r="F35" s="7">
        <f t="shared" si="1"/>
        <v>-4.0999999999999925</v>
      </c>
      <c r="G35" s="7">
        <f>+_xll.BDH(G$2,"PX_LAST",B35,B35)</f>
        <v>95.67</v>
      </c>
      <c r="H35" s="12">
        <f t="shared" si="2"/>
        <v>1.3711677953505141E-3</v>
      </c>
      <c r="I35">
        <f t="shared" si="3"/>
        <v>0</v>
      </c>
      <c r="K35" s="2">
        <f t="shared" si="9"/>
        <v>161</v>
      </c>
      <c r="L35" s="13">
        <f t="shared" si="4"/>
        <v>43286</v>
      </c>
      <c r="M35" s="2">
        <f>+VLOOKUP(K35,$A$3:$I$291,3,FALSE)</f>
        <v>5.2320000000000002</v>
      </c>
      <c r="N35" s="2">
        <f>+VLOOKUP(K35,$A$3:$I$291,5,FALSE)</f>
        <v>2.83</v>
      </c>
      <c r="O35" s="2">
        <f t="shared" si="5"/>
        <v>94.394999999999996</v>
      </c>
      <c r="P35" s="7">
        <f t="shared" si="6"/>
        <v>-3.7999999999999368</v>
      </c>
      <c r="Q35" s="7">
        <f t="shared" si="7"/>
        <v>0.40000000000000036</v>
      </c>
      <c r="R35" s="12">
        <f t="shared" si="8"/>
        <v>-9.3923811522721445E-3</v>
      </c>
      <c r="S35" s="2">
        <f>+IF(SIGN(P35)=SIGN(Q35),1,0)</f>
        <v>0</v>
      </c>
    </row>
    <row r="36" spans="1:20" x14ac:dyDescent="0.25">
      <c r="A36">
        <v>34</v>
      </c>
      <c r="B36" s="4">
        <v>43475</v>
      </c>
      <c r="C36" s="6">
        <v>5.2649999999999997</v>
      </c>
      <c r="D36" s="7">
        <f t="shared" si="0"/>
        <v>-1.2000000000000455</v>
      </c>
      <c r="E36" s="1">
        <v>2.7429999999999999</v>
      </c>
      <c r="F36" s="7">
        <f t="shared" si="1"/>
        <v>3.2000000000000028</v>
      </c>
      <c r="G36" s="7">
        <f>+_xll.BDH(G$2,"PX_LAST",B36,B36)</f>
        <v>95.539000000000001</v>
      </c>
      <c r="H36" s="12">
        <f t="shared" si="2"/>
        <v>3.3606738150999682E-3</v>
      </c>
      <c r="I36">
        <f t="shared" si="3"/>
        <v>0</v>
      </c>
      <c r="K36" s="2">
        <f t="shared" si="9"/>
        <v>166</v>
      </c>
      <c r="L36" s="13">
        <f t="shared" si="4"/>
        <v>43278</v>
      </c>
      <c r="M36" s="2">
        <f>+VLOOKUP(K36,$A$3:$I$291,3,FALSE)</f>
        <v>5.27</v>
      </c>
      <c r="N36" s="2">
        <f>+VLOOKUP(K36,$A$3:$I$291,5,FALSE)</f>
        <v>2.8260000000000001</v>
      </c>
      <c r="O36" s="2">
        <f t="shared" si="5"/>
        <v>95.29</v>
      </c>
      <c r="P36" s="7">
        <f t="shared" si="6"/>
        <v>-16.600000000000037</v>
      </c>
      <c r="Q36" s="7">
        <f t="shared" si="7"/>
        <v>-11.399999999999988</v>
      </c>
      <c r="R36" s="12">
        <f t="shared" si="8"/>
        <v>1.745090618561207E-3</v>
      </c>
      <c r="S36" s="2">
        <f>+IF(SIGN(P36)=SIGN(Q36),1,0)</f>
        <v>1</v>
      </c>
    </row>
    <row r="37" spans="1:20" x14ac:dyDescent="0.25">
      <c r="A37">
        <v>35</v>
      </c>
      <c r="B37" s="4">
        <v>43474</v>
      </c>
      <c r="C37" s="6">
        <v>5.2770000000000001</v>
      </c>
      <c r="D37" s="7">
        <f t="shared" si="0"/>
        <v>-2.7999999999999581</v>
      </c>
      <c r="E37" s="1">
        <v>2.7109999999999999</v>
      </c>
      <c r="F37" s="7">
        <f t="shared" si="1"/>
        <v>-1.8000000000000238</v>
      </c>
      <c r="G37" s="7">
        <f>+_xll.BDH(G$2,"PX_LAST",B37,B37)</f>
        <v>95.218999999999994</v>
      </c>
      <c r="H37" s="12">
        <f t="shared" si="2"/>
        <v>-7.1322065003182056E-3</v>
      </c>
      <c r="I37">
        <f t="shared" si="3"/>
        <v>1</v>
      </c>
      <c r="K37" s="2">
        <f t="shared" si="9"/>
        <v>171</v>
      </c>
      <c r="L37" s="13">
        <f t="shared" si="4"/>
        <v>43271</v>
      </c>
      <c r="M37" s="2">
        <f>+VLOOKUP(K37,$A$3:$I$291,3,FALSE)</f>
        <v>5.4359999999999999</v>
      </c>
      <c r="N37" s="2">
        <f>+VLOOKUP(K37,$A$3:$I$291,5,FALSE)</f>
        <v>2.94</v>
      </c>
      <c r="O37" s="2">
        <f t="shared" si="5"/>
        <v>95.123999999999995</v>
      </c>
      <c r="P37" s="7">
        <f t="shared" si="6"/>
        <v>10.400000000000009</v>
      </c>
      <c r="Q37" s="7">
        <f t="shared" si="7"/>
        <v>-2.7000000000000135</v>
      </c>
      <c r="R37" s="12">
        <f t="shared" si="8"/>
        <v>1.6890447276148191E-2</v>
      </c>
      <c r="S37" s="2">
        <f>+IF(SIGN(P37)=SIGN(Q37),1,0)</f>
        <v>0</v>
      </c>
    </row>
    <row r="38" spans="1:20" x14ac:dyDescent="0.25">
      <c r="A38">
        <v>36</v>
      </c>
      <c r="B38" s="4">
        <v>43473</v>
      </c>
      <c r="C38" s="6">
        <v>5.3049999999999997</v>
      </c>
      <c r="D38" s="7">
        <f t="shared" si="0"/>
        <v>-1.9000000000000128</v>
      </c>
      <c r="E38" s="1">
        <v>2.7290000000000001</v>
      </c>
      <c r="F38" s="7">
        <f t="shared" si="1"/>
        <v>3.2000000000000028</v>
      </c>
      <c r="G38" s="7">
        <f>+_xll.BDH(G$2,"PX_LAST",B38,B38)</f>
        <v>95.903000000000006</v>
      </c>
      <c r="H38" s="12">
        <f t="shared" si="2"/>
        <v>2.4773691802730813E-3</v>
      </c>
      <c r="I38">
        <f t="shared" si="3"/>
        <v>0</v>
      </c>
      <c r="K38" s="2">
        <f t="shared" si="9"/>
        <v>176</v>
      </c>
      <c r="L38" s="13">
        <f t="shared" si="4"/>
        <v>43264</v>
      </c>
      <c r="M38" s="2">
        <f>+VLOOKUP(K38,$A$3:$I$291,3,FALSE)</f>
        <v>5.3319999999999999</v>
      </c>
      <c r="N38" s="2">
        <f>+VLOOKUP(K38,$A$3:$I$291,5,FALSE)</f>
        <v>2.9670000000000001</v>
      </c>
      <c r="O38" s="2">
        <f t="shared" si="5"/>
        <v>93.543999999999997</v>
      </c>
      <c r="P38" s="7">
        <f t="shared" si="6"/>
        <v>1.699999999999946</v>
      </c>
      <c r="Q38" s="7">
        <f t="shared" si="7"/>
        <v>-0.59999999999997833</v>
      </c>
      <c r="R38" s="12">
        <f t="shared" si="8"/>
        <v>-7.4775140470451085E-4</v>
      </c>
      <c r="S38" s="2">
        <f>+IF(SIGN(P38)=SIGN(Q38),1,0)</f>
        <v>0</v>
      </c>
    </row>
    <row r="39" spans="1:20" x14ac:dyDescent="0.25">
      <c r="A39">
        <v>37</v>
      </c>
      <c r="B39" s="4">
        <v>43472</v>
      </c>
      <c r="C39" s="6">
        <v>5.3239999999999998</v>
      </c>
      <c r="D39" s="7">
        <f t="shared" si="0"/>
        <v>-1.2999999999999901</v>
      </c>
      <c r="E39" s="1">
        <v>2.6970000000000001</v>
      </c>
      <c r="F39" s="7">
        <f t="shared" si="1"/>
        <v>2.8000000000000025</v>
      </c>
      <c r="G39" s="7">
        <f>+_xll.BDH(G$2,"PX_LAST",B39,B39)</f>
        <v>95.665999999999997</v>
      </c>
      <c r="H39" s="12">
        <f t="shared" si="2"/>
        <v>-5.3338046766966407E-3</v>
      </c>
      <c r="I39">
        <f t="shared" si="3"/>
        <v>0</v>
      </c>
      <c r="K39" s="2">
        <f t="shared" si="9"/>
        <v>181</v>
      </c>
      <c r="L39" s="13">
        <f t="shared" si="4"/>
        <v>43257</v>
      </c>
      <c r="M39" s="2">
        <f>+VLOOKUP(K39,$A$3:$I$291,3,FALSE)</f>
        <v>5.3150000000000004</v>
      </c>
      <c r="N39" s="2">
        <f>+VLOOKUP(K39,$A$3:$I$291,5,FALSE)</f>
        <v>2.9729999999999999</v>
      </c>
      <c r="O39" s="2">
        <f t="shared" si="5"/>
        <v>93.614000000000004</v>
      </c>
      <c r="P39" s="7">
        <f t="shared" si="6"/>
        <v>-3.199999999999914</v>
      </c>
      <c r="Q39" s="7">
        <f t="shared" si="7"/>
        <v>11.7</v>
      </c>
      <c r="R39" s="12">
        <f t="shared" si="8"/>
        <v>-4.8368750597964638E-3</v>
      </c>
      <c r="S39" s="2">
        <f>+IF(SIGN(P39)=SIGN(Q39),1,0)</f>
        <v>0</v>
      </c>
    </row>
    <row r="40" spans="1:20" x14ac:dyDescent="0.25">
      <c r="A40">
        <v>38</v>
      </c>
      <c r="B40" s="4">
        <v>43469</v>
      </c>
      <c r="C40" s="6">
        <v>5.3369999999999997</v>
      </c>
      <c r="D40" s="7">
        <f t="shared" si="0"/>
        <v>9.9999999999944578E-2</v>
      </c>
      <c r="E40" s="1">
        <v>2.669</v>
      </c>
      <c r="F40" s="7">
        <f t="shared" si="1"/>
        <v>11.499999999999977</v>
      </c>
      <c r="G40" s="7">
        <f>+_xll.BDH(G$2,"PX_LAST",B40,B40)</f>
        <v>96.179000000000002</v>
      </c>
      <c r="H40" s="12">
        <f t="shared" si="2"/>
        <v>-1.3083432843570275E-3</v>
      </c>
      <c r="I40">
        <f t="shared" si="3"/>
        <v>1</v>
      </c>
      <c r="K40" s="2">
        <f t="shared" si="9"/>
        <v>186</v>
      </c>
      <c r="L40" s="13">
        <f t="shared" si="4"/>
        <v>43250</v>
      </c>
      <c r="M40" s="2">
        <f>+VLOOKUP(K40,$A$3:$I$291,3,FALSE)</f>
        <v>5.3469999999999995</v>
      </c>
      <c r="N40" s="2">
        <f>+VLOOKUP(K40,$A$3:$I$291,5,FALSE)</f>
        <v>2.8559999999999999</v>
      </c>
      <c r="O40" s="2">
        <f t="shared" si="5"/>
        <v>94.069000000000003</v>
      </c>
      <c r="P40" s="7">
        <f t="shared" si="6"/>
        <v>-1.3000000000000789</v>
      </c>
      <c r="Q40" s="7">
        <f t="shared" si="7"/>
        <v>-13.79999999999999</v>
      </c>
      <c r="R40" s="12">
        <f t="shared" si="8"/>
        <v>7.0210525196001683E-4</v>
      </c>
      <c r="S40" s="2">
        <f>+IF(SIGN(P40)=SIGN(Q40),1,0)</f>
        <v>1</v>
      </c>
    </row>
    <row r="41" spans="1:20" x14ac:dyDescent="0.25">
      <c r="A41">
        <v>39</v>
      </c>
      <c r="B41" s="4">
        <v>43468</v>
      </c>
      <c r="C41" s="6">
        <v>5.3360000000000003</v>
      </c>
      <c r="D41" s="7">
        <f t="shared" si="0"/>
        <v>-0.39999999999995595</v>
      </c>
      <c r="E41" s="1">
        <v>2.5540000000000003</v>
      </c>
      <c r="F41" s="7">
        <f t="shared" si="1"/>
        <v>-6.6999999999999726</v>
      </c>
      <c r="G41" s="7">
        <f>+_xll.BDH(G$2,"PX_LAST",B41,B41)</f>
        <v>96.305000000000007</v>
      </c>
      <c r="H41" s="12">
        <f t="shared" si="2"/>
        <v>-5.3088753240582154E-3</v>
      </c>
      <c r="I41">
        <f t="shared" si="3"/>
        <v>1</v>
      </c>
      <c r="K41" s="2">
        <f t="shared" si="9"/>
        <v>191</v>
      </c>
      <c r="L41" s="13">
        <f t="shared" si="4"/>
        <v>43243</v>
      </c>
      <c r="M41" s="2">
        <f>+VLOOKUP(K41,$A$3:$I$291,3,FALSE)</f>
        <v>5.36</v>
      </c>
      <c r="N41" s="2">
        <f>+VLOOKUP(K41,$A$3:$I$291,5,FALSE)</f>
        <v>2.9939999999999998</v>
      </c>
      <c r="O41" s="2">
        <f t="shared" si="5"/>
        <v>94.003</v>
      </c>
      <c r="P41" s="7">
        <f t="shared" si="6"/>
        <v>23.500000000000032</v>
      </c>
      <c r="Q41" s="7">
        <f t="shared" si="7"/>
        <v>-10.30000000000002</v>
      </c>
      <c r="R41" s="12">
        <f t="shared" si="8"/>
        <v>6.5423162583519989E-3</v>
      </c>
      <c r="S41" s="2">
        <f>+IF(SIGN(P41)=SIGN(Q41),1,0)</f>
        <v>0</v>
      </c>
    </row>
    <row r="42" spans="1:20" x14ac:dyDescent="0.25">
      <c r="A42">
        <v>40</v>
      </c>
      <c r="B42" s="4">
        <v>43467</v>
      </c>
      <c r="C42" s="6">
        <v>5.34</v>
      </c>
      <c r="D42" s="7">
        <f t="shared" si="0"/>
        <v>-0.69999999999996732</v>
      </c>
      <c r="E42" s="1">
        <v>2.621</v>
      </c>
      <c r="F42" s="7">
        <f t="shared" si="1"/>
        <v>-6.4000000000000057</v>
      </c>
      <c r="G42" s="7">
        <f>+_xll.BDH(G$2,"PX_LAST",B42,B42)</f>
        <v>96.819000000000003</v>
      </c>
      <c r="H42" s="12">
        <f t="shared" si="2"/>
        <v>6.7170619612573201E-3</v>
      </c>
      <c r="I42">
        <f t="shared" si="3"/>
        <v>1</v>
      </c>
      <c r="K42" s="2">
        <f t="shared" si="9"/>
        <v>196</v>
      </c>
      <c r="L42" s="13">
        <f t="shared" si="4"/>
        <v>43236</v>
      </c>
      <c r="M42" s="2">
        <f>+VLOOKUP(K42,$A$3:$I$291,3,FALSE)</f>
        <v>5.125</v>
      </c>
      <c r="N42" s="2">
        <f>+VLOOKUP(K42,$A$3:$I$291,5,FALSE)</f>
        <v>3.097</v>
      </c>
      <c r="O42" s="2">
        <f t="shared" si="5"/>
        <v>93.391999999999996</v>
      </c>
      <c r="P42" s="7">
        <f t="shared" si="6"/>
        <v>4.6999999999999709</v>
      </c>
      <c r="Q42" s="7">
        <f t="shared" si="7"/>
        <v>9.2000000000000082</v>
      </c>
      <c r="R42" s="12">
        <f t="shared" si="8"/>
        <v>3.7833190025793328E-3</v>
      </c>
      <c r="S42" s="2">
        <f>+IF(SIGN(P42)=SIGN(Q42),1,0)</f>
        <v>1</v>
      </c>
    </row>
    <row r="43" spans="1:20" x14ac:dyDescent="0.25">
      <c r="A43">
        <v>41</v>
      </c>
      <c r="B43" s="4">
        <v>43465</v>
      </c>
      <c r="C43" s="6">
        <v>5.3469999999999995</v>
      </c>
      <c r="D43" s="7">
        <f t="shared" si="0"/>
        <v>-0.30000000000001137</v>
      </c>
      <c r="E43" s="1">
        <v>2.6850000000000001</v>
      </c>
      <c r="F43" s="7">
        <f t="shared" si="1"/>
        <v>-3.4999999999999698</v>
      </c>
      <c r="G43" s="7">
        <f>+_xll.BDH(G$2,"PX_LAST",B43,B43)</f>
        <v>96.173000000000002</v>
      </c>
      <c r="H43" s="12">
        <f t="shared" si="2"/>
        <v>-2.3754693886018918E-3</v>
      </c>
      <c r="I43">
        <f t="shared" si="3"/>
        <v>1</v>
      </c>
      <c r="K43" s="2">
        <f t="shared" si="9"/>
        <v>201</v>
      </c>
      <c r="L43" s="13">
        <f t="shared" si="4"/>
        <v>43229</v>
      </c>
      <c r="M43" s="2">
        <f>+VLOOKUP(K43,$A$3:$I$291,3,FALSE)</f>
        <v>5.0780000000000003</v>
      </c>
      <c r="N43" s="2">
        <f>+VLOOKUP(K43,$A$3:$I$291,5,FALSE)</f>
        <v>3.0049999999999999</v>
      </c>
      <c r="O43" s="2">
        <f t="shared" si="5"/>
        <v>93.04</v>
      </c>
      <c r="P43" s="7">
        <f t="shared" si="6"/>
        <v>14.400000000000013</v>
      </c>
      <c r="Q43" s="7">
        <f t="shared" si="7"/>
        <v>3.7999999999999812</v>
      </c>
      <c r="R43" s="12">
        <f t="shared" si="8"/>
        <v>5.7073676928398598E-3</v>
      </c>
      <c r="S43" s="2">
        <f>+IF(SIGN(P43)=SIGN(Q43),1,0)</f>
        <v>1</v>
      </c>
    </row>
    <row r="44" spans="1:20" x14ac:dyDescent="0.25">
      <c r="A44">
        <v>42</v>
      </c>
      <c r="B44" s="4">
        <v>43462</v>
      </c>
      <c r="C44" s="6">
        <v>5.35</v>
      </c>
      <c r="D44" s="7">
        <f t="shared" si="0"/>
        <v>2.4999999999999467</v>
      </c>
      <c r="E44" s="1">
        <v>2.7199999999999998</v>
      </c>
      <c r="F44" s="7">
        <f t="shared" si="1"/>
        <v>-4.8000000000000043</v>
      </c>
      <c r="G44" s="7">
        <f>+_xll.BDH(G$2,"PX_LAST",B44,B44)</f>
        <v>96.402000000000001</v>
      </c>
      <c r="H44" s="12">
        <f t="shared" si="2"/>
        <v>-8.1881406701833637E-4</v>
      </c>
      <c r="I44">
        <f t="shared" si="3"/>
        <v>0</v>
      </c>
      <c r="K44" s="2">
        <f t="shared" si="9"/>
        <v>206</v>
      </c>
      <c r="L44" s="13">
        <f t="shared" si="4"/>
        <v>43222</v>
      </c>
      <c r="M44" s="2">
        <f>+VLOOKUP(K44,$A$3:$I$291,3,FALSE)</f>
        <v>4.9340000000000002</v>
      </c>
      <c r="N44" s="2">
        <f>+VLOOKUP(K44,$A$3:$I$291,5,FALSE)</f>
        <v>2.9670000000000001</v>
      </c>
      <c r="O44" s="2">
        <f t="shared" si="5"/>
        <v>92.512</v>
      </c>
      <c r="P44" s="7">
        <f t="shared" si="6"/>
        <v>6.5999999999999837</v>
      </c>
      <c r="Q44" s="7">
        <f t="shared" si="7"/>
        <v>-3.2999999999999918</v>
      </c>
      <c r="R44" s="12">
        <f t="shared" si="8"/>
        <v>1.9236277901416798E-2</v>
      </c>
      <c r="S44" s="2">
        <f>+IF(SIGN(P44)=SIGN(Q44),1,0)</f>
        <v>0</v>
      </c>
    </row>
    <row r="45" spans="1:20" x14ac:dyDescent="0.25">
      <c r="A45">
        <v>43</v>
      </c>
      <c r="B45" s="4">
        <v>43461</v>
      </c>
      <c r="C45" s="6">
        <v>5.3250000000000002</v>
      </c>
      <c r="D45" s="7">
        <f t="shared" si="0"/>
        <v>-1.4000000000000234</v>
      </c>
      <c r="E45" s="1">
        <v>2.7679999999999998</v>
      </c>
      <c r="F45" s="7">
        <f t="shared" si="1"/>
        <v>-4.1000000000000369</v>
      </c>
      <c r="G45" s="7">
        <f>+_xll.BDH(G$2,"PX_LAST",B45,B45)</f>
        <v>96.480999999999995</v>
      </c>
      <c r="H45" s="12">
        <f t="shared" si="2"/>
        <v>-5.8629572385369144E-3</v>
      </c>
      <c r="I45">
        <f t="shared" si="3"/>
        <v>1</v>
      </c>
      <c r="K45" s="2">
        <f t="shared" si="9"/>
        <v>211</v>
      </c>
      <c r="L45" s="13">
        <f t="shared" si="4"/>
        <v>43214</v>
      </c>
      <c r="M45" s="2">
        <f t="shared" ref="M45:M60" si="10">+VLOOKUP(K45,$A$3:$I$291,3,FALSE)</f>
        <v>4.8680000000000003</v>
      </c>
      <c r="N45" s="2">
        <f t="shared" ref="N45:N60" si="11">+VLOOKUP(K45,$A$3:$I$291,5,FALSE)</f>
        <v>3</v>
      </c>
      <c r="O45" s="2">
        <f t="shared" si="5"/>
        <v>90.766000000000005</v>
      </c>
      <c r="P45" s="7">
        <f t="shared" ref="P45:P60" si="12">+(M45-M46)*100</f>
        <v>11.000000000000032</v>
      </c>
      <c r="Q45" s="7">
        <f t="shared" ref="Q45:Q60" si="13">+(N45-N46)*100</f>
        <v>17.100000000000026</v>
      </c>
      <c r="R45" s="12">
        <f t="shared" si="8"/>
        <v>1.3963984092229431E-2</v>
      </c>
      <c r="S45" s="2">
        <f t="shared" ref="S45:S60" si="14">+IF(SIGN(P45)=SIGN(Q45),1,0)</f>
        <v>1</v>
      </c>
    </row>
    <row r="46" spans="1:20" x14ac:dyDescent="0.25">
      <c r="A46">
        <v>44</v>
      </c>
      <c r="B46" s="4">
        <v>43460</v>
      </c>
      <c r="C46" s="6">
        <v>5.3390000000000004</v>
      </c>
      <c r="D46" s="7">
        <f t="shared" si="0"/>
        <v>-3.4999999999999254</v>
      </c>
      <c r="E46" s="1">
        <v>2.8090000000000002</v>
      </c>
      <c r="F46" s="7">
        <f t="shared" si="1"/>
        <v>1.7000000000000348</v>
      </c>
      <c r="G46" s="7">
        <f>+_xll.BDH(G$2,"PX_LAST",B46,B46)</f>
        <v>97.05</v>
      </c>
      <c r="H46" s="12">
        <f t="shared" si="2"/>
        <v>9.6951194356198478E-4</v>
      </c>
      <c r="I46">
        <f t="shared" si="3"/>
        <v>0</v>
      </c>
      <c r="K46" s="2">
        <f t="shared" si="9"/>
        <v>216</v>
      </c>
      <c r="L46" s="13">
        <f t="shared" si="4"/>
        <v>43207</v>
      </c>
      <c r="M46" s="2">
        <f t="shared" si="10"/>
        <v>4.758</v>
      </c>
      <c r="N46" s="2">
        <f t="shared" si="11"/>
        <v>2.8289999999999997</v>
      </c>
      <c r="O46" s="2">
        <f t="shared" si="5"/>
        <v>89.516000000000005</v>
      </c>
      <c r="P46" s="7">
        <f t="shared" si="12"/>
        <v>13.79999999999999</v>
      </c>
      <c r="Q46" s="7">
        <f t="shared" si="13"/>
        <v>4.8999999999999488</v>
      </c>
      <c r="R46" s="12">
        <f t="shared" si="8"/>
        <v>-3.5842293906809264E-3</v>
      </c>
      <c r="S46" s="2">
        <f t="shared" si="14"/>
        <v>1</v>
      </c>
    </row>
    <row r="47" spans="1:20" x14ac:dyDescent="0.25">
      <c r="A47">
        <v>45</v>
      </c>
      <c r="B47" s="4">
        <v>43455</v>
      </c>
      <c r="C47" s="6">
        <v>5.3739999999999997</v>
      </c>
      <c r="D47" s="7">
        <f t="shared" si="0"/>
        <v>-2.7000000000000135</v>
      </c>
      <c r="E47" s="1">
        <v>2.7919999999999998</v>
      </c>
      <c r="F47" s="7">
        <f t="shared" si="1"/>
        <v>-1.5000000000000124</v>
      </c>
      <c r="G47" s="7">
        <f>+_xll.BDH(G$2,"PX_LAST",B47,B47)</f>
        <v>96.956000000000003</v>
      </c>
      <c r="H47" s="12">
        <f t="shared" si="2"/>
        <v>7.0630271303337988E-3</v>
      </c>
      <c r="I47">
        <f t="shared" si="3"/>
        <v>1</v>
      </c>
      <c r="K47" s="2">
        <f t="shared" si="9"/>
        <v>221</v>
      </c>
      <c r="L47" s="13">
        <f t="shared" si="4"/>
        <v>43199</v>
      </c>
      <c r="M47" s="2">
        <f t="shared" si="10"/>
        <v>4.62</v>
      </c>
      <c r="N47" s="2">
        <f t="shared" si="11"/>
        <v>2.7800000000000002</v>
      </c>
      <c r="O47" s="2">
        <f t="shared" si="5"/>
        <v>89.837999999999994</v>
      </c>
      <c r="P47" s="7">
        <f t="shared" si="12"/>
        <v>8.9000000000000412</v>
      </c>
      <c r="Q47" s="7">
        <f t="shared" si="13"/>
        <v>4.9000000000000377</v>
      </c>
      <c r="R47" s="12">
        <f t="shared" si="8"/>
        <v>-2.376404743925864E-3</v>
      </c>
      <c r="S47" s="2">
        <f t="shared" si="14"/>
        <v>1</v>
      </c>
    </row>
    <row r="48" spans="1:20" x14ac:dyDescent="0.25">
      <c r="A48">
        <v>46</v>
      </c>
      <c r="B48" s="4">
        <v>43454</v>
      </c>
      <c r="C48" s="6">
        <v>5.4009999999999998</v>
      </c>
      <c r="D48" s="7">
        <f t="shared" si="0"/>
        <v>-6.0000000000000497</v>
      </c>
      <c r="E48" s="1">
        <v>2.8069999999999999</v>
      </c>
      <c r="F48" s="7">
        <f t="shared" si="1"/>
        <v>5.0999999999999712</v>
      </c>
      <c r="G48" s="7">
        <f>+_xll.BDH(G$2,"PX_LAST",B48,B48)</f>
        <v>96.275999999999996</v>
      </c>
      <c r="H48" s="12">
        <f t="shared" si="2"/>
        <v>-7.8219199257999472E-3</v>
      </c>
      <c r="I48">
        <f t="shared" si="3"/>
        <v>0</v>
      </c>
      <c r="K48" s="2">
        <f t="shared" si="9"/>
        <v>226</v>
      </c>
      <c r="L48" s="13">
        <f t="shared" si="4"/>
        <v>43192</v>
      </c>
      <c r="M48" s="2">
        <f t="shared" si="10"/>
        <v>4.5309999999999997</v>
      </c>
      <c r="N48" s="2">
        <f t="shared" si="11"/>
        <v>2.7309999999999999</v>
      </c>
      <c r="O48" s="2">
        <f t="shared" si="5"/>
        <v>90.052000000000007</v>
      </c>
      <c r="P48" s="7">
        <f t="shared" si="12"/>
        <v>3.0999999999999694</v>
      </c>
      <c r="Q48" s="7">
        <f t="shared" si="13"/>
        <v>-9.4000000000000306</v>
      </c>
      <c r="R48" s="12">
        <f t="shared" si="8"/>
        <v>2.1701147378614394E-3</v>
      </c>
      <c r="S48" s="2">
        <f t="shared" si="14"/>
        <v>0</v>
      </c>
    </row>
    <row r="49" spans="1:19" x14ac:dyDescent="0.25">
      <c r="A49">
        <v>47</v>
      </c>
      <c r="B49" s="4">
        <v>43453</v>
      </c>
      <c r="C49" s="6">
        <v>5.4610000000000003</v>
      </c>
      <c r="D49" s="7">
        <f t="shared" si="0"/>
        <v>-9.9999999999944578E-2</v>
      </c>
      <c r="E49" s="1">
        <v>2.7560000000000002</v>
      </c>
      <c r="F49" s="7">
        <f t="shared" si="1"/>
        <v>-6.1999999999999833</v>
      </c>
      <c r="G49" s="7">
        <f>+_xll.BDH(G$2,"PX_LAST",B49,B49)</f>
        <v>97.034999999999997</v>
      </c>
      <c r="H49" s="12">
        <f t="shared" si="2"/>
        <v>-7.1057834898669014E-4</v>
      </c>
      <c r="I49">
        <f t="shared" si="3"/>
        <v>1</v>
      </c>
      <c r="K49" s="2">
        <f t="shared" si="9"/>
        <v>231</v>
      </c>
      <c r="L49" s="13">
        <f t="shared" si="4"/>
        <v>43181</v>
      </c>
      <c r="M49" s="2">
        <f t="shared" si="10"/>
        <v>4.5</v>
      </c>
      <c r="N49" s="2">
        <f t="shared" si="11"/>
        <v>2.8250000000000002</v>
      </c>
      <c r="O49" s="2">
        <f t="shared" si="5"/>
        <v>89.856999999999999</v>
      </c>
      <c r="P49" s="7">
        <f t="shared" si="12"/>
        <v>-9.1999999999999638</v>
      </c>
      <c r="Q49" s="7">
        <f t="shared" si="13"/>
        <v>-0.39999999999995595</v>
      </c>
      <c r="R49" s="12">
        <f t="shared" si="8"/>
        <v>-3.128501536515782E-3</v>
      </c>
      <c r="S49" s="2">
        <f t="shared" si="14"/>
        <v>1</v>
      </c>
    </row>
    <row r="50" spans="1:19" x14ac:dyDescent="0.25">
      <c r="A50">
        <v>48</v>
      </c>
      <c r="B50" s="4">
        <v>43452</v>
      </c>
      <c r="C50" s="6">
        <v>5.4619999999999997</v>
      </c>
      <c r="D50" s="7">
        <f t="shared" si="0"/>
        <v>-1.7000000000000348</v>
      </c>
      <c r="E50" s="1">
        <v>2.8180000000000001</v>
      </c>
      <c r="F50" s="7">
        <f t="shared" si="1"/>
        <v>-4.0000000000000036</v>
      </c>
      <c r="G50" s="7">
        <f>+_xll.BDH(G$2,"PX_LAST",B50,B50)</f>
        <v>97.103999999999999</v>
      </c>
      <c r="H50" s="12">
        <f t="shared" si="2"/>
        <v>4.1194644696318505E-5</v>
      </c>
      <c r="I50">
        <f t="shared" si="3"/>
        <v>1</v>
      </c>
      <c r="K50" s="2">
        <f t="shared" si="9"/>
        <v>236</v>
      </c>
      <c r="L50" s="13">
        <f t="shared" si="4"/>
        <v>43174</v>
      </c>
      <c r="M50" s="2">
        <f t="shared" si="10"/>
        <v>4.5919999999999996</v>
      </c>
      <c r="N50" s="2">
        <f t="shared" si="11"/>
        <v>2.8289999999999997</v>
      </c>
      <c r="O50" s="2">
        <f t="shared" si="5"/>
        <v>90.138999999999996</v>
      </c>
      <c r="P50" s="7">
        <f t="shared" si="12"/>
        <v>11.799999999999944</v>
      </c>
      <c r="Q50" s="7">
        <f t="shared" si="13"/>
        <v>-2.9000000000000359</v>
      </c>
      <c r="R50" s="12">
        <f t="shared" si="8"/>
        <v>-4.4356224841712866E-4</v>
      </c>
      <c r="S50" s="2">
        <f t="shared" si="14"/>
        <v>0</v>
      </c>
    </row>
    <row r="51" spans="1:19" x14ac:dyDescent="0.25">
      <c r="A51">
        <v>49</v>
      </c>
      <c r="B51" s="4">
        <v>43451</v>
      </c>
      <c r="C51" s="6">
        <v>5.4790000000000001</v>
      </c>
      <c r="D51" s="7">
        <f t="shared" si="0"/>
        <v>-2.5999999999999801</v>
      </c>
      <c r="E51" s="1">
        <v>2.8580000000000001</v>
      </c>
      <c r="F51" s="7">
        <f t="shared" si="1"/>
        <v>-3.2999999999999918</v>
      </c>
      <c r="G51" s="7">
        <f>+_xll.BDH(G$2,"PX_LAST",B51,B51)</f>
        <v>97.1</v>
      </c>
      <c r="H51" s="12">
        <f t="shared" si="2"/>
        <v>-3.5200065679422687E-3</v>
      </c>
      <c r="I51">
        <f t="shared" si="3"/>
        <v>1</v>
      </c>
      <c r="K51" s="2">
        <f t="shared" si="9"/>
        <v>241</v>
      </c>
      <c r="L51" s="13">
        <f t="shared" si="4"/>
        <v>43167</v>
      </c>
      <c r="M51" s="2">
        <f t="shared" si="10"/>
        <v>4.4740000000000002</v>
      </c>
      <c r="N51" s="2">
        <f t="shared" si="11"/>
        <v>2.8580000000000001</v>
      </c>
      <c r="O51" s="2">
        <f t="shared" si="5"/>
        <v>90.179000000000002</v>
      </c>
      <c r="P51" s="7">
        <f t="shared" si="12"/>
        <v>-0.89999999999994529</v>
      </c>
      <c r="Q51" s="7">
        <f t="shared" si="13"/>
        <v>4.8999999999999932</v>
      </c>
      <c r="R51" s="12">
        <f t="shared" si="8"/>
        <v>-1.6053319162127044E-3</v>
      </c>
      <c r="S51" s="2">
        <f t="shared" si="14"/>
        <v>0</v>
      </c>
    </row>
    <row r="52" spans="1:19" x14ac:dyDescent="0.25">
      <c r="A52">
        <v>50</v>
      </c>
      <c r="B52" s="4">
        <v>43448</v>
      </c>
      <c r="C52" s="6">
        <v>5.5049999999999999</v>
      </c>
      <c r="D52" s="7">
        <f t="shared" si="0"/>
        <v>-0.30000000000001137</v>
      </c>
      <c r="E52" s="1">
        <v>2.891</v>
      </c>
      <c r="F52" s="7">
        <f t="shared" si="1"/>
        <v>-2.3000000000000131</v>
      </c>
      <c r="G52" s="7">
        <f>+_xll.BDH(G$2,"PX_LAST",B52,B52)</f>
        <v>97.442999999999998</v>
      </c>
      <c r="H52" s="12">
        <f t="shared" si="2"/>
        <v>3.9046402373692501E-3</v>
      </c>
      <c r="I52">
        <f t="shared" si="3"/>
        <v>1</v>
      </c>
      <c r="K52" s="2">
        <f t="shared" si="9"/>
        <v>246</v>
      </c>
      <c r="L52" s="13">
        <f t="shared" si="4"/>
        <v>43160</v>
      </c>
      <c r="M52" s="2">
        <f t="shared" si="10"/>
        <v>4.4829999999999997</v>
      </c>
      <c r="N52" s="2">
        <f t="shared" si="11"/>
        <v>2.8090000000000002</v>
      </c>
      <c r="O52" s="2">
        <f t="shared" si="5"/>
        <v>90.323999999999998</v>
      </c>
      <c r="P52" s="7">
        <f t="shared" si="12"/>
        <v>-8.3000000000000185</v>
      </c>
      <c r="Q52" s="7">
        <f t="shared" si="13"/>
        <v>-11.299999999999999</v>
      </c>
      <c r="R52" s="12">
        <f t="shared" si="8"/>
        <v>6.5525541588660197E-3</v>
      </c>
      <c r="S52" s="2">
        <f t="shared" si="14"/>
        <v>1</v>
      </c>
    </row>
    <row r="53" spans="1:19" x14ac:dyDescent="0.25">
      <c r="A53">
        <v>51</v>
      </c>
      <c r="B53" s="4">
        <v>43447</v>
      </c>
      <c r="C53" s="6">
        <v>5.508</v>
      </c>
      <c r="D53" s="7">
        <f t="shared" si="0"/>
        <v>2.5999999999999801</v>
      </c>
      <c r="E53" s="1">
        <v>2.9140000000000001</v>
      </c>
      <c r="F53" s="7">
        <f t="shared" si="1"/>
        <v>0.40000000000000036</v>
      </c>
      <c r="G53" s="7">
        <f>+_xll.BDH(G$2,"PX_LAST",B53,B53)</f>
        <v>97.063999999999993</v>
      </c>
      <c r="H53" s="12">
        <f t="shared" si="2"/>
        <v>2.0609208194222184E-4</v>
      </c>
      <c r="I53">
        <f t="shared" si="3"/>
        <v>1</v>
      </c>
      <c r="K53" s="2">
        <f t="shared" si="9"/>
        <v>251</v>
      </c>
      <c r="L53" s="13">
        <f t="shared" si="4"/>
        <v>43153</v>
      </c>
      <c r="M53" s="2">
        <f t="shared" si="10"/>
        <v>4.5659999999999998</v>
      </c>
      <c r="N53" s="2">
        <f t="shared" si="11"/>
        <v>2.9220000000000002</v>
      </c>
      <c r="O53" s="2">
        <f t="shared" si="5"/>
        <v>89.736000000000004</v>
      </c>
      <c r="P53" s="7">
        <f t="shared" si="12"/>
        <v>9.6999999999999531</v>
      </c>
      <c r="Q53" s="7">
        <f t="shared" si="13"/>
        <v>1.2000000000000011</v>
      </c>
      <c r="R53" s="12">
        <f t="shared" si="8"/>
        <v>1.2901696522298556E-2</v>
      </c>
      <c r="S53" s="2">
        <f t="shared" si="14"/>
        <v>1</v>
      </c>
    </row>
    <row r="54" spans="1:19" x14ac:dyDescent="0.25">
      <c r="A54">
        <v>52</v>
      </c>
      <c r="B54" s="4">
        <v>43446</v>
      </c>
      <c r="C54" s="6">
        <v>5.4820000000000002</v>
      </c>
      <c r="D54" s="7">
        <f t="shared" si="0"/>
        <v>-3.2999999999999474</v>
      </c>
      <c r="E54" s="1">
        <v>2.91</v>
      </c>
      <c r="F54" s="7">
        <f t="shared" si="1"/>
        <v>3.0000000000000249</v>
      </c>
      <c r="G54" s="7">
        <f>+_xll.BDH(G$2,"PX_LAST",B54,B54)</f>
        <v>97.043999999999997</v>
      </c>
      <c r="H54" s="12">
        <f t="shared" si="2"/>
        <v>-3.5322627017703168E-3</v>
      </c>
      <c r="I54">
        <f t="shared" si="3"/>
        <v>0</v>
      </c>
      <c r="K54" s="2">
        <f t="shared" si="9"/>
        <v>256</v>
      </c>
      <c r="L54" s="13">
        <f t="shared" si="4"/>
        <v>43146</v>
      </c>
      <c r="M54" s="2">
        <f t="shared" si="10"/>
        <v>4.4690000000000003</v>
      </c>
      <c r="N54" s="2">
        <f t="shared" si="11"/>
        <v>2.91</v>
      </c>
      <c r="O54" s="2">
        <f t="shared" si="5"/>
        <v>88.593000000000004</v>
      </c>
      <c r="P54" s="7">
        <f t="shared" si="12"/>
        <v>4.9000000000000377</v>
      </c>
      <c r="Q54" s="7">
        <f t="shared" si="13"/>
        <v>8.4999999999999964</v>
      </c>
      <c r="R54" s="12">
        <f t="shared" si="8"/>
        <v>-1.8131642819935845E-2</v>
      </c>
      <c r="S54" s="2">
        <f t="shared" si="14"/>
        <v>1</v>
      </c>
    </row>
    <row r="55" spans="1:19" x14ac:dyDescent="0.25">
      <c r="A55">
        <v>53</v>
      </c>
      <c r="B55" s="4">
        <v>43445</v>
      </c>
      <c r="C55" s="6">
        <v>5.5149999999999997</v>
      </c>
      <c r="D55" s="7">
        <f t="shared" si="0"/>
        <v>-3.6999999999999922</v>
      </c>
      <c r="E55" s="1">
        <v>2.88</v>
      </c>
      <c r="F55" s="7">
        <f t="shared" si="1"/>
        <v>2.0999999999999908</v>
      </c>
      <c r="G55" s="7">
        <f>+_xll.BDH(G$2,"PX_LAST",B55,B55)</f>
        <v>97.388000000000005</v>
      </c>
      <c r="H55" s="12">
        <f t="shared" si="2"/>
        <v>1.7383433279503091E-3</v>
      </c>
      <c r="I55">
        <f t="shared" si="3"/>
        <v>0</v>
      </c>
      <c r="K55" s="2">
        <f t="shared" si="9"/>
        <v>261</v>
      </c>
      <c r="L55" s="13">
        <f t="shared" si="4"/>
        <v>43139</v>
      </c>
      <c r="M55" s="2">
        <f t="shared" si="10"/>
        <v>4.42</v>
      </c>
      <c r="N55" s="2">
        <f t="shared" si="11"/>
        <v>2.8250000000000002</v>
      </c>
      <c r="O55" s="2">
        <f t="shared" si="5"/>
        <v>90.228999999999999</v>
      </c>
      <c r="P55" s="7">
        <f t="shared" si="12"/>
        <v>6.7000000000000171</v>
      </c>
      <c r="Q55" s="7">
        <f t="shared" si="13"/>
        <v>3.4000000000000252</v>
      </c>
      <c r="R55" s="12">
        <f t="shared" si="8"/>
        <v>1.7570569859367779E-2</v>
      </c>
      <c r="S55" s="2">
        <f t="shared" si="14"/>
        <v>1</v>
      </c>
    </row>
    <row r="56" spans="1:19" x14ac:dyDescent="0.25">
      <c r="A56">
        <v>54</v>
      </c>
      <c r="B56" s="4">
        <v>43444</v>
      </c>
      <c r="C56" s="6">
        <v>5.5519999999999996</v>
      </c>
      <c r="D56" s="7">
        <f t="shared" si="0"/>
        <v>14.299999999999979</v>
      </c>
      <c r="E56" s="1">
        <v>2.859</v>
      </c>
      <c r="F56" s="7">
        <f t="shared" si="1"/>
        <v>1.2000000000000011</v>
      </c>
      <c r="G56" s="7">
        <f>+_xll.BDH(G$2,"PX_LAST",B56,B56)</f>
        <v>97.218999999999994</v>
      </c>
      <c r="H56" s="12">
        <f t="shared" si="2"/>
        <v>7.304639741384733E-3</v>
      </c>
      <c r="I56">
        <f t="shared" si="3"/>
        <v>1</v>
      </c>
      <c r="K56" s="2">
        <f t="shared" si="9"/>
        <v>266</v>
      </c>
      <c r="L56" s="13">
        <f t="shared" si="4"/>
        <v>43132</v>
      </c>
      <c r="M56" s="2">
        <f t="shared" si="10"/>
        <v>4.3529999999999998</v>
      </c>
      <c r="N56" s="2">
        <f t="shared" si="11"/>
        <v>2.7909999999999999</v>
      </c>
      <c r="O56" s="2">
        <f t="shared" si="5"/>
        <v>88.671000000000006</v>
      </c>
      <c r="P56" s="7">
        <f t="shared" si="12"/>
        <v>-4.7000000000000597</v>
      </c>
      <c r="Q56" s="7">
        <f t="shared" si="13"/>
        <v>17.300000000000004</v>
      </c>
      <c r="R56" s="12">
        <f t="shared" si="8"/>
        <v>-8.054502131087049E-3</v>
      </c>
      <c r="S56" s="2">
        <f t="shared" si="14"/>
        <v>0</v>
      </c>
    </row>
    <row r="57" spans="1:19" x14ac:dyDescent="0.25">
      <c r="A57">
        <v>55</v>
      </c>
      <c r="B57" s="4">
        <v>43441</v>
      </c>
      <c r="C57" s="6">
        <v>5.4089999999999998</v>
      </c>
      <c r="D57" s="7">
        <f t="shared" si="0"/>
        <v>-0.1000000000000334</v>
      </c>
      <c r="E57" s="1">
        <v>2.847</v>
      </c>
      <c r="F57" s="7">
        <f t="shared" si="1"/>
        <v>-4.8999999999999932</v>
      </c>
      <c r="G57" s="7">
        <f>+_xll.BDH(G$2,"PX_LAST",B57,B57)</f>
        <v>96.513999999999996</v>
      </c>
      <c r="H57" s="12">
        <f t="shared" si="2"/>
        <v>-3.0575353785766701E-3</v>
      </c>
      <c r="I57">
        <f t="shared" si="3"/>
        <v>1</v>
      </c>
      <c r="K57" s="2">
        <f t="shared" si="9"/>
        <v>271</v>
      </c>
      <c r="L57" s="13">
        <f t="shared" si="4"/>
        <v>43125</v>
      </c>
      <c r="M57" s="2">
        <f t="shared" si="10"/>
        <v>4.4000000000000004</v>
      </c>
      <c r="N57" s="2">
        <f t="shared" si="11"/>
        <v>2.6179999999999999</v>
      </c>
      <c r="O57" s="2">
        <f t="shared" si="5"/>
        <v>89.391000000000005</v>
      </c>
      <c r="P57" s="7">
        <f t="shared" si="12"/>
        <v>-0.19999999999997797</v>
      </c>
      <c r="Q57" s="7">
        <f t="shared" si="13"/>
        <v>-0.8999999999999897</v>
      </c>
      <c r="R57" s="12">
        <f t="shared" si="8"/>
        <v>-1.2232314526287813E-2</v>
      </c>
      <c r="S57" s="2">
        <f t="shared" si="14"/>
        <v>1</v>
      </c>
    </row>
    <row r="58" spans="1:19" x14ac:dyDescent="0.25">
      <c r="A58">
        <v>56</v>
      </c>
      <c r="B58" s="4">
        <v>43440</v>
      </c>
      <c r="C58" s="6">
        <v>5.41</v>
      </c>
      <c r="D58" s="7">
        <f t="shared" si="0"/>
        <v>-0.99999999999997868</v>
      </c>
      <c r="E58" s="1">
        <v>2.8959999999999999</v>
      </c>
      <c r="F58" s="7">
        <f t="shared" si="1"/>
        <v>-1.8000000000000238</v>
      </c>
      <c r="G58" s="7">
        <f>+_xll.BDH(G$2,"PX_LAST",B58,B58)</f>
        <v>96.81</v>
      </c>
      <c r="H58" s="12">
        <f t="shared" si="2"/>
        <v>-2.6784794478210694E-3</v>
      </c>
      <c r="I58">
        <f t="shared" si="3"/>
        <v>1</v>
      </c>
      <c r="K58" s="2">
        <f t="shared" si="9"/>
        <v>276</v>
      </c>
      <c r="L58" s="13">
        <f t="shared" si="4"/>
        <v>43118</v>
      </c>
      <c r="M58" s="2">
        <f t="shared" si="10"/>
        <v>4.4020000000000001</v>
      </c>
      <c r="N58" s="2">
        <f t="shared" si="11"/>
        <v>2.6269999999999998</v>
      </c>
      <c r="O58" s="2">
        <f t="shared" si="5"/>
        <v>90.498000000000005</v>
      </c>
      <c r="P58" s="7">
        <f t="shared" si="12"/>
        <v>-28.399999999999981</v>
      </c>
      <c r="Q58" s="7">
        <f t="shared" si="13"/>
        <v>8.8999999999999524</v>
      </c>
      <c r="R58" s="12">
        <f t="shared" si="8"/>
        <v>-1.4741105256281806E-2</v>
      </c>
      <c r="S58" s="2">
        <f t="shared" si="14"/>
        <v>0</v>
      </c>
    </row>
    <row r="59" spans="1:19" x14ac:dyDescent="0.25">
      <c r="A59">
        <v>57</v>
      </c>
      <c r="B59" s="4">
        <v>43439</v>
      </c>
      <c r="C59" s="6">
        <v>5.42</v>
      </c>
      <c r="D59" s="7">
        <f t="shared" si="0"/>
        <v>-2.2999999999999687</v>
      </c>
      <c r="E59" s="1">
        <v>2.9140000000000001</v>
      </c>
      <c r="F59" s="7">
        <f t="shared" si="1"/>
        <v>0</v>
      </c>
      <c r="G59" s="7">
        <f>+_xll.BDH(G$2,"PX_LAST",B59,B59)</f>
        <v>97.07</v>
      </c>
      <c r="H59" s="12">
        <f t="shared" si="2"/>
        <v>1.0828649512710786E-3</v>
      </c>
      <c r="I59">
        <f t="shared" si="3"/>
        <v>0</v>
      </c>
      <c r="K59" s="2">
        <f t="shared" si="9"/>
        <v>281</v>
      </c>
      <c r="L59" s="13">
        <f t="shared" si="4"/>
        <v>43111</v>
      </c>
      <c r="M59" s="2">
        <f t="shared" si="10"/>
        <v>4.6859999999999999</v>
      </c>
      <c r="N59" s="2">
        <f t="shared" si="11"/>
        <v>2.5380000000000003</v>
      </c>
      <c r="O59" s="2">
        <f t="shared" si="5"/>
        <v>91.852000000000004</v>
      </c>
      <c r="P59" s="7">
        <f t="shared" si="12"/>
        <v>8.3000000000000185</v>
      </c>
      <c r="Q59" s="7">
        <f t="shared" si="13"/>
        <v>8.5000000000000409</v>
      </c>
      <c r="R59" s="12">
        <f t="shared" si="8"/>
        <v>-1.0886960687073177E-5</v>
      </c>
      <c r="S59" s="2">
        <f t="shared" si="14"/>
        <v>1</v>
      </c>
    </row>
    <row r="60" spans="1:19" x14ac:dyDescent="0.25">
      <c r="A60">
        <v>58</v>
      </c>
      <c r="B60" s="4">
        <v>43438</v>
      </c>
      <c r="C60" s="6">
        <v>5.4429999999999996</v>
      </c>
      <c r="D60" s="7">
        <f t="shared" si="0"/>
        <v>12.5</v>
      </c>
      <c r="E60" s="1">
        <v>2.9140000000000001</v>
      </c>
      <c r="F60" s="7">
        <f t="shared" si="1"/>
        <v>-5.699999999999994</v>
      </c>
      <c r="G60" s="7">
        <f>+_xll.BDH(G$2,"PX_LAST",B60,B60)</f>
        <v>96.965000000000003</v>
      </c>
      <c r="H60" s="12">
        <f t="shared" si="2"/>
        <v>-7.7287716405605167E-4</v>
      </c>
      <c r="I60">
        <f t="shared" si="3"/>
        <v>0</v>
      </c>
      <c r="K60" s="2">
        <f t="shared" si="9"/>
        <v>286</v>
      </c>
      <c r="L60" s="13">
        <f t="shared" si="4"/>
        <v>43104</v>
      </c>
      <c r="M60" s="2">
        <f t="shared" si="10"/>
        <v>4.6029999999999998</v>
      </c>
      <c r="N60" s="2">
        <f t="shared" si="11"/>
        <v>2.4529999999999998</v>
      </c>
      <c r="O60" s="2">
        <f t="shared" si="5"/>
        <v>91.852999999999994</v>
      </c>
      <c r="P60" s="7">
        <f t="shared" si="12"/>
        <v>460.29999999999995</v>
      </c>
      <c r="Q60" s="7">
        <f t="shared" si="13"/>
        <v>245.29999999999998</v>
      </c>
      <c r="R60" s="12" t="e">
        <f t="shared" si="8"/>
        <v>#DIV/0!</v>
      </c>
      <c r="S60" s="2">
        <f t="shared" si="14"/>
        <v>1</v>
      </c>
    </row>
    <row r="61" spans="1:19" x14ac:dyDescent="0.25">
      <c r="A61">
        <v>59</v>
      </c>
      <c r="B61" s="4">
        <v>43437</v>
      </c>
      <c r="C61" s="6">
        <v>5.3179999999999996</v>
      </c>
      <c r="D61" s="7">
        <f t="shared" si="0"/>
        <v>0.29999999999992255</v>
      </c>
      <c r="E61" s="1">
        <v>2.9710000000000001</v>
      </c>
      <c r="F61" s="7">
        <f t="shared" si="1"/>
        <v>-1.7999999999999794</v>
      </c>
      <c r="G61" s="7">
        <f>+_xll.BDH(G$2,"PX_LAST",B61,B61)</f>
        <v>97.04</v>
      </c>
      <c r="H61" s="12">
        <f t="shared" si="2"/>
        <v>-2.3850645612303323E-3</v>
      </c>
      <c r="I61">
        <f t="shared" si="3"/>
        <v>0</v>
      </c>
    </row>
    <row r="62" spans="1:19" x14ac:dyDescent="0.25">
      <c r="A62">
        <v>60</v>
      </c>
      <c r="B62" s="4">
        <v>43434</v>
      </c>
      <c r="C62" s="6">
        <v>5.3150000000000004</v>
      </c>
      <c r="D62" s="7">
        <f t="shared" si="0"/>
        <v>0.30000000000001137</v>
      </c>
      <c r="E62" s="1">
        <v>2.9889999999999999</v>
      </c>
      <c r="F62" s="7">
        <f t="shared" si="1"/>
        <v>-4.3000000000000149</v>
      </c>
      <c r="G62" s="7">
        <f>+_xll.BDH(G$2,"PX_LAST",B62,B62)</f>
        <v>97.272000000000006</v>
      </c>
      <c r="H62" s="12">
        <f t="shared" si="2"/>
        <v>5.1044658910082141E-3</v>
      </c>
      <c r="I62">
        <f t="shared" si="3"/>
        <v>0</v>
      </c>
    </row>
    <row r="63" spans="1:19" x14ac:dyDescent="0.25">
      <c r="A63">
        <v>61</v>
      </c>
      <c r="B63" s="4">
        <v>43433</v>
      </c>
      <c r="C63" s="6">
        <v>5.3120000000000003</v>
      </c>
      <c r="D63" s="7">
        <f t="shared" si="0"/>
        <v>-0.30000000000001137</v>
      </c>
      <c r="E63" s="1">
        <v>3.032</v>
      </c>
      <c r="F63" s="7">
        <f t="shared" si="1"/>
        <v>-2.8000000000000025</v>
      </c>
      <c r="G63" s="7">
        <f>+_xll.BDH(G$2,"PX_LAST",B63,B63)</f>
        <v>96.778000000000006</v>
      </c>
      <c r="H63" s="12">
        <f t="shared" si="2"/>
        <v>-8.2656582563567227E-5</v>
      </c>
      <c r="I63">
        <f t="shared" si="3"/>
        <v>1</v>
      </c>
    </row>
    <row r="64" spans="1:19" x14ac:dyDescent="0.25">
      <c r="A64">
        <v>62</v>
      </c>
      <c r="B64" s="4">
        <v>43432</v>
      </c>
      <c r="C64" s="6">
        <v>5.3150000000000004</v>
      </c>
      <c r="D64" s="7">
        <f t="shared" si="0"/>
        <v>-2.0999999999999908</v>
      </c>
      <c r="E64" s="1">
        <v>3.06</v>
      </c>
      <c r="F64" s="7">
        <f t="shared" si="1"/>
        <v>0.20000000000002238</v>
      </c>
      <c r="G64" s="7">
        <f>+_xll.BDH(G$2,"PX_LAST",B64,B64)</f>
        <v>96.786000000000001</v>
      </c>
      <c r="H64" s="12">
        <f t="shared" si="2"/>
        <v>-5.9875319660260828E-3</v>
      </c>
      <c r="I64">
        <f t="shared" si="3"/>
        <v>0</v>
      </c>
    </row>
    <row r="65" spans="1:9" x14ac:dyDescent="0.25">
      <c r="A65">
        <v>63</v>
      </c>
      <c r="B65" s="4">
        <v>43431</v>
      </c>
      <c r="C65" s="6">
        <v>5.3360000000000003</v>
      </c>
      <c r="D65" s="7">
        <f t="shared" si="0"/>
        <v>-1.1999999999999567</v>
      </c>
      <c r="E65" s="1">
        <v>3.0579999999999998</v>
      </c>
      <c r="F65" s="7">
        <f t="shared" si="1"/>
        <v>0.40000000000000036</v>
      </c>
      <c r="G65" s="7">
        <f>+_xll.BDH(G$2,"PX_LAST",B65,B65)</f>
        <v>97.369</v>
      </c>
      <c r="H65" s="12">
        <f t="shared" si="2"/>
        <v>3.0389187630055492E-3</v>
      </c>
      <c r="I65">
        <f t="shared" si="3"/>
        <v>0</v>
      </c>
    </row>
    <row r="66" spans="1:9" x14ac:dyDescent="0.25">
      <c r="A66">
        <v>64</v>
      </c>
      <c r="B66" s="4">
        <v>43430</v>
      </c>
      <c r="C66" s="6">
        <v>5.3479999999999999</v>
      </c>
      <c r="D66" s="7">
        <f t="shared" si="0"/>
        <v>2.7999999999999581</v>
      </c>
      <c r="E66" s="1">
        <v>3.0539999999999998</v>
      </c>
      <c r="F66" s="7">
        <f t="shared" si="1"/>
        <v>1.2999999999999901</v>
      </c>
      <c r="G66" s="7">
        <f>+_xll.BDH(G$2,"PX_LAST",B66,B66)</f>
        <v>97.073999999999998</v>
      </c>
      <c r="H66" s="12">
        <f t="shared" si="2"/>
        <v>1.6302777663130819E-3</v>
      </c>
      <c r="I66">
        <f t="shared" si="3"/>
        <v>1</v>
      </c>
    </row>
    <row r="67" spans="1:9" x14ac:dyDescent="0.25">
      <c r="A67">
        <v>65</v>
      </c>
      <c r="B67" s="4">
        <v>43427</v>
      </c>
      <c r="C67" s="6">
        <v>5.32</v>
      </c>
      <c r="D67" s="7">
        <f t="shared" si="0"/>
        <v>-3.2000000000000028</v>
      </c>
      <c r="E67" s="1">
        <v>3.0409999999999999</v>
      </c>
      <c r="F67" s="7">
        <f t="shared" si="1"/>
        <v>-2.3000000000000131</v>
      </c>
      <c r="G67" s="7">
        <f>+_xll.BDH(G$2,"PX_LAST",B67,B67)</f>
        <v>96.915999999999997</v>
      </c>
      <c r="H67" s="12">
        <f t="shared" si="2"/>
        <v>2.1093556125402202E-3</v>
      </c>
      <c r="I67">
        <f t="shared" si="3"/>
        <v>1</v>
      </c>
    </row>
    <row r="68" spans="1:9" x14ac:dyDescent="0.25">
      <c r="A68">
        <v>66</v>
      </c>
      <c r="B68" s="4">
        <v>43426</v>
      </c>
      <c r="C68" s="6">
        <v>5.3520000000000003</v>
      </c>
      <c r="D68" s="7">
        <f t="shared" ref="D68:D131" si="15">(C68-C69)*100</f>
        <v>-1.2999999999999901</v>
      </c>
      <c r="E68" s="1">
        <v>3.0640000000000001</v>
      </c>
      <c r="F68" s="7">
        <f t="shared" ref="F68:F131" si="16">(E68-E69)*100</f>
        <v>0</v>
      </c>
      <c r="G68" s="7">
        <f>+_xll.BDH(G$2,"PX_LAST",B68,B68)</f>
        <v>96.712000000000003</v>
      </c>
      <c r="H68" s="12">
        <f t="shared" ref="H68:H131" si="17">+G68/G69-1</f>
        <v>0</v>
      </c>
      <c r="I68">
        <f t="shared" ref="I68:I131" si="18">+IF(SIGN(D68)=SIGN(F68),1,0)</f>
        <v>0</v>
      </c>
    </row>
    <row r="69" spans="1:9" x14ac:dyDescent="0.25">
      <c r="A69">
        <v>67</v>
      </c>
      <c r="B69" s="4">
        <v>43425</v>
      </c>
      <c r="C69" s="6">
        <v>5.3650000000000002</v>
      </c>
      <c r="D69" s="7">
        <f t="shared" si="15"/>
        <v>-4.1999999999999815</v>
      </c>
      <c r="E69" s="1">
        <v>3.0640000000000001</v>
      </c>
      <c r="F69" s="7">
        <f t="shared" si="16"/>
        <v>0</v>
      </c>
      <c r="G69" s="7">
        <f>+_xll.BDH(G$2,"PX_LAST",B69,B69)</f>
        <v>96.712000000000003</v>
      </c>
      <c r="H69" s="12">
        <f t="shared" si="17"/>
        <v>-1.2805155107603605E-3</v>
      </c>
      <c r="I69">
        <f t="shared" si="18"/>
        <v>0</v>
      </c>
    </row>
    <row r="70" spans="1:9" x14ac:dyDescent="0.25">
      <c r="A70">
        <v>68</v>
      </c>
      <c r="B70" s="4">
        <v>43424</v>
      </c>
      <c r="C70" s="6">
        <v>5.407</v>
      </c>
      <c r="D70" s="7">
        <f t="shared" si="15"/>
        <v>-1.7999999999999794</v>
      </c>
      <c r="E70" s="1">
        <v>3.0640000000000001</v>
      </c>
      <c r="F70" s="7">
        <f t="shared" si="16"/>
        <v>0</v>
      </c>
      <c r="G70" s="7">
        <f>+_xll.BDH(G$2,"PX_LAST",B70,B70)</f>
        <v>96.835999999999999</v>
      </c>
      <c r="H70" s="12">
        <f t="shared" si="17"/>
        <v>6.6844780805255244E-3</v>
      </c>
      <c r="I70">
        <f t="shared" si="18"/>
        <v>0</v>
      </c>
    </row>
    <row r="71" spans="1:9" x14ac:dyDescent="0.25">
      <c r="A71">
        <v>69</v>
      </c>
      <c r="B71" s="4">
        <v>43423</v>
      </c>
      <c r="C71" s="6">
        <v>5.4249999999999998</v>
      </c>
      <c r="D71" s="7">
        <f t="shared" si="15"/>
        <v>0.99999999999997868</v>
      </c>
      <c r="E71" s="1">
        <v>3.0640000000000001</v>
      </c>
      <c r="F71" s="7">
        <f t="shared" si="16"/>
        <v>0</v>
      </c>
      <c r="G71" s="7">
        <f>+_xll.BDH(G$2,"PX_LAST",B71,B71)</f>
        <v>96.192999999999998</v>
      </c>
      <c r="H71" s="12">
        <f t="shared" si="17"/>
        <v>-2.8196755299850773E-3</v>
      </c>
      <c r="I71">
        <f t="shared" si="18"/>
        <v>0</v>
      </c>
    </row>
    <row r="72" spans="1:9" x14ac:dyDescent="0.25">
      <c r="A72">
        <v>70</v>
      </c>
      <c r="B72" s="4">
        <v>43420</v>
      </c>
      <c r="C72" s="6">
        <v>5.415</v>
      </c>
      <c r="D72" s="7">
        <f t="shared" si="15"/>
        <v>-4.3999999999999595</v>
      </c>
      <c r="E72" s="1">
        <v>3.0640000000000001</v>
      </c>
      <c r="F72" s="7">
        <f t="shared" si="16"/>
        <v>-4.7000000000000153</v>
      </c>
      <c r="G72" s="7">
        <f>+_xll.BDH(G$2,"PX_LAST",B72,B72)</f>
        <v>96.465000000000003</v>
      </c>
      <c r="H72" s="12">
        <f t="shared" si="17"/>
        <v>-4.7664737379677913E-3</v>
      </c>
      <c r="I72">
        <f t="shared" si="18"/>
        <v>1</v>
      </c>
    </row>
    <row r="73" spans="1:9" x14ac:dyDescent="0.25">
      <c r="A73">
        <v>71</v>
      </c>
      <c r="B73" s="4">
        <v>43419</v>
      </c>
      <c r="C73" s="6">
        <v>5.4589999999999996</v>
      </c>
      <c r="D73" s="7">
        <f t="shared" si="15"/>
        <v>-4.3000000000000149</v>
      </c>
      <c r="E73" s="1">
        <v>3.1110000000000002</v>
      </c>
      <c r="F73" s="7">
        <f t="shared" si="16"/>
        <v>-1.499999999999968</v>
      </c>
      <c r="G73" s="7">
        <f>+_xll.BDH(G$2,"PX_LAST",B73,B73)</f>
        <v>96.927000000000007</v>
      </c>
      <c r="H73" s="12">
        <f t="shared" si="17"/>
        <v>1.2809520366106053E-3</v>
      </c>
      <c r="I73">
        <f t="shared" si="18"/>
        <v>1</v>
      </c>
    </row>
    <row r="74" spans="1:9" x14ac:dyDescent="0.25">
      <c r="A74">
        <v>72</v>
      </c>
      <c r="B74" s="4">
        <v>43418</v>
      </c>
      <c r="C74" s="6">
        <v>5.5019999999999998</v>
      </c>
      <c r="D74" s="7">
        <f t="shared" si="15"/>
        <v>0.30000000000001137</v>
      </c>
      <c r="E74" s="1">
        <v>3.1259999999999999</v>
      </c>
      <c r="F74" s="7">
        <f t="shared" si="16"/>
        <v>-1.5000000000000124</v>
      </c>
      <c r="G74" s="7">
        <f>+_xll.BDH(G$2,"PX_LAST",B74,B74)</f>
        <v>96.802999999999997</v>
      </c>
      <c r="H74" s="12">
        <f t="shared" si="17"/>
        <v>-5.1385877105536437E-3</v>
      </c>
      <c r="I74">
        <f t="shared" si="18"/>
        <v>0</v>
      </c>
    </row>
    <row r="75" spans="1:9" x14ac:dyDescent="0.25">
      <c r="A75">
        <v>73</v>
      </c>
      <c r="B75" s="4">
        <v>43417</v>
      </c>
      <c r="C75" s="6">
        <v>5.4989999999999997</v>
      </c>
      <c r="D75" s="7">
        <f t="shared" si="15"/>
        <v>0.49999999999998934</v>
      </c>
      <c r="E75" s="1">
        <v>3.141</v>
      </c>
      <c r="F75" s="7">
        <f t="shared" si="16"/>
        <v>-4.1999999999999815</v>
      </c>
      <c r="G75" s="7">
        <f>+_xll.BDH(G$2,"PX_LAST",B75,B75)</f>
        <v>97.302999999999997</v>
      </c>
      <c r="H75" s="12">
        <f t="shared" si="17"/>
        <v>-2.4502265690676817E-3</v>
      </c>
      <c r="I75">
        <f t="shared" si="18"/>
        <v>0</v>
      </c>
    </row>
    <row r="76" spans="1:9" x14ac:dyDescent="0.25">
      <c r="A76">
        <v>74</v>
      </c>
      <c r="B76" s="4">
        <v>43416</v>
      </c>
      <c r="C76" s="6">
        <v>5.4939999999999998</v>
      </c>
      <c r="D76" s="7">
        <f t="shared" si="15"/>
        <v>0.19999999999997797</v>
      </c>
      <c r="E76" s="1">
        <v>3.1829999999999998</v>
      </c>
      <c r="F76" s="7">
        <f t="shared" si="16"/>
        <v>0</v>
      </c>
      <c r="G76" s="7">
        <f>+_xll.BDH(G$2,"PX_LAST",B76,B76)</f>
        <v>97.542000000000002</v>
      </c>
      <c r="H76" s="12">
        <f t="shared" si="17"/>
        <v>6.5734482224859558E-3</v>
      </c>
      <c r="I76">
        <f t="shared" si="18"/>
        <v>0</v>
      </c>
    </row>
    <row r="77" spans="1:9" x14ac:dyDescent="0.25">
      <c r="A77">
        <v>75</v>
      </c>
      <c r="B77" s="4">
        <v>43413</v>
      </c>
      <c r="C77" s="6">
        <v>5.492</v>
      </c>
      <c r="D77" s="7">
        <f t="shared" si="15"/>
        <v>0.90000000000003411</v>
      </c>
      <c r="E77" s="1">
        <v>3.1829999999999998</v>
      </c>
      <c r="F77" s="7">
        <f t="shared" si="16"/>
        <v>-5.500000000000016</v>
      </c>
      <c r="G77" s="7">
        <f>+_xll.BDH(G$2,"PX_LAST",B77,B77)</f>
        <v>96.905000000000001</v>
      </c>
      <c r="H77" s="12">
        <f t="shared" si="17"/>
        <v>1.8713039162978617E-3</v>
      </c>
      <c r="I77">
        <f t="shared" si="18"/>
        <v>0</v>
      </c>
    </row>
    <row r="78" spans="1:9" x14ac:dyDescent="0.25">
      <c r="A78">
        <v>76</v>
      </c>
      <c r="B78" s="4">
        <v>43412</v>
      </c>
      <c r="C78" s="6">
        <v>5.4829999999999997</v>
      </c>
      <c r="D78" s="7">
        <f t="shared" si="15"/>
        <v>-1.2000000000000455</v>
      </c>
      <c r="E78" s="1">
        <v>3.238</v>
      </c>
      <c r="F78" s="7">
        <f t="shared" si="16"/>
        <v>0.20000000000002238</v>
      </c>
      <c r="G78" s="7">
        <f>+_xll.BDH(G$2,"PX_LAST",B78,B78)</f>
        <v>96.724000000000004</v>
      </c>
      <c r="H78" s="12">
        <f t="shared" si="17"/>
        <v>7.5731533277081375E-3</v>
      </c>
      <c r="I78">
        <f t="shared" si="18"/>
        <v>0</v>
      </c>
    </row>
    <row r="79" spans="1:9" x14ac:dyDescent="0.25">
      <c r="A79">
        <v>77</v>
      </c>
      <c r="B79" s="4">
        <v>43411</v>
      </c>
      <c r="C79" s="6">
        <v>5.4950000000000001</v>
      </c>
      <c r="D79" s="7">
        <f t="shared" si="15"/>
        <v>-1.499999999999968</v>
      </c>
      <c r="E79" s="1">
        <v>3.2359999999999998</v>
      </c>
      <c r="F79" s="7">
        <f t="shared" si="16"/>
        <v>0.69999999999996732</v>
      </c>
      <c r="G79" s="7">
        <f>+_xll.BDH(G$2,"PX_LAST",B79,B79)</f>
        <v>95.997</v>
      </c>
      <c r="H79" s="12">
        <f t="shared" si="17"/>
        <v>-3.322362615114649E-3</v>
      </c>
      <c r="I79">
        <f t="shared" si="18"/>
        <v>0</v>
      </c>
    </row>
    <row r="80" spans="1:9" x14ac:dyDescent="0.25">
      <c r="A80">
        <v>78</v>
      </c>
      <c r="B80" s="4">
        <v>43410</v>
      </c>
      <c r="C80" s="6">
        <v>5.51</v>
      </c>
      <c r="D80" s="7">
        <f t="shared" si="15"/>
        <v>-3.1000000000000583</v>
      </c>
      <c r="E80" s="1">
        <v>3.2290000000000001</v>
      </c>
      <c r="F80" s="7">
        <f t="shared" si="16"/>
        <v>2.7000000000000135</v>
      </c>
      <c r="G80" s="7">
        <f>+_xll.BDH(G$2,"PX_LAST",B80,B80)</f>
        <v>96.316999999999993</v>
      </c>
      <c r="H80" s="12">
        <f t="shared" si="17"/>
        <v>3.9468627634264841E-4</v>
      </c>
      <c r="I80">
        <f t="shared" si="18"/>
        <v>0</v>
      </c>
    </row>
    <row r="81" spans="1:9" x14ac:dyDescent="0.25">
      <c r="A81">
        <v>79</v>
      </c>
      <c r="B81" s="4">
        <v>43409</v>
      </c>
      <c r="C81" s="6">
        <v>5.5410000000000004</v>
      </c>
      <c r="D81" s="7">
        <f t="shared" si="15"/>
        <v>1.2000000000000455</v>
      </c>
      <c r="E81" s="1">
        <v>3.202</v>
      </c>
      <c r="F81" s="7">
        <f t="shared" si="16"/>
        <v>-1.1000000000000121</v>
      </c>
      <c r="G81" s="7">
        <f>+_xll.BDH(G$2,"PX_LAST",B81,B81)</f>
        <v>96.278999999999996</v>
      </c>
      <c r="H81" s="12">
        <f t="shared" si="17"/>
        <v>-2.7242029375815768E-3</v>
      </c>
      <c r="I81">
        <f t="shared" si="18"/>
        <v>0</v>
      </c>
    </row>
    <row r="82" spans="1:9" x14ac:dyDescent="0.25">
      <c r="A82">
        <v>80</v>
      </c>
      <c r="B82" s="4">
        <v>43406</v>
      </c>
      <c r="C82" s="6">
        <v>5.5289999999999999</v>
      </c>
      <c r="D82" s="7">
        <f t="shared" si="15"/>
        <v>-1.2999999999999901</v>
      </c>
      <c r="E82" s="1">
        <v>3.2130000000000001</v>
      </c>
      <c r="F82" s="7">
        <f t="shared" si="16"/>
        <v>6.899999999999995</v>
      </c>
      <c r="G82" s="7">
        <f>+_xll.BDH(G$2,"PX_LAST",B82,B82)</f>
        <v>96.542000000000002</v>
      </c>
      <c r="H82" s="12">
        <f t="shared" si="17"/>
        <v>-6.0230419965611182E-3</v>
      </c>
      <c r="I82">
        <f t="shared" si="18"/>
        <v>0</v>
      </c>
    </row>
    <row r="83" spans="1:9" x14ac:dyDescent="0.25">
      <c r="A83">
        <v>81</v>
      </c>
      <c r="B83" s="4">
        <v>43404</v>
      </c>
      <c r="C83" s="6">
        <v>5.5419999999999998</v>
      </c>
      <c r="D83" s="7">
        <f t="shared" si="15"/>
        <v>-1.2000000000000455</v>
      </c>
      <c r="E83" s="1">
        <v>3.1440000000000001</v>
      </c>
      <c r="F83" s="7">
        <f t="shared" si="16"/>
        <v>2.0000000000000018</v>
      </c>
      <c r="G83" s="7">
        <f>+_xll.BDH(G$2,"PX_LAST",B83,B83)</f>
        <v>97.126999999999995</v>
      </c>
      <c r="H83" s="12">
        <f t="shared" si="17"/>
        <v>1.1957406892002531E-3</v>
      </c>
      <c r="I83">
        <f t="shared" si="18"/>
        <v>0</v>
      </c>
    </row>
    <row r="84" spans="1:9" x14ac:dyDescent="0.25">
      <c r="A84">
        <v>82</v>
      </c>
      <c r="B84" s="4">
        <v>43403</v>
      </c>
      <c r="C84" s="6">
        <v>5.5540000000000003</v>
      </c>
      <c r="D84" s="7">
        <f t="shared" si="15"/>
        <v>11.000000000000032</v>
      </c>
      <c r="E84" s="1">
        <v>3.1240000000000001</v>
      </c>
      <c r="F84" s="7">
        <f t="shared" si="16"/>
        <v>3.8000000000000256</v>
      </c>
      <c r="G84" s="7">
        <f>+_xll.BDH(G$2,"PX_LAST",B84,B84)</f>
        <v>97.010999999999996</v>
      </c>
      <c r="H84" s="12">
        <f t="shared" si="17"/>
        <v>4.473022085546674E-3</v>
      </c>
      <c r="I84">
        <f t="shared" si="18"/>
        <v>1</v>
      </c>
    </row>
    <row r="85" spans="1:9" x14ac:dyDescent="0.25">
      <c r="A85">
        <v>83</v>
      </c>
      <c r="B85" s="4">
        <v>43402</v>
      </c>
      <c r="C85" s="6">
        <v>5.444</v>
      </c>
      <c r="D85" s="7">
        <f t="shared" si="15"/>
        <v>-3.6000000000000476</v>
      </c>
      <c r="E85" s="1">
        <v>3.0859999999999999</v>
      </c>
      <c r="F85" s="7">
        <f t="shared" si="16"/>
        <v>0.99999999999997868</v>
      </c>
      <c r="G85" s="7">
        <f>+_xll.BDH(G$2,"PX_LAST",B85,B85)</f>
        <v>96.578999999999994</v>
      </c>
      <c r="H85" s="12">
        <f t="shared" si="17"/>
        <v>2.2831287165703262E-3</v>
      </c>
      <c r="I85">
        <f t="shared" si="18"/>
        <v>0</v>
      </c>
    </row>
    <row r="86" spans="1:9" x14ac:dyDescent="0.25">
      <c r="A86">
        <v>84</v>
      </c>
      <c r="B86" s="4">
        <v>43399</v>
      </c>
      <c r="C86" s="6">
        <v>5.48</v>
      </c>
      <c r="D86" s="7">
        <f t="shared" si="15"/>
        <v>1.9000000000000128</v>
      </c>
      <c r="E86" s="1">
        <v>3.0760000000000001</v>
      </c>
      <c r="F86" s="7">
        <f t="shared" si="16"/>
        <v>-4.1999999999999815</v>
      </c>
      <c r="G86" s="7">
        <f>+_xll.BDH(G$2,"PX_LAST",B86,B86)</f>
        <v>96.358999999999995</v>
      </c>
      <c r="H86" s="12">
        <f t="shared" si="17"/>
        <v>-3.3099225271259192E-3</v>
      </c>
      <c r="I86">
        <f t="shared" si="18"/>
        <v>0</v>
      </c>
    </row>
    <row r="87" spans="1:9" x14ac:dyDescent="0.25">
      <c r="A87">
        <v>85</v>
      </c>
      <c r="B87" s="4">
        <v>43398</v>
      </c>
      <c r="C87" s="6">
        <v>5.4610000000000003</v>
      </c>
      <c r="D87" s="7">
        <f t="shared" si="15"/>
        <v>4.7000000000000597</v>
      </c>
      <c r="E87" s="1">
        <v>3.1179999999999999</v>
      </c>
      <c r="F87" s="7">
        <f t="shared" si="16"/>
        <v>1.399999999999979</v>
      </c>
      <c r="G87" s="7">
        <f>+_xll.BDH(G$2,"PX_LAST",B87,B87)</f>
        <v>96.679000000000002</v>
      </c>
      <c r="H87" s="12">
        <f t="shared" si="17"/>
        <v>2.5405977144989933E-3</v>
      </c>
      <c r="I87">
        <f t="shared" si="18"/>
        <v>1</v>
      </c>
    </row>
    <row r="88" spans="1:9" x14ac:dyDescent="0.25">
      <c r="A88">
        <v>86</v>
      </c>
      <c r="B88" s="4">
        <v>43397</v>
      </c>
      <c r="C88" s="6">
        <v>5.4139999999999997</v>
      </c>
      <c r="D88" s="7">
        <f t="shared" si="15"/>
        <v>-0.30000000000001137</v>
      </c>
      <c r="E88" s="1">
        <v>3.1040000000000001</v>
      </c>
      <c r="F88" s="7">
        <f t="shared" si="16"/>
        <v>-6.4999999999999947</v>
      </c>
      <c r="G88" s="7">
        <f>+_xll.BDH(G$2,"PX_LAST",B88,B88)</f>
        <v>96.433999999999997</v>
      </c>
      <c r="H88" s="12">
        <f t="shared" si="17"/>
        <v>4.9290857744290761E-3</v>
      </c>
      <c r="I88">
        <f t="shared" si="18"/>
        <v>1</v>
      </c>
    </row>
    <row r="89" spans="1:9" x14ac:dyDescent="0.25">
      <c r="A89">
        <v>87</v>
      </c>
      <c r="B89" s="4">
        <v>43396</v>
      </c>
      <c r="C89" s="6">
        <v>5.4169999999999998</v>
      </c>
      <c r="D89" s="7">
        <f t="shared" si="15"/>
        <v>-0.19999999999997797</v>
      </c>
      <c r="E89" s="1">
        <v>3.169</v>
      </c>
      <c r="F89" s="7">
        <f t="shared" si="16"/>
        <v>-2.9999999999999805</v>
      </c>
      <c r="G89" s="7">
        <f>+_xll.BDH(G$2,"PX_LAST",B89,B89)</f>
        <v>95.960999999999999</v>
      </c>
      <c r="H89" s="12">
        <f t="shared" si="17"/>
        <v>-5.4159332590386633E-4</v>
      </c>
      <c r="I89">
        <f t="shared" si="18"/>
        <v>1</v>
      </c>
    </row>
    <row r="90" spans="1:9" x14ac:dyDescent="0.25">
      <c r="A90">
        <v>88</v>
      </c>
      <c r="B90" s="4">
        <v>43395</v>
      </c>
      <c r="C90" s="6">
        <v>5.4189999999999996</v>
      </c>
      <c r="D90" s="7">
        <f t="shared" si="15"/>
        <v>6.0999999999999943</v>
      </c>
      <c r="E90" s="1">
        <v>3.1989999999999998</v>
      </c>
      <c r="F90" s="7">
        <f t="shared" si="16"/>
        <v>0.59999999999997833</v>
      </c>
      <c r="G90" s="7">
        <f>+_xll.BDH(G$2,"PX_LAST",B90,B90)</f>
        <v>96.013000000000005</v>
      </c>
      <c r="H90" s="12">
        <f t="shared" si="17"/>
        <v>3.1343704616928481E-3</v>
      </c>
      <c r="I90">
        <f t="shared" si="18"/>
        <v>1</v>
      </c>
    </row>
    <row r="91" spans="1:9" x14ac:dyDescent="0.25">
      <c r="A91">
        <v>89</v>
      </c>
      <c r="B91" s="4">
        <v>43392</v>
      </c>
      <c r="C91" s="6">
        <v>5.3579999999999997</v>
      </c>
      <c r="D91" s="7">
        <f t="shared" si="15"/>
        <v>0.29999999999992255</v>
      </c>
      <c r="E91" s="1">
        <v>3.1930000000000001</v>
      </c>
      <c r="F91" s="7">
        <f t="shared" si="16"/>
        <v>1.2999999999999901</v>
      </c>
      <c r="G91" s="7">
        <f>+_xll.BDH(G$2,"PX_LAST",B91,B91)</f>
        <v>95.712999999999994</v>
      </c>
      <c r="H91" s="12">
        <f t="shared" si="17"/>
        <v>-1.9499478623566935E-3</v>
      </c>
      <c r="I91">
        <f t="shared" si="18"/>
        <v>1</v>
      </c>
    </row>
    <row r="92" spans="1:9" x14ac:dyDescent="0.25">
      <c r="A92">
        <v>90</v>
      </c>
      <c r="B92" s="4">
        <v>43391</v>
      </c>
      <c r="C92" s="6">
        <v>5.3550000000000004</v>
      </c>
      <c r="D92" s="7">
        <f t="shared" si="15"/>
        <v>-1.9999999999999574</v>
      </c>
      <c r="E92" s="1">
        <v>3.18</v>
      </c>
      <c r="F92" s="7">
        <f t="shared" si="16"/>
        <v>-2.5999999999999801</v>
      </c>
      <c r="G92" s="7">
        <f>+_xll.BDH(G$2,"PX_LAST",B92,B92)</f>
        <v>95.9</v>
      </c>
      <c r="H92" s="12">
        <f t="shared" si="17"/>
        <v>3.400470834423297E-3</v>
      </c>
      <c r="I92">
        <f t="shared" si="18"/>
        <v>1</v>
      </c>
    </row>
    <row r="93" spans="1:9" x14ac:dyDescent="0.25">
      <c r="A93">
        <v>91</v>
      </c>
      <c r="B93" s="4">
        <v>43390</v>
      </c>
      <c r="C93" s="6">
        <v>5.375</v>
      </c>
      <c r="D93" s="7">
        <f t="shared" si="15"/>
        <v>1.6000000000000014</v>
      </c>
      <c r="E93" s="1">
        <v>3.206</v>
      </c>
      <c r="F93" s="7">
        <f t="shared" si="16"/>
        <v>4.1999999999999815</v>
      </c>
      <c r="G93" s="7">
        <f>+_xll.BDH(G$2,"PX_LAST",B93,B93)</f>
        <v>95.575000000000003</v>
      </c>
      <c r="H93" s="12">
        <f t="shared" si="17"/>
        <v>5.5445669556435373E-3</v>
      </c>
      <c r="I93">
        <f t="shared" si="18"/>
        <v>1</v>
      </c>
    </row>
    <row r="94" spans="1:9" x14ac:dyDescent="0.25">
      <c r="A94">
        <v>92</v>
      </c>
      <c r="B94" s="4">
        <v>43389</v>
      </c>
      <c r="C94" s="6">
        <v>5.359</v>
      </c>
      <c r="D94" s="7">
        <f t="shared" si="15"/>
        <v>0.39999999999995595</v>
      </c>
      <c r="E94" s="1">
        <v>3.1640000000000001</v>
      </c>
      <c r="F94" s="7">
        <f t="shared" si="16"/>
        <v>0.70000000000001172</v>
      </c>
      <c r="G94" s="7">
        <f>+_xll.BDH(G$2,"PX_LAST",B94,B94)</f>
        <v>95.048000000000002</v>
      </c>
      <c r="H94" s="12">
        <f t="shared" si="17"/>
        <v>-1.1571760695983091E-4</v>
      </c>
      <c r="I94">
        <f t="shared" si="18"/>
        <v>1</v>
      </c>
    </row>
    <row r="95" spans="1:9" x14ac:dyDescent="0.25">
      <c r="A95">
        <v>93</v>
      </c>
      <c r="B95" s="4">
        <v>43388</v>
      </c>
      <c r="C95" s="6">
        <v>5.3550000000000004</v>
      </c>
      <c r="D95" s="7">
        <f t="shared" si="15"/>
        <v>1.7000000000000348</v>
      </c>
      <c r="E95" s="1">
        <v>3.157</v>
      </c>
      <c r="F95" s="7">
        <f t="shared" si="16"/>
        <v>-0.49999999999998934</v>
      </c>
      <c r="G95" s="7">
        <f>+_xll.BDH(G$2,"PX_LAST",B95,B95)</f>
        <v>95.058999999999997</v>
      </c>
      <c r="H95" s="12">
        <f t="shared" si="17"/>
        <v>-1.7013053843165649E-3</v>
      </c>
      <c r="I95">
        <f t="shared" si="18"/>
        <v>0</v>
      </c>
    </row>
    <row r="96" spans="1:9" x14ac:dyDescent="0.25">
      <c r="A96">
        <v>94</v>
      </c>
      <c r="B96" s="4">
        <v>43385</v>
      </c>
      <c r="C96" s="6">
        <v>5.3380000000000001</v>
      </c>
      <c r="D96" s="7">
        <f t="shared" si="15"/>
        <v>0.49999999999998934</v>
      </c>
      <c r="E96" s="1">
        <v>3.1619999999999999</v>
      </c>
      <c r="F96" s="7">
        <f t="shared" si="16"/>
        <v>1.1000000000000121</v>
      </c>
      <c r="G96" s="7">
        <f>+_xll.BDH(G$2,"PX_LAST",B96,B96)</f>
        <v>95.221000000000004</v>
      </c>
      <c r="H96" s="12">
        <f t="shared" si="17"/>
        <v>2.1469842238757142E-3</v>
      </c>
      <c r="I96">
        <f t="shared" si="18"/>
        <v>1</v>
      </c>
    </row>
    <row r="97" spans="1:9" x14ac:dyDescent="0.25">
      <c r="A97">
        <v>95</v>
      </c>
      <c r="B97" s="4">
        <v>43384</v>
      </c>
      <c r="C97" s="6">
        <v>5.3330000000000002</v>
      </c>
      <c r="D97" s="7">
        <f t="shared" si="15"/>
        <v>0.80000000000000071</v>
      </c>
      <c r="E97" s="1">
        <v>3.1509999999999998</v>
      </c>
      <c r="F97" s="7">
        <f t="shared" si="16"/>
        <v>-1.3000000000000345</v>
      </c>
      <c r="G97" s="7">
        <f>+_xll.BDH(G$2,"PX_LAST",B97,B97)</f>
        <v>95.016999999999996</v>
      </c>
      <c r="H97" s="12">
        <f t="shared" si="17"/>
        <v>-5.1409306026720669E-3</v>
      </c>
      <c r="I97">
        <f t="shared" si="18"/>
        <v>0</v>
      </c>
    </row>
    <row r="98" spans="1:9" x14ac:dyDescent="0.25">
      <c r="A98">
        <v>96</v>
      </c>
      <c r="B98" s="4">
        <v>43383</v>
      </c>
      <c r="C98" s="6">
        <v>5.3250000000000002</v>
      </c>
      <c r="D98" s="7">
        <f t="shared" si="15"/>
        <v>-1.1999999999999567</v>
      </c>
      <c r="E98" s="1">
        <v>3.1640000000000001</v>
      </c>
      <c r="F98" s="7">
        <f t="shared" si="16"/>
        <v>-4.2999999999999705</v>
      </c>
      <c r="G98" s="7">
        <f>+_xll.BDH(G$2,"PX_LAST",B98,B98)</f>
        <v>95.507999999999996</v>
      </c>
      <c r="H98" s="12">
        <f t="shared" si="17"/>
        <v>-1.6724505581804383E-3</v>
      </c>
      <c r="I98">
        <f t="shared" si="18"/>
        <v>1</v>
      </c>
    </row>
    <row r="99" spans="1:9" x14ac:dyDescent="0.25">
      <c r="A99">
        <v>97</v>
      </c>
      <c r="B99" s="4">
        <v>43382</v>
      </c>
      <c r="C99" s="6">
        <v>5.3369999999999997</v>
      </c>
      <c r="D99" s="7">
        <f t="shared" si="15"/>
        <v>-0.1000000000000334</v>
      </c>
      <c r="E99" s="1">
        <v>3.2069999999999999</v>
      </c>
      <c r="F99" s="7">
        <f t="shared" si="16"/>
        <v>-2.7000000000000135</v>
      </c>
      <c r="G99" s="7">
        <f>+_xll.BDH(G$2,"PX_LAST",B99,B99)</f>
        <v>95.668000000000006</v>
      </c>
      <c r="H99" s="12">
        <f t="shared" si="17"/>
        <v>4.6013553082913106E-4</v>
      </c>
      <c r="I99">
        <f t="shared" si="18"/>
        <v>1</v>
      </c>
    </row>
    <row r="100" spans="1:9" x14ac:dyDescent="0.25">
      <c r="A100">
        <v>98</v>
      </c>
      <c r="B100" s="4">
        <v>43378</v>
      </c>
      <c r="C100" s="6">
        <v>5.3380000000000001</v>
      </c>
      <c r="D100" s="7">
        <f t="shared" si="15"/>
        <v>-0.1000000000000334</v>
      </c>
      <c r="E100" s="1">
        <v>3.234</v>
      </c>
      <c r="F100" s="7">
        <f t="shared" si="16"/>
        <v>4.5999999999999819</v>
      </c>
      <c r="G100" s="7">
        <f>+_xll.BDH(G$2,"PX_LAST",B100,B100)</f>
        <v>95.623999999999995</v>
      </c>
      <c r="H100" s="12">
        <f t="shared" si="17"/>
        <v>-1.3263569048888035E-3</v>
      </c>
      <c r="I100">
        <f t="shared" si="18"/>
        <v>0</v>
      </c>
    </row>
    <row r="101" spans="1:9" x14ac:dyDescent="0.25">
      <c r="A101">
        <v>99</v>
      </c>
      <c r="B101" s="4">
        <v>43377</v>
      </c>
      <c r="C101" s="6">
        <v>5.3390000000000004</v>
      </c>
      <c r="D101" s="7">
        <f t="shared" si="15"/>
        <v>4.3000000000000149</v>
      </c>
      <c r="E101" s="1">
        <v>3.1880000000000002</v>
      </c>
      <c r="F101" s="7">
        <f t="shared" si="16"/>
        <v>0.50000000000003375</v>
      </c>
      <c r="G101" s="7">
        <f>+_xll.BDH(G$2,"PX_LAST",B101,B101)</f>
        <v>95.751000000000005</v>
      </c>
      <c r="H101" s="12">
        <f t="shared" si="17"/>
        <v>-1.1486811052396906E-4</v>
      </c>
      <c r="I101">
        <f t="shared" si="18"/>
        <v>1</v>
      </c>
    </row>
    <row r="102" spans="1:9" x14ac:dyDescent="0.25">
      <c r="A102">
        <v>100</v>
      </c>
      <c r="B102" s="4">
        <v>43376</v>
      </c>
      <c r="C102" s="6">
        <v>5.2960000000000003</v>
      </c>
      <c r="D102" s="7">
        <f t="shared" si="15"/>
        <v>2.6000000000000689</v>
      </c>
      <c r="E102" s="1">
        <v>3.1829999999999998</v>
      </c>
      <c r="F102" s="7">
        <f t="shared" si="16"/>
        <v>11.899999999999977</v>
      </c>
      <c r="G102" s="7">
        <f>+_xll.BDH(G$2,"PX_LAST",B102,B102)</f>
        <v>95.762</v>
      </c>
      <c r="H102" s="12">
        <f t="shared" si="17"/>
        <v>2.669961364088369E-3</v>
      </c>
      <c r="I102">
        <f t="shared" si="18"/>
        <v>1</v>
      </c>
    </row>
    <row r="103" spans="1:9" x14ac:dyDescent="0.25">
      <c r="A103">
        <v>101</v>
      </c>
      <c r="B103" s="4">
        <v>43375</v>
      </c>
      <c r="C103" s="6">
        <v>5.27</v>
      </c>
      <c r="D103" s="7">
        <f t="shared" si="15"/>
        <v>-1.4000000000000234</v>
      </c>
      <c r="E103" s="1">
        <v>3.0640000000000001</v>
      </c>
      <c r="F103" s="7">
        <f t="shared" si="16"/>
        <v>-2.0999999999999908</v>
      </c>
      <c r="G103" s="7">
        <f>+_xll.BDH(G$2,"PX_LAST",B103,B103)</f>
        <v>95.507000000000005</v>
      </c>
      <c r="H103" s="12">
        <f t="shared" si="17"/>
        <v>2.1931205271883414E-3</v>
      </c>
      <c r="I103">
        <f t="shared" si="18"/>
        <v>1</v>
      </c>
    </row>
    <row r="104" spans="1:9" x14ac:dyDescent="0.25">
      <c r="A104">
        <v>102</v>
      </c>
      <c r="B104" s="4">
        <v>43374</v>
      </c>
      <c r="C104" s="6">
        <v>5.2839999999999998</v>
      </c>
      <c r="D104" s="7">
        <f t="shared" si="15"/>
        <v>-3.900000000000059</v>
      </c>
      <c r="E104" s="1">
        <v>3.085</v>
      </c>
      <c r="F104" s="7">
        <f t="shared" si="16"/>
        <v>2.3000000000000131</v>
      </c>
      <c r="G104" s="7">
        <f>+_xll.BDH(G$2,"PX_LAST",B104,B104)</f>
        <v>95.298000000000002</v>
      </c>
      <c r="H104" s="12">
        <f t="shared" si="17"/>
        <v>1.7449438674683737E-3</v>
      </c>
      <c r="I104">
        <f t="shared" si="18"/>
        <v>0</v>
      </c>
    </row>
    <row r="105" spans="1:9" x14ac:dyDescent="0.25">
      <c r="A105">
        <v>103</v>
      </c>
      <c r="B105" s="4">
        <v>43371</v>
      </c>
      <c r="C105" s="6">
        <v>5.3230000000000004</v>
      </c>
      <c r="D105" s="7">
        <f t="shared" si="15"/>
        <v>3.0000000000000249</v>
      </c>
      <c r="E105" s="1">
        <v>3.0619999999999998</v>
      </c>
      <c r="F105" s="7">
        <f t="shared" si="16"/>
        <v>0.8999999999999897</v>
      </c>
      <c r="G105" s="7">
        <f>+_xll.BDH(G$2,"PX_LAST",B105,B105)</f>
        <v>95.132000000000005</v>
      </c>
      <c r="H105" s="12">
        <f t="shared" si="17"/>
        <v>2.5080616266570654E-3</v>
      </c>
      <c r="I105">
        <f t="shared" si="18"/>
        <v>1</v>
      </c>
    </row>
    <row r="106" spans="1:9" x14ac:dyDescent="0.25">
      <c r="A106">
        <v>104</v>
      </c>
      <c r="B106" s="4">
        <v>43370</v>
      </c>
      <c r="C106" s="6">
        <v>5.2930000000000001</v>
      </c>
      <c r="D106" s="7">
        <f t="shared" si="15"/>
        <v>-0.30000000000001137</v>
      </c>
      <c r="E106" s="1">
        <v>3.0529999999999999</v>
      </c>
      <c r="F106" s="7">
        <f t="shared" si="16"/>
        <v>0.40000000000000036</v>
      </c>
      <c r="G106" s="7">
        <f>+_xll.BDH(G$2,"PX_LAST",B106,B106)</f>
        <v>94.894000000000005</v>
      </c>
      <c r="H106" s="12">
        <f t="shared" si="17"/>
        <v>7.4421666153536847E-3</v>
      </c>
      <c r="I106">
        <f t="shared" si="18"/>
        <v>0</v>
      </c>
    </row>
    <row r="107" spans="1:9" x14ac:dyDescent="0.25">
      <c r="A107">
        <v>105</v>
      </c>
      <c r="B107" s="4">
        <v>43369</v>
      </c>
      <c r="C107" s="6">
        <v>5.2960000000000003</v>
      </c>
      <c r="D107" s="7">
        <f t="shared" si="15"/>
        <v>0.80000000000000071</v>
      </c>
      <c r="E107" s="1">
        <v>3.0489999999999999</v>
      </c>
      <c r="F107" s="7">
        <f t="shared" si="16"/>
        <v>-4.8000000000000043</v>
      </c>
      <c r="G107" s="7">
        <f>+_xll.BDH(G$2,"PX_LAST",B107,B107)</f>
        <v>94.192999999999998</v>
      </c>
      <c r="H107" s="12">
        <f t="shared" si="17"/>
        <v>6.3739602477341784E-4</v>
      </c>
      <c r="I107">
        <f t="shared" si="18"/>
        <v>0</v>
      </c>
    </row>
    <row r="108" spans="1:9" x14ac:dyDescent="0.25">
      <c r="A108">
        <v>106</v>
      </c>
      <c r="B108" s="4">
        <v>43368</v>
      </c>
      <c r="C108" s="6">
        <v>5.2880000000000003</v>
      </c>
      <c r="D108" s="7">
        <f t="shared" si="15"/>
        <v>4.6000000000000263</v>
      </c>
      <c r="E108" s="1">
        <v>3.097</v>
      </c>
      <c r="F108" s="7">
        <f t="shared" si="16"/>
        <v>0.70000000000001172</v>
      </c>
      <c r="G108" s="7">
        <f>+_xll.BDH(G$2,"PX_LAST",B108,B108)</f>
        <v>94.132999999999996</v>
      </c>
      <c r="H108" s="12">
        <f t="shared" si="17"/>
        <v>-5.5210489993107181E-4</v>
      </c>
      <c r="I108">
        <f t="shared" si="18"/>
        <v>1</v>
      </c>
    </row>
    <row r="109" spans="1:9" x14ac:dyDescent="0.25">
      <c r="A109">
        <v>107</v>
      </c>
      <c r="B109" s="4">
        <v>43367</v>
      </c>
      <c r="C109" s="6">
        <v>5.242</v>
      </c>
      <c r="D109" s="7">
        <f t="shared" si="15"/>
        <v>3.6999999999999922</v>
      </c>
      <c r="E109" s="1">
        <v>3.09</v>
      </c>
      <c r="F109" s="7">
        <f t="shared" si="16"/>
        <v>2.5999999999999801</v>
      </c>
      <c r="G109" s="7">
        <f>+_xll.BDH(G$2,"PX_LAST",B109,B109)</f>
        <v>94.185000000000002</v>
      </c>
      <c r="H109" s="12">
        <f t="shared" si="17"/>
        <v>-3.714710252600284E-4</v>
      </c>
      <c r="I109">
        <f t="shared" si="18"/>
        <v>1</v>
      </c>
    </row>
    <row r="110" spans="1:9" x14ac:dyDescent="0.25">
      <c r="A110">
        <v>108</v>
      </c>
      <c r="B110" s="4">
        <v>43364</v>
      </c>
      <c r="C110" s="6">
        <v>5.2050000000000001</v>
      </c>
      <c r="D110" s="7">
        <f t="shared" si="15"/>
        <v>-1.1000000000000121</v>
      </c>
      <c r="E110" s="1">
        <v>3.0640000000000001</v>
      </c>
      <c r="F110" s="7">
        <f t="shared" si="16"/>
        <v>0</v>
      </c>
      <c r="G110" s="7">
        <f>+_xll.BDH(G$2,"PX_LAST",B110,B110)</f>
        <v>94.22</v>
      </c>
      <c r="H110" s="12">
        <f t="shared" si="17"/>
        <v>3.2796660703635627E-3</v>
      </c>
      <c r="I110">
        <f t="shared" si="18"/>
        <v>0</v>
      </c>
    </row>
    <row r="111" spans="1:9" x14ac:dyDescent="0.25">
      <c r="A111">
        <v>109</v>
      </c>
      <c r="B111" s="4">
        <v>43363</v>
      </c>
      <c r="C111" s="6">
        <v>5.2160000000000002</v>
      </c>
      <c r="D111" s="7">
        <f t="shared" si="15"/>
        <v>1.4000000000000234</v>
      </c>
      <c r="E111" s="1">
        <v>3.0640000000000001</v>
      </c>
      <c r="F111" s="7">
        <f t="shared" si="16"/>
        <v>0</v>
      </c>
      <c r="G111" s="7">
        <f>+_xll.BDH(G$2,"PX_LAST",B111,B111)</f>
        <v>93.912000000000006</v>
      </c>
      <c r="H111" s="12">
        <f t="shared" si="17"/>
        <v>-6.6111681140716971E-3</v>
      </c>
      <c r="I111">
        <f t="shared" si="18"/>
        <v>0</v>
      </c>
    </row>
    <row r="112" spans="1:9" x14ac:dyDescent="0.25">
      <c r="A112">
        <v>110</v>
      </c>
      <c r="B112" s="4">
        <v>43362</v>
      </c>
      <c r="C112" s="6">
        <v>5.202</v>
      </c>
      <c r="D112" s="7">
        <f t="shared" si="15"/>
        <v>-0.19999999999997797</v>
      </c>
      <c r="E112" s="1">
        <v>3.0640000000000001</v>
      </c>
      <c r="F112" s="7">
        <f t="shared" si="16"/>
        <v>0.80000000000000071</v>
      </c>
      <c r="G112" s="7">
        <f>+_xll.BDH(G$2,"PX_LAST",B112,B112)</f>
        <v>94.537000000000006</v>
      </c>
      <c r="H112" s="12">
        <f t="shared" si="17"/>
        <v>-1.0883347421808409E-3</v>
      </c>
      <c r="I112">
        <f t="shared" si="18"/>
        <v>0</v>
      </c>
    </row>
    <row r="113" spans="1:9" x14ac:dyDescent="0.25">
      <c r="A113">
        <v>111</v>
      </c>
      <c r="B113" s="4">
        <v>43361</v>
      </c>
      <c r="C113" s="6">
        <v>5.2039999999999997</v>
      </c>
      <c r="D113" s="7">
        <f t="shared" si="15"/>
        <v>-0.20000000000006679</v>
      </c>
      <c r="E113" s="1">
        <v>3.056</v>
      </c>
      <c r="F113" s="7">
        <f t="shared" si="16"/>
        <v>6.800000000000006</v>
      </c>
      <c r="G113" s="7">
        <f>+_xll.BDH(G$2,"PX_LAST",B113,B113)</f>
        <v>94.64</v>
      </c>
      <c r="H113" s="12">
        <f t="shared" si="17"/>
        <v>1.5238740264138517E-3</v>
      </c>
      <c r="I113">
        <f t="shared" si="18"/>
        <v>0</v>
      </c>
    </row>
    <row r="114" spans="1:9" x14ac:dyDescent="0.25">
      <c r="A114">
        <v>112</v>
      </c>
      <c r="B114" s="4">
        <v>43360</v>
      </c>
      <c r="C114" s="6">
        <v>5.2060000000000004</v>
      </c>
      <c r="D114" s="7">
        <f t="shared" si="15"/>
        <v>1.5000000000000568</v>
      </c>
      <c r="E114" s="1">
        <v>2.988</v>
      </c>
      <c r="F114" s="7">
        <f t="shared" si="16"/>
        <v>-0.8999999999999897</v>
      </c>
      <c r="G114" s="7">
        <f>+_xll.BDH(G$2,"PX_LAST",B114,B114)</f>
        <v>94.495999999999995</v>
      </c>
      <c r="H114" s="12">
        <f t="shared" si="17"/>
        <v>-4.5403309911827838E-3</v>
      </c>
      <c r="I114">
        <f t="shared" si="18"/>
        <v>0</v>
      </c>
    </row>
    <row r="115" spans="1:9" x14ac:dyDescent="0.25">
      <c r="A115">
        <v>113</v>
      </c>
      <c r="B115" s="4">
        <v>43357</v>
      </c>
      <c r="C115" s="6">
        <v>5.1909999999999998</v>
      </c>
      <c r="D115" s="7">
        <f t="shared" si="15"/>
        <v>-0.70000000000005613</v>
      </c>
      <c r="E115" s="1">
        <v>2.9969999999999999</v>
      </c>
      <c r="F115" s="7">
        <f t="shared" si="16"/>
        <v>2.5999999999999801</v>
      </c>
      <c r="G115" s="7">
        <f>+_xll.BDH(G$2,"PX_LAST",B115,B115)</f>
        <v>94.927000000000007</v>
      </c>
      <c r="H115" s="12">
        <f t="shared" si="17"/>
        <v>4.3272180960240991E-3</v>
      </c>
      <c r="I115">
        <f t="shared" si="18"/>
        <v>0</v>
      </c>
    </row>
    <row r="116" spans="1:9" x14ac:dyDescent="0.25">
      <c r="A116">
        <v>114</v>
      </c>
      <c r="B116" s="4">
        <v>43356</v>
      </c>
      <c r="C116" s="6">
        <v>5.1980000000000004</v>
      </c>
      <c r="D116" s="7">
        <f t="shared" si="15"/>
        <v>2.2000000000000242</v>
      </c>
      <c r="E116" s="1">
        <v>2.9710000000000001</v>
      </c>
      <c r="F116" s="7">
        <f t="shared" si="16"/>
        <v>0.70000000000001172</v>
      </c>
      <c r="G116" s="7">
        <f>+_xll.BDH(G$2,"PX_LAST",B116,B116)</f>
        <v>94.518000000000001</v>
      </c>
      <c r="H116" s="12">
        <f t="shared" si="17"/>
        <v>-2.9641662886740194E-3</v>
      </c>
      <c r="I116">
        <f t="shared" si="18"/>
        <v>1</v>
      </c>
    </row>
    <row r="117" spans="1:9" x14ac:dyDescent="0.25">
      <c r="A117">
        <v>115</v>
      </c>
      <c r="B117" s="4">
        <v>43355</v>
      </c>
      <c r="C117" s="6">
        <v>5.1760000000000002</v>
      </c>
      <c r="D117" s="7">
        <f t="shared" si="15"/>
        <v>-0.80000000000000071</v>
      </c>
      <c r="E117" s="1">
        <v>2.964</v>
      </c>
      <c r="F117" s="7">
        <f t="shared" si="16"/>
        <v>-1.2000000000000011</v>
      </c>
      <c r="G117" s="7">
        <f>+_xll.BDH(G$2,"PX_LAST",B117,B117)</f>
        <v>94.799000000000007</v>
      </c>
      <c r="H117" s="12">
        <f t="shared" si="17"/>
        <v>-4.7244590494387451E-3</v>
      </c>
      <c r="I117">
        <f t="shared" si="18"/>
        <v>1</v>
      </c>
    </row>
    <row r="118" spans="1:9" x14ac:dyDescent="0.25">
      <c r="A118">
        <v>116</v>
      </c>
      <c r="B118" s="4">
        <v>43354</v>
      </c>
      <c r="C118" s="6">
        <v>5.1840000000000002</v>
      </c>
      <c r="D118" s="7">
        <f t="shared" si="15"/>
        <v>3.3999999999999808</v>
      </c>
      <c r="E118" s="1">
        <v>2.976</v>
      </c>
      <c r="F118" s="7">
        <f t="shared" si="16"/>
        <v>4.4000000000000039</v>
      </c>
      <c r="G118" s="7">
        <f>+_xll.BDH(G$2,"PX_LAST",B118,B118)</f>
        <v>95.248999999999995</v>
      </c>
      <c r="H118" s="12">
        <f t="shared" si="17"/>
        <v>1.040462427745581E-3</v>
      </c>
      <c r="I118">
        <f t="shared" si="18"/>
        <v>1</v>
      </c>
    </row>
    <row r="119" spans="1:9" x14ac:dyDescent="0.25">
      <c r="A119">
        <v>117</v>
      </c>
      <c r="B119" s="4">
        <v>43353</v>
      </c>
      <c r="C119" s="6">
        <v>5.15</v>
      </c>
      <c r="D119" s="7">
        <f t="shared" si="15"/>
        <v>0.20000000000006679</v>
      </c>
      <c r="E119" s="1">
        <v>2.9319999999999999</v>
      </c>
      <c r="F119" s="7">
        <f t="shared" si="16"/>
        <v>-0.8999999999999897</v>
      </c>
      <c r="G119" s="7">
        <f>+_xll.BDH(G$2,"PX_LAST",B119,B119)</f>
        <v>95.15</v>
      </c>
      <c r="H119" s="12">
        <f t="shared" si="17"/>
        <v>-2.2544958842340979E-3</v>
      </c>
      <c r="I119">
        <f t="shared" si="18"/>
        <v>0</v>
      </c>
    </row>
    <row r="120" spans="1:9" x14ac:dyDescent="0.25">
      <c r="A120">
        <v>118</v>
      </c>
      <c r="B120" s="4">
        <v>43350</v>
      </c>
      <c r="C120" s="6">
        <v>5.1479999999999997</v>
      </c>
      <c r="D120" s="7">
        <f t="shared" si="15"/>
        <v>2.5999999999999801</v>
      </c>
      <c r="E120" s="1">
        <v>2.9409999999999998</v>
      </c>
      <c r="F120" s="7">
        <f t="shared" si="16"/>
        <v>6.6999999999999726</v>
      </c>
      <c r="G120" s="7">
        <f>+_xll.BDH(G$2,"PX_LAST",B120,B120)</f>
        <v>95.364999999999995</v>
      </c>
      <c r="H120" s="12">
        <f t="shared" si="17"/>
        <v>3.6202523652666407E-3</v>
      </c>
      <c r="I120">
        <f t="shared" si="18"/>
        <v>1</v>
      </c>
    </row>
    <row r="121" spans="1:9" x14ac:dyDescent="0.25">
      <c r="A121">
        <v>119</v>
      </c>
      <c r="B121" s="4">
        <v>43349</v>
      </c>
      <c r="C121" s="6">
        <v>5.1219999999999999</v>
      </c>
      <c r="D121" s="7">
        <f t="shared" si="15"/>
        <v>0.39999999999995595</v>
      </c>
      <c r="E121" s="1">
        <v>2.8740000000000001</v>
      </c>
      <c r="F121" s="7">
        <f t="shared" si="16"/>
        <v>-2.8999999999999915</v>
      </c>
      <c r="G121" s="7">
        <f>+_xll.BDH(G$2,"PX_LAST",B121,B121)</f>
        <v>95.021000000000001</v>
      </c>
      <c r="H121" s="12">
        <f t="shared" si="17"/>
        <v>-1.7124726844847116E-3</v>
      </c>
      <c r="I121">
        <f t="shared" si="18"/>
        <v>0</v>
      </c>
    </row>
    <row r="122" spans="1:9" x14ac:dyDescent="0.25">
      <c r="A122">
        <v>120</v>
      </c>
      <c r="B122" s="4">
        <v>43348</v>
      </c>
      <c r="C122" s="6">
        <v>5.1180000000000003</v>
      </c>
      <c r="D122" s="7">
        <f t="shared" si="15"/>
        <v>-0.19999999999997797</v>
      </c>
      <c r="E122" s="1">
        <v>2.903</v>
      </c>
      <c r="F122" s="7">
        <f t="shared" si="16"/>
        <v>0.40000000000000036</v>
      </c>
      <c r="G122" s="7">
        <f>+_xll.BDH(G$2,"PX_LAST",B122,B122)</f>
        <v>95.183999999999997</v>
      </c>
      <c r="H122" s="12">
        <f t="shared" si="17"/>
        <v>-2.671863703517352E-3</v>
      </c>
      <c r="I122">
        <f t="shared" si="18"/>
        <v>0</v>
      </c>
    </row>
    <row r="123" spans="1:9" x14ac:dyDescent="0.25">
      <c r="A123">
        <v>121</v>
      </c>
      <c r="B123" s="4">
        <v>43347</v>
      </c>
      <c r="C123" s="6">
        <v>5.12</v>
      </c>
      <c r="D123" s="7">
        <f t="shared" si="15"/>
        <v>-0.1000000000000334</v>
      </c>
      <c r="E123" s="1">
        <v>2.899</v>
      </c>
      <c r="F123" s="7">
        <f t="shared" si="16"/>
        <v>3.8000000000000256</v>
      </c>
      <c r="G123" s="7">
        <f>+_xll.BDH(G$2,"PX_LAST",B123,B123)</f>
        <v>95.438999999999993</v>
      </c>
      <c r="H123" s="12">
        <f t="shared" si="17"/>
        <v>3.1427370191297044E-3</v>
      </c>
      <c r="I123">
        <f t="shared" si="18"/>
        <v>0</v>
      </c>
    </row>
    <row r="124" spans="1:9" x14ac:dyDescent="0.25">
      <c r="A124">
        <v>122</v>
      </c>
      <c r="B124" s="4">
        <v>43346</v>
      </c>
      <c r="C124" s="6">
        <v>5.1210000000000004</v>
      </c>
      <c r="D124" s="7">
        <f t="shared" si="15"/>
        <v>2.8000000000000469</v>
      </c>
      <c r="E124" s="1">
        <v>2.8609999999999998</v>
      </c>
      <c r="F124" s="7">
        <f t="shared" si="16"/>
        <v>-2.4000000000000021</v>
      </c>
      <c r="G124" s="7">
        <f>+_xll.BDH(G$2,"PX_LAST",B124,B124)</f>
        <v>95.14</v>
      </c>
      <c r="H124" s="12">
        <f t="shared" si="17"/>
        <v>5.7082452431289621E-3</v>
      </c>
      <c r="I124">
        <f t="shared" si="18"/>
        <v>0</v>
      </c>
    </row>
    <row r="125" spans="1:9" x14ac:dyDescent="0.25">
      <c r="A125">
        <v>123</v>
      </c>
      <c r="B125" s="4">
        <v>43341</v>
      </c>
      <c r="C125" s="6">
        <v>5.093</v>
      </c>
      <c r="D125" s="7">
        <f t="shared" si="15"/>
        <v>0.19999999999997797</v>
      </c>
      <c r="E125" s="1">
        <v>2.8849999999999998</v>
      </c>
      <c r="F125" s="7">
        <f t="shared" si="16"/>
        <v>0.39999999999995595</v>
      </c>
      <c r="G125" s="7">
        <f>+_xll.BDH(G$2,"PX_LAST",B125,B125)</f>
        <v>94.6</v>
      </c>
      <c r="H125" s="12">
        <f t="shared" si="17"/>
        <v>-1.2668918918918859E-3</v>
      </c>
      <c r="I125">
        <f t="shared" si="18"/>
        <v>1</v>
      </c>
    </row>
    <row r="126" spans="1:9" x14ac:dyDescent="0.25">
      <c r="A126">
        <v>124</v>
      </c>
      <c r="B126" s="4">
        <v>43340</v>
      </c>
      <c r="C126" s="6">
        <v>5.0910000000000002</v>
      </c>
      <c r="D126" s="7">
        <f t="shared" si="15"/>
        <v>0.40000000000004476</v>
      </c>
      <c r="E126" s="1">
        <v>2.8810000000000002</v>
      </c>
      <c r="F126" s="7">
        <f t="shared" si="16"/>
        <v>3.4000000000000252</v>
      </c>
      <c r="G126" s="7">
        <f>+_xll.BDH(G$2,"PX_LAST",B126,B126)</f>
        <v>94.72</v>
      </c>
      <c r="H126" s="12">
        <f t="shared" si="17"/>
        <v>-6.2250076493730599E-4</v>
      </c>
      <c r="I126">
        <f t="shared" si="18"/>
        <v>1</v>
      </c>
    </row>
    <row r="127" spans="1:9" x14ac:dyDescent="0.25">
      <c r="A127">
        <v>125</v>
      </c>
      <c r="B127" s="4">
        <v>43339</v>
      </c>
      <c r="C127" s="6">
        <v>5.0869999999999997</v>
      </c>
      <c r="D127" s="7">
        <f t="shared" si="15"/>
        <v>1.1000000000000121</v>
      </c>
      <c r="E127" s="1">
        <v>2.847</v>
      </c>
      <c r="F127" s="7">
        <f t="shared" si="16"/>
        <v>3.6000000000000032</v>
      </c>
      <c r="G127" s="7">
        <f>+_xll.BDH(G$2,"PX_LAST",B127,B127)</f>
        <v>94.778999999999996</v>
      </c>
      <c r="H127" s="12">
        <f t="shared" si="17"/>
        <v>-3.8572299413532907E-3</v>
      </c>
      <c r="I127">
        <f t="shared" si="18"/>
        <v>1</v>
      </c>
    </row>
    <row r="128" spans="1:9" x14ac:dyDescent="0.25">
      <c r="A128">
        <v>126</v>
      </c>
      <c r="B128" s="4">
        <v>43336</v>
      </c>
      <c r="C128" s="6">
        <v>5.0759999999999996</v>
      </c>
      <c r="D128" s="7">
        <f t="shared" si="15"/>
        <v>-2.4000000000000021</v>
      </c>
      <c r="E128" s="1">
        <v>2.8109999999999999</v>
      </c>
      <c r="F128" s="7">
        <f t="shared" si="16"/>
        <v>-1.6000000000000014</v>
      </c>
      <c r="G128" s="7">
        <f>+_xll.BDH(G$2,"PX_LAST",B128,B128)</f>
        <v>95.146000000000001</v>
      </c>
      <c r="H128" s="12">
        <f t="shared" si="17"/>
        <v>-5.435577948278314E-3</v>
      </c>
      <c r="I128">
        <f t="shared" si="18"/>
        <v>1</v>
      </c>
    </row>
    <row r="129" spans="1:9" x14ac:dyDescent="0.25">
      <c r="A129">
        <v>127</v>
      </c>
      <c r="B129" s="4">
        <v>43335</v>
      </c>
      <c r="C129" s="6">
        <v>5.0999999999999996</v>
      </c>
      <c r="D129" s="7">
        <f t="shared" si="15"/>
        <v>-1.7000000000000348</v>
      </c>
      <c r="E129" s="1">
        <v>2.827</v>
      </c>
      <c r="F129" s="7">
        <f t="shared" si="16"/>
        <v>0.70000000000001172</v>
      </c>
      <c r="G129" s="7">
        <f>+_xll.BDH(G$2,"PX_LAST",B129,B129)</f>
        <v>95.665999999999997</v>
      </c>
      <c r="H129" s="12">
        <f t="shared" si="17"/>
        <v>5.4652849305276696E-3</v>
      </c>
      <c r="I129">
        <f t="shared" si="18"/>
        <v>0</v>
      </c>
    </row>
    <row r="130" spans="1:9" x14ac:dyDescent="0.25">
      <c r="A130">
        <v>128</v>
      </c>
      <c r="B130" s="4">
        <v>43334</v>
      </c>
      <c r="C130" s="6">
        <v>5.117</v>
      </c>
      <c r="D130" s="7">
        <f t="shared" si="15"/>
        <v>-1.9000000000000128</v>
      </c>
      <c r="E130" s="1">
        <v>2.82</v>
      </c>
      <c r="F130" s="7">
        <f t="shared" si="16"/>
        <v>-1.1000000000000121</v>
      </c>
      <c r="G130" s="7">
        <f>+_xll.BDH(G$2,"PX_LAST",B130,B130)</f>
        <v>95.146000000000001</v>
      </c>
      <c r="H130" s="12">
        <f t="shared" si="17"/>
        <v>-1.1547829008146104E-3</v>
      </c>
      <c r="I130">
        <f t="shared" si="18"/>
        <v>1</v>
      </c>
    </row>
    <row r="131" spans="1:9" x14ac:dyDescent="0.25">
      <c r="A131">
        <v>129</v>
      </c>
      <c r="B131" s="4">
        <v>43333</v>
      </c>
      <c r="C131" s="6">
        <v>5.1360000000000001</v>
      </c>
      <c r="D131" s="7">
        <f t="shared" si="15"/>
        <v>-1.6000000000000014</v>
      </c>
      <c r="E131" s="1">
        <v>2.831</v>
      </c>
      <c r="F131" s="7">
        <f t="shared" si="16"/>
        <v>1.1000000000000121</v>
      </c>
      <c r="G131" s="7">
        <f>+_xll.BDH(G$2,"PX_LAST",B131,B131)</f>
        <v>95.256</v>
      </c>
      <c r="H131" s="12">
        <f t="shared" si="17"/>
        <v>-6.7153284671533919E-3</v>
      </c>
      <c r="I131">
        <f t="shared" si="18"/>
        <v>0</v>
      </c>
    </row>
    <row r="132" spans="1:9" x14ac:dyDescent="0.25">
      <c r="A132">
        <v>130</v>
      </c>
      <c r="B132" s="4">
        <v>43332</v>
      </c>
      <c r="C132" s="6">
        <v>5.1520000000000001</v>
      </c>
      <c r="D132" s="7">
        <f t="shared" ref="D132:D195" si="19">(C132-C133)*100</f>
        <v>-0.60000000000002274</v>
      </c>
      <c r="E132" s="1">
        <v>2.82</v>
      </c>
      <c r="F132" s="7">
        <f t="shared" ref="F132:F195" si="20">(E132-E133)*100</f>
        <v>-4.0999999999999925</v>
      </c>
      <c r="G132" s="7">
        <f>+_xll.BDH(G$2,"PX_LAST",B132,B132)</f>
        <v>95.9</v>
      </c>
      <c r="H132" s="12">
        <f t="shared" ref="H132:H195" si="21">+G132/G133-1</f>
        <v>-2.0915495156137442E-3</v>
      </c>
      <c r="I132">
        <f t="shared" ref="I132:I195" si="22">+IF(SIGN(D132)=SIGN(F132),1,0)</f>
        <v>1</v>
      </c>
    </row>
    <row r="133" spans="1:9" x14ac:dyDescent="0.25">
      <c r="A133">
        <v>131</v>
      </c>
      <c r="B133" s="4">
        <v>43329</v>
      </c>
      <c r="C133" s="6">
        <v>5.1580000000000004</v>
      </c>
      <c r="D133" s="7">
        <f t="shared" si="19"/>
        <v>4.2000000000000703</v>
      </c>
      <c r="E133" s="1">
        <v>2.8609999999999998</v>
      </c>
      <c r="F133" s="7">
        <f t="shared" si="20"/>
        <v>-0.60000000000002274</v>
      </c>
      <c r="G133" s="7">
        <f>+_xll.BDH(G$2,"PX_LAST",B133,B133)</f>
        <v>96.100999999999999</v>
      </c>
      <c r="H133" s="12">
        <f t="shared" si="21"/>
        <v>-5.6288478452066748E-3</v>
      </c>
      <c r="I133">
        <f t="shared" si="22"/>
        <v>0</v>
      </c>
    </row>
    <row r="134" spans="1:9" x14ac:dyDescent="0.25">
      <c r="A134">
        <v>132</v>
      </c>
      <c r="B134" s="4">
        <v>43328</v>
      </c>
      <c r="C134" s="6">
        <v>5.1159999999999997</v>
      </c>
      <c r="D134" s="7">
        <f t="shared" si="19"/>
        <v>1.9999999999999574</v>
      </c>
      <c r="E134" s="1">
        <v>2.867</v>
      </c>
      <c r="F134" s="7">
        <f t="shared" si="20"/>
        <v>0.40000000000000036</v>
      </c>
      <c r="G134" s="7">
        <f>+_xll.BDH(G$2,"PX_LAST",B134,B134)</f>
        <v>96.644999999999996</v>
      </c>
      <c r="H134" s="12">
        <f t="shared" si="21"/>
        <v>-5.2742616033751855E-4</v>
      </c>
      <c r="I134">
        <f t="shared" si="22"/>
        <v>1</v>
      </c>
    </row>
    <row r="135" spans="1:9" x14ac:dyDescent="0.25">
      <c r="A135">
        <v>133</v>
      </c>
      <c r="B135" s="4">
        <v>43327</v>
      </c>
      <c r="C135" s="6">
        <v>5.0960000000000001</v>
      </c>
      <c r="D135" s="7">
        <f t="shared" si="19"/>
        <v>1.7999999999999794</v>
      </c>
      <c r="E135" s="1">
        <v>2.863</v>
      </c>
      <c r="F135" s="7">
        <f t="shared" si="20"/>
        <v>-3.6000000000000032</v>
      </c>
      <c r="G135" s="7">
        <f>+_xll.BDH(G$2,"PX_LAST",B135,B135)</f>
        <v>96.695999999999998</v>
      </c>
      <c r="H135" s="12">
        <f t="shared" si="21"/>
        <v>-3.6182816263652384E-4</v>
      </c>
      <c r="I135">
        <f t="shared" si="22"/>
        <v>0</v>
      </c>
    </row>
    <row r="136" spans="1:9" x14ac:dyDescent="0.25">
      <c r="A136">
        <v>134</v>
      </c>
      <c r="B136" s="4">
        <v>43326</v>
      </c>
      <c r="C136" s="6">
        <v>5.0780000000000003</v>
      </c>
      <c r="D136" s="7">
        <f t="shared" si="19"/>
        <v>-0.49999999999998934</v>
      </c>
      <c r="E136" s="1">
        <v>2.899</v>
      </c>
      <c r="F136" s="7">
        <f t="shared" si="20"/>
        <v>1.9000000000000128</v>
      </c>
      <c r="G136" s="7">
        <f>+_xll.BDH(G$2,"PX_LAST",B136,B136)</f>
        <v>96.730999999999995</v>
      </c>
      <c r="H136" s="12">
        <f t="shared" si="21"/>
        <v>3.5273002666222908E-3</v>
      </c>
      <c r="I136">
        <f t="shared" si="22"/>
        <v>0</v>
      </c>
    </row>
    <row r="137" spans="1:9" x14ac:dyDescent="0.25">
      <c r="A137">
        <v>135</v>
      </c>
      <c r="B137" s="4">
        <v>43325</v>
      </c>
      <c r="C137" s="6">
        <v>5.0830000000000002</v>
      </c>
      <c r="D137" s="7">
        <f t="shared" si="19"/>
        <v>2.0999999999999908</v>
      </c>
      <c r="E137" s="1">
        <v>2.88</v>
      </c>
      <c r="F137" s="7">
        <f t="shared" si="20"/>
        <v>0.59999999999997833</v>
      </c>
      <c r="G137" s="7">
        <f>+_xll.BDH(G$2,"PX_LAST",B137,B137)</f>
        <v>96.391000000000005</v>
      </c>
      <c r="H137" s="12">
        <f t="shared" si="21"/>
        <v>3.5285448903565886E-4</v>
      </c>
      <c r="I137">
        <f t="shared" si="22"/>
        <v>1</v>
      </c>
    </row>
    <row r="138" spans="1:9" x14ac:dyDescent="0.25">
      <c r="A138">
        <v>136</v>
      </c>
      <c r="B138" s="4">
        <v>43322</v>
      </c>
      <c r="C138" s="6">
        <v>5.0620000000000003</v>
      </c>
      <c r="D138" s="7">
        <f t="shared" si="19"/>
        <v>1.0000000000000675</v>
      </c>
      <c r="E138" s="1">
        <v>2.8740000000000001</v>
      </c>
      <c r="F138" s="7">
        <f t="shared" si="20"/>
        <v>-5.2999999999999936</v>
      </c>
      <c r="G138" s="7">
        <f>+_xll.BDH(G$2,"PX_LAST",B138,B138)</f>
        <v>96.356999999999999</v>
      </c>
      <c r="H138" s="12">
        <f t="shared" si="21"/>
        <v>8.9315630758921571E-3</v>
      </c>
      <c r="I138">
        <f t="shared" si="22"/>
        <v>0</v>
      </c>
    </row>
    <row r="139" spans="1:9" x14ac:dyDescent="0.25">
      <c r="A139">
        <v>137</v>
      </c>
      <c r="B139" s="4">
        <v>43321</v>
      </c>
      <c r="C139" s="6">
        <v>5.0519999999999996</v>
      </c>
      <c r="D139" s="7">
        <f t="shared" si="19"/>
        <v>0.80000000000000071</v>
      </c>
      <c r="E139" s="1">
        <v>2.927</v>
      </c>
      <c r="F139" s="7">
        <f t="shared" si="20"/>
        <v>-3.3999999999999808</v>
      </c>
      <c r="G139" s="7">
        <f>+_xll.BDH(G$2,"PX_LAST",B139,B139)</f>
        <v>95.504000000000005</v>
      </c>
      <c r="H139" s="12">
        <f t="shared" si="21"/>
        <v>4.3326462793926712E-3</v>
      </c>
      <c r="I139">
        <f t="shared" si="22"/>
        <v>0</v>
      </c>
    </row>
    <row r="140" spans="1:9" x14ac:dyDescent="0.25">
      <c r="A140">
        <v>138</v>
      </c>
      <c r="B140" s="4">
        <v>43320</v>
      </c>
      <c r="C140" s="6">
        <v>5.0439999999999996</v>
      </c>
      <c r="D140" s="7">
        <f t="shared" si="19"/>
        <v>-0.20000000000006679</v>
      </c>
      <c r="E140" s="1">
        <v>2.9609999999999999</v>
      </c>
      <c r="F140" s="7">
        <f t="shared" si="20"/>
        <v>-1.3000000000000345</v>
      </c>
      <c r="G140" s="7">
        <f>+_xll.BDH(G$2,"PX_LAST",B140,B140)</f>
        <v>95.091999999999999</v>
      </c>
      <c r="H140" s="12">
        <f t="shared" si="21"/>
        <v>-9.8754018448099501E-4</v>
      </c>
      <c r="I140">
        <f t="shared" si="22"/>
        <v>1</v>
      </c>
    </row>
    <row r="141" spans="1:9" x14ac:dyDescent="0.25">
      <c r="A141">
        <v>139</v>
      </c>
      <c r="B141" s="4">
        <v>43319</v>
      </c>
      <c r="C141" s="6">
        <v>5.0460000000000003</v>
      </c>
      <c r="D141" s="7">
        <f t="shared" si="19"/>
        <v>-0.30000000000001137</v>
      </c>
      <c r="E141" s="1">
        <v>2.9740000000000002</v>
      </c>
      <c r="F141" s="7">
        <f t="shared" si="20"/>
        <v>3.4000000000000252</v>
      </c>
      <c r="G141" s="7">
        <f>+_xll.BDH(G$2,"PX_LAST",B141,B141)</f>
        <v>95.186000000000007</v>
      </c>
      <c r="H141" s="12">
        <f t="shared" si="21"/>
        <v>-1.8037291050566617E-3</v>
      </c>
      <c r="I141">
        <f t="shared" si="22"/>
        <v>0</v>
      </c>
    </row>
    <row r="142" spans="1:9" x14ac:dyDescent="0.25">
      <c r="A142">
        <v>140</v>
      </c>
      <c r="B142" s="4">
        <v>43318</v>
      </c>
      <c r="C142" s="6">
        <v>5.0490000000000004</v>
      </c>
      <c r="D142" s="7">
        <f t="shared" si="19"/>
        <v>1.1000000000000121</v>
      </c>
      <c r="E142" s="1">
        <v>2.94</v>
      </c>
      <c r="F142" s="7">
        <f t="shared" si="20"/>
        <v>-1.0000000000000231</v>
      </c>
      <c r="G142" s="7">
        <f>+_xll.BDH(G$2,"PX_LAST",B142,B142)</f>
        <v>95.358000000000004</v>
      </c>
      <c r="H142" s="12">
        <f t="shared" si="21"/>
        <v>2.0701758073160548E-3</v>
      </c>
      <c r="I142">
        <f t="shared" si="22"/>
        <v>0</v>
      </c>
    </row>
    <row r="143" spans="1:9" x14ac:dyDescent="0.25">
      <c r="A143">
        <v>141</v>
      </c>
      <c r="B143" s="4">
        <v>43315</v>
      </c>
      <c r="C143" s="6">
        <v>5.0380000000000003</v>
      </c>
      <c r="D143" s="7">
        <f t="shared" si="19"/>
        <v>-5.9999999999999609</v>
      </c>
      <c r="E143" s="1">
        <v>2.95</v>
      </c>
      <c r="F143" s="7">
        <f t="shared" si="20"/>
        <v>-3.6999999999999922</v>
      </c>
      <c r="G143" s="7">
        <f>+_xll.BDH(G$2,"PX_LAST",B143,B143)</f>
        <v>95.161000000000001</v>
      </c>
      <c r="H143" s="12">
        <f t="shared" si="21"/>
        <v>-9.456761584536455E-5</v>
      </c>
      <c r="I143">
        <f t="shared" si="22"/>
        <v>1</v>
      </c>
    </row>
    <row r="144" spans="1:9" x14ac:dyDescent="0.25">
      <c r="A144">
        <v>142</v>
      </c>
      <c r="B144" s="4">
        <v>43314</v>
      </c>
      <c r="C144" s="6">
        <v>5.0979999999999999</v>
      </c>
      <c r="D144" s="7">
        <f t="shared" si="19"/>
        <v>0.99999999999997868</v>
      </c>
      <c r="E144" s="1">
        <v>2.9870000000000001</v>
      </c>
      <c r="F144" s="7">
        <f t="shared" si="20"/>
        <v>-2.0000000000000018</v>
      </c>
      <c r="G144" s="7">
        <f>+_xll.BDH(G$2,"PX_LAST",B144,B144)</f>
        <v>95.17</v>
      </c>
      <c r="H144" s="12">
        <f t="shared" si="21"/>
        <v>5.3770824309906651E-3</v>
      </c>
      <c r="I144">
        <f t="shared" si="22"/>
        <v>0</v>
      </c>
    </row>
    <row r="145" spans="1:9" x14ac:dyDescent="0.25">
      <c r="A145">
        <v>143</v>
      </c>
      <c r="B145" s="4">
        <v>43313</v>
      </c>
      <c r="C145" s="6">
        <v>5.0880000000000001</v>
      </c>
      <c r="D145" s="7">
        <f t="shared" si="19"/>
        <v>-2.4000000000000021</v>
      </c>
      <c r="E145" s="1">
        <v>3.0070000000000001</v>
      </c>
      <c r="F145" s="7">
        <f t="shared" si="20"/>
        <v>4.6000000000000263</v>
      </c>
      <c r="G145" s="7">
        <f>+_xll.BDH(G$2,"PX_LAST",B145,B145)</f>
        <v>94.661000000000001</v>
      </c>
      <c r="H145" s="12">
        <f t="shared" si="21"/>
        <v>1.1316284874252069E-3</v>
      </c>
      <c r="I145">
        <f t="shared" si="22"/>
        <v>0</v>
      </c>
    </row>
    <row r="146" spans="1:9" x14ac:dyDescent="0.25">
      <c r="A146">
        <v>144</v>
      </c>
      <c r="B146" s="4">
        <v>43312</v>
      </c>
      <c r="C146" s="6">
        <v>5.1120000000000001</v>
      </c>
      <c r="D146" s="7">
        <f t="shared" si="19"/>
        <v>-0.90000000000003411</v>
      </c>
      <c r="E146" s="1">
        <v>2.9609999999999999</v>
      </c>
      <c r="F146" s="7">
        <f t="shared" si="20"/>
        <v>-1.3000000000000345</v>
      </c>
      <c r="G146" s="7">
        <f>+_xll.BDH(G$2,"PX_LAST",B146,B146)</f>
        <v>94.554000000000002</v>
      </c>
      <c r="H146" s="12">
        <f t="shared" si="21"/>
        <v>2.1834061135370675E-3</v>
      </c>
      <c r="I146">
        <f t="shared" si="22"/>
        <v>1</v>
      </c>
    </row>
    <row r="147" spans="1:9" x14ac:dyDescent="0.25">
      <c r="A147">
        <v>145</v>
      </c>
      <c r="B147" s="4">
        <v>43311</v>
      </c>
      <c r="C147" s="6">
        <v>5.1210000000000004</v>
      </c>
      <c r="D147" s="7">
        <f t="shared" si="19"/>
        <v>-0.69999999999996732</v>
      </c>
      <c r="E147" s="1">
        <v>2.9740000000000002</v>
      </c>
      <c r="F147" s="7">
        <f t="shared" si="20"/>
        <v>-0.29999999999996696</v>
      </c>
      <c r="G147" s="7">
        <f>+_xll.BDH(G$2,"PX_LAST",B147,B147)</f>
        <v>94.347999999999999</v>
      </c>
      <c r="H147" s="12">
        <f t="shared" si="21"/>
        <v>-4.6104341404230587E-3</v>
      </c>
      <c r="I147">
        <f t="shared" si="22"/>
        <v>1</v>
      </c>
    </row>
    <row r="148" spans="1:9" x14ac:dyDescent="0.25">
      <c r="A148">
        <v>146</v>
      </c>
      <c r="B148" s="4">
        <v>43307</v>
      </c>
      <c r="C148" s="6">
        <v>5.1280000000000001</v>
      </c>
      <c r="D148" s="7">
        <f t="shared" si="19"/>
        <v>-1.9000000000000128</v>
      </c>
      <c r="E148" s="1">
        <v>2.9769999999999999</v>
      </c>
      <c r="F148" s="7">
        <f t="shared" si="20"/>
        <v>0.19999999999997797</v>
      </c>
      <c r="G148" s="7">
        <f>+_xll.BDH(G$2,"PX_LAST",B148,B148)</f>
        <v>94.784999999999997</v>
      </c>
      <c r="H148" s="12">
        <f t="shared" si="21"/>
        <v>5.8578205087389534E-3</v>
      </c>
      <c r="I148">
        <f t="shared" si="22"/>
        <v>0</v>
      </c>
    </row>
    <row r="149" spans="1:9" x14ac:dyDescent="0.25">
      <c r="A149">
        <v>147</v>
      </c>
      <c r="B149" s="4">
        <v>43306</v>
      </c>
      <c r="C149" s="6">
        <v>5.1470000000000002</v>
      </c>
      <c r="D149" s="7">
        <f t="shared" si="19"/>
        <v>-2.4999999999999467</v>
      </c>
      <c r="E149" s="1">
        <v>2.9750000000000001</v>
      </c>
      <c r="F149" s="7">
        <f t="shared" si="20"/>
        <v>2.6000000000000245</v>
      </c>
      <c r="G149" s="7">
        <f>+_xll.BDH(G$2,"PX_LAST",B149,B149)</f>
        <v>94.233000000000004</v>
      </c>
      <c r="H149" s="12">
        <f t="shared" si="21"/>
        <v>-4.0163613879699023E-3</v>
      </c>
      <c r="I149">
        <f t="shared" si="22"/>
        <v>0</v>
      </c>
    </row>
    <row r="150" spans="1:9" x14ac:dyDescent="0.25">
      <c r="A150">
        <v>148</v>
      </c>
      <c r="B150" s="4">
        <v>43305</v>
      </c>
      <c r="C150" s="6">
        <v>5.1719999999999997</v>
      </c>
      <c r="D150" s="7">
        <f t="shared" si="19"/>
        <v>-1.2000000000000455</v>
      </c>
      <c r="E150" s="1">
        <v>2.9489999999999998</v>
      </c>
      <c r="F150" s="7">
        <f t="shared" si="20"/>
        <v>-0.70000000000001172</v>
      </c>
      <c r="G150" s="7">
        <f>+_xll.BDH(G$2,"PX_LAST",B150,B150)</f>
        <v>94.613</v>
      </c>
      <c r="H150" s="12">
        <f t="shared" si="21"/>
        <v>-2.0077774959847972E-4</v>
      </c>
      <c r="I150">
        <f t="shared" si="22"/>
        <v>1</v>
      </c>
    </row>
    <row r="151" spans="1:9" x14ac:dyDescent="0.25">
      <c r="A151">
        <v>149</v>
      </c>
      <c r="B151" s="4">
        <v>43304</v>
      </c>
      <c r="C151" s="6">
        <v>5.1840000000000002</v>
      </c>
      <c r="D151" s="7">
        <f t="shared" si="19"/>
        <v>1.7999999999999794</v>
      </c>
      <c r="E151" s="1">
        <v>2.956</v>
      </c>
      <c r="F151" s="7">
        <f t="shared" si="20"/>
        <v>6.1999999999999833</v>
      </c>
      <c r="G151" s="7">
        <f>+_xll.BDH(G$2,"PX_LAST",B151,B151)</f>
        <v>94.632000000000005</v>
      </c>
      <c r="H151" s="12">
        <f t="shared" si="21"/>
        <v>1.6512130064778585E-3</v>
      </c>
      <c r="I151">
        <f t="shared" si="22"/>
        <v>1</v>
      </c>
    </row>
    <row r="152" spans="1:9" x14ac:dyDescent="0.25">
      <c r="A152">
        <v>150</v>
      </c>
      <c r="B152" s="4">
        <v>43301</v>
      </c>
      <c r="C152" s="6">
        <v>5.1660000000000004</v>
      </c>
      <c r="D152" s="7">
        <f t="shared" si="19"/>
        <v>1.2000000000000455</v>
      </c>
      <c r="E152" s="1">
        <v>2.8940000000000001</v>
      </c>
      <c r="F152" s="7">
        <f t="shared" si="20"/>
        <v>5.500000000000016</v>
      </c>
      <c r="G152" s="7">
        <f>+_xll.BDH(G$2,"PX_LAST",B152,B152)</f>
        <v>94.475999999999999</v>
      </c>
      <c r="H152" s="12">
        <f t="shared" si="21"/>
        <v>-7.2296246479761628E-3</v>
      </c>
      <c r="I152">
        <f t="shared" si="22"/>
        <v>1</v>
      </c>
    </row>
    <row r="153" spans="1:9" x14ac:dyDescent="0.25">
      <c r="A153">
        <v>151</v>
      </c>
      <c r="B153" s="4">
        <v>43300</v>
      </c>
      <c r="C153" s="6">
        <v>5.1539999999999999</v>
      </c>
      <c r="D153" s="7">
        <f t="shared" si="19"/>
        <v>-0.40000000000004476</v>
      </c>
      <c r="E153" s="1">
        <v>2.839</v>
      </c>
      <c r="F153" s="7">
        <f t="shared" si="20"/>
        <v>-3.1000000000000139</v>
      </c>
      <c r="G153" s="7">
        <f>+_xll.BDH(G$2,"PX_LAST",B153,B153)</f>
        <v>95.164000000000001</v>
      </c>
      <c r="H153" s="12">
        <f t="shared" si="21"/>
        <v>8.3083556817586945E-4</v>
      </c>
      <c r="I153">
        <f t="shared" si="22"/>
        <v>1</v>
      </c>
    </row>
    <row r="154" spans="1:9" x14ac:dyDescent="0.25">
      <c r="A154">
        <v>152</v>
      </c>
      <c r="B154" s="4">
        <v>43299</v>
      </c>
      <c r="C154" s="6">
        <v>5.1580000000000004</v>
      </c>
      <c r="D154" s="7">
        <f t="shared" si="19"/>
        <v>-0.39999999999995595</v>
      </c>
      <c r="E154" s="1">
        <v>2.87</v>
      </c>
      <c r="F154" s="7">
        <f t="shared" si="20"/>
        <v>0.90000000000003411</v>
      </c>
      <c r="G154" s="7">
        <f>+_xll.BDH(G$2,"PX_LAST",B154,B154)</f>
        <v>95.084999999999994</v>
      </c>
      <c r="H154" s="12">
        <f t="shared" si="21"/>
        <v>1.052797810180417E-3</v>
      </c>
      <c r="I154">
        <f t="shared" si="22"/>
        <v>0</v>
      </c>
    </row>
    <row r="155" spans="1:9" x14ac:dyDescent="0.25">
      <c r="A155">
        <v>153</v>
      </c>
      <c r="B155" s="4">
        <v>43298</v>
      </c>
      <c r="C155" s="6">
        <v>5.1619999999999999</v>
      </c>
      <c r="D155" s="7">
        <f t="shared" si="19"/>
        <v>0.69999999999996732</v>
      </c>
      <c r="E155" s="1">
        <v>2.8609999999999998</v>
      </c>
      <c r="F155" s="7">
        <f t="shared" si="20"/>
        <v>0.19999999999997797</v>
      </c>
      <c r="G155" s="7">
        <f>+_xll.BDH(G$2,"PX_LAST",B155,B155)</f>
        <v>94.984999999999999</v>
      </c>
      <c r="H155" s="12">
        <f t="shared" si="21"/>
        <v>5.0152892255928005E-3</v>
      </c>
      <c r="I155">
        <f t="shared" si="22"/>
        <v>1</v>
      </c>
    </row>
    <row r="156" spans="1:9" x14ac:dyDescent="0.25">
      <c r="A156">
        <v>154</v>
      </c>
      <c r="B156" s="4">
        <v>43297</v>
      </c>
      <c r="C156" s="6">
        <v>5.1550000000000002</v>
      </c>
      <c r="D156" s="7">
        <f t="shared" si="19"/>
        <v>1.1000000000000121</v>
      </c>
      <c r="E156" s="1">
        <v>2.859</v>
      </c>
      <c r="F156" s="7">
        <f t="shared" si="20"/>
        <v>3.1000000000000139</v>
      </c>
      <c r="G156" s="7">
        <f>+_xll.BDH(G$2,"PX_LAST",B156,B156)</f>
        <v>94.510999999999996</v>
      </c>
      <c r="H156" s="12">
        <f t="shared" si="21"/>
        <v>-1.753329742176124E-3</v>
      </c>
      <c r="I156">
        <f t="shared" si="22"/>
        <v>1</v>
      </c>
    </row>
    <row r="157" spans="1:9" x14ac:dyDescent="0.25">
      <c r="A157">
        <v>155</v>
      </c>
      <c r="B157" s="4">
        <v>43294</v>
      </c>
      <c r="C157" s="6">
        <v>5.1440000000000001</v>
      </c>
      <c r="D157" s="7">
        <f t="shared" si="19"/>
        <v>-0.69999999999996732</v>
      </c>
      <c r="E157" s="1">
        <v>2.8279999999999998</v>
      </c>
      <c r="F157" s="7">
        <f t="shared" si="20"/>
        <v>-1.9000000000000128</v>
      </c>
      <c r="G157" s="7">
        <f>+_xll.BDH(G$2,"PX_LAST",B157,B157)</f>
        <v>94.677000000000007</v>
      </c>
      <c r="H157" s="12">
        <f t="shared" si="21"/>
        <v>-1.5818279603909691E-3</v>
      </c>
      <c r="I157">
        <f t="shared" si="22"/>
        <v>1</v>
      </c>
    </row>
    <row r="158" spans="1:9" x14ac:dyDescent="0.25">
      <c r="A158">
        <v>156</v>
      </c>
      <c r="B158" s="4">
        <v>43293</v>
      </c>
      <c r="C158" s="6">
        <v>5.1509999999999998</v>
      </c>
      <c r="D158" s="7">
        <f t="shared" si="19"/>
        <v>0.80000000000000071</v>
      </c>
      <c r="E158" s="1">
        <v>2.847</v>
      </c>
      <c r="F158" s="7">
        <f t="shared" si="20"/>
        <v>-0.30000000000001137</v>
      </c>
      <c r="G158" s="7">
        <f>+_xll.BDH(G$2,"PX_LAST",B158,B158)</f>
        <v>94.826999999999998</v>
      </c>
      <c r="H158" s="12">
        <f t="shared" si="21"/>
        <v>1.1402147404429019E-3</v>
      </c>
      <c r="I158">
        <f t="shared" si="22"/>
        <v>0</v>
      </c>
    </row>
    <row r="159" spans="1:9" x14ac:dyDescent="0.25">
      <c r="A159">
        <v>157</v>
      </c>
      <c r="B159" s="4">
        <v>43292</v>
      </c>
      <c r="C159" s="6">
        <v>5.1429999999999998</v>
      </c>
      <c r="D159" s="7">
        <f t="shared" si="19"/>
        <v>0.80000000000000071</v>
      </c>
      <c r="E159" s="1">
        <v>2.85</v>
      </c>
      <c r="F159" s="7">
        <f t="shared" si="20"/>
        <v>-9.9999999999988987E-2</v>
      </c>
      <c r="G159" s="7">
        <f>+_xll.BDH(G$2,"PX_LAST",B159,B159)</f>
        <v>94.718999999999994</v>
      </c>
      <c r="H159" s="12">
        <f t="shared" si="21"/>
        <v>5.9580704772828064E-3</v>
      </c>
      <c r="I159">
        <f t="shared" si="22"/>
        <v>0</v>
      </c>
    </row>
    <row r="160" spans="1:9" x14ac:dyDescent="0.25">
      <c r="A160">
        <v>158</v>
      </c>
      <c r="B160" s="4">
        <v>43291</v>
      </c>
      <c r="C160" s="6">
        <v>5.1349999999999998</v>
      </c>
      <c r="D160" s="7">
        <f t="shared" si="19"/>
        <v>-1.2999999999999901</v>
      </c>
      <c r="E160" s="1">
        <v>2.851</v>
      </c>
      <c r="F160" s="7">
        <f t="shared" si="20"/>
        <v>-0.60000000000002274</v>
      </c>
      <c r="G160" s="7">
        <f>+_xll.BDH(G$2,"PX_LAST",B160,B160)</f>
        <v>94.158000000000001</v>
      </c>
      <c r="H160" s="12">
        <f t="shared" si="21"/>
        <v>8.6099684301155222E-4</v>
      </c>
      <c r="I160">
        <f t="shared" si="22"/>
        <v>1</v>
      </c>
    </row>
    <row r="161" spans="1:9" x14ac:dyDescent="0.25">
      <c r="A161">
        <v>159</v>
      </c>
      <c r="B161" s="4">
        <v>43290</v>
      </c>
      <c r="C161" s="6">
        <v>5.1479999999999997</v>
      </c>
      <c r="D161" s="7">
        <f t="shared" si="19"/>
        <v>-5.200000000000049</v>
      </c>
      <c r="E161" s="1">
        <v>2.8570000000000002</v>
      </c>
      <c r="F161" s="7">
        <f t="shared" si="20"/>
        <v>3.4000000000000252</v>
      </c>
      <c r="G161" s="7">
        <f>+_xll.BDH(G$2,"PX_LAST",B161,B161)</f>
        <v>94.076999999999998</v>
      </c>
      <c r="H161" s="12">
        <f t="shared" si="21"/>
        <v>1.2132435107437001E-3</v>
      </c>
      <c r="I161">
        <f t="shared" si="22"/>
        <v>0</v>
      </c>
    </row>
    <row r="162" spans="1:9" x14ac:dyDescent="0.25">
      <c r="A162">
        <v>160</v>
      </c>
      <c r="B162" s="4">
        <v>43287</v>
      </c>
      <c r="C162" s="6">
        <v>5.2</v>
      </c>
      <c r="D162" s="7">
        <f t="shared" si="19"/>
        <v>-3.2000000000000028</v>
      </c>
      <c r="E162" s="1">
        <v>2.823</v>
      </c>
      <c r="F162" s="7">
        <f t="shared" si="20"/>
        <v>-0.70000000000001172</v>
      </c>
      <c r="G162" s="7">
        <f>+_xll.BDH(G$2,"PX_LAST",B162,B162)</f>
        <v>93.962999999999994</v>
      </c>
      <c r="H162" s="12">
        <f t="shared" si="21"/>
        <v>-4.5765135865247775E-3</v>
      </c>
      <c r="I162">
        <f t="shared" si="22"/>
        <v>1</v>
      </c>
    </row>
    <row r="163" spans="1:9" x14ac:dyDescent="0.25">
      <c r="A163">
        <v>161</v>
      </c>
      <c r="B163" s="4">
        <v>43286</v>
      </c>
      <c r="C163" s="6">
        <v>5.2320000000000002</v>
      </c>
      <c r="D163" s="7">
        <f t="shared" si="19"/>
        <v>-1.1999999999999567</v>
      </c>
      <c r="E163" s="1">
        <v>2.83</v>
      </c>
      <c r="F163" s="7">
        <f t="shared" si="20"/>
        <v>-0.19999999999997797</v>
      </c>
      <c r="G163" s="7">
        <f>+_xll.BDH(G$2,"PX_LAST",B163,B163)</f>
        <v>94.394999999999996</v>
      </c>
      <c r="H163" s="12">
        <f t="shared" si="21"/>
        <v>-1.438681490728011E-3</v>
      </c>
      <c r="I163">
        <f t="shared" si="22"/>
        <v>1</v>
      </c>
    </row>
    <row r="164" spans="1:9" x14ac:dyDescent="0.25">
      <c r="A164">
        <v>162</v>
      </c>
      <c r="B164" s="4">
        <v>43285</v>
      </c>
      <c r="C164" s="6">
        <v>5.2439999999999998</v>
      </c>
      <c r="D164" s="7">
        <f t="shared" si="19"/>
        <v>-0.30000000000001137</v>
      </c>
      <c r="E164" s="1">
        <v>2.8319999999999999</v>
      </c>
      <c r="F164" s="7">
        <f t="shared" si="20"/>
        <v>0</v>
      </c>
      <c r="G164" s="7">
        <f>+_xll.BDH(G$2,"PX_LAST",B164,B164)</f>
        <v>94.531000000000006</v>
      </c>
      <c r="H164" s="12">
        <f t="shared" si="21"/>
        <v>-6.3430981805867592E-4</v>
      </c>
      <c r="I164">
        <f t="shared" si="22"/>
        <v>0</v>
      </c>
    </row>
    <row r="165" spans="1:9" x14ac:dyDescent="0.25">
      <c r="A165">
        <v>163</v>
      </c>
      <c r="B165" s="4">
        <v>43284</v>
      </c>
      <c r="C165" s="6">
        <v>5.2469999999999999</v>
      </c>
      <c r="D165" s="7">
        <f t="shared" si="19"/>
        <v>-0.30000000000001137</v>
      </c>
      <c r="E165" s="1">
        <v>2.8319999999999999</v>
      </c>
      <c r="F165" s="7">
        <f t="shared" si="20"/>
        <v>-4.0000000000000036</v>
      </c>
      <c r="G165" s="7">
        <f>+_xll.BDH(G$2,"PX_LAST",B165,B165)</f>
        <v>94.590999999999994</v>
      </c>
      <c r="H165" s="12">
        <f t="shared" si="21"/>
        <v>-2.9513760790969013E-3</v>
      </c>
      <c r="I165">
        <f t="shared" si="22"/>
        <v>1</v>
      </c>
    </row>
    <row r="166" spans="1:9" x14ac:dyDescent="0.25">
      <c r="A166">
        <v>164</v>
      </c>
      <c r="B166" s="4">
        <v>43283</v>
      </c>
      <c r="C166" s="6">
        <v>5.25</v>
      </c>
      <c r="D166" s="7">
        <f t="shared" si="19"/>
        <v>-1.6000000000000014</v>
      </c>
      <c r="E166" s="1">
        <v>2.8719999999999999</v>
      </c>
      <c r="F166" s="7">
        <f t="shared" si="20"/>
        <v>3.5000000000000142</v>
      </c>
      <c r="G166" s="7">
        <f>+_xll.BDH(G$2,"PX_LAST",B166,B166)</f>
        <v>94.870999999999995</v>
      </c>
      <c r="H166" s="12">
        <f t="shared" si="21"/>
        <v>-4.6269095182138731E-3</v>
      </c>
      <c r="I166">
        <f t="shared" si="22"/>
        <v>0</v>
      </c>
    </row>
    <row r="167" spans="1:9" x14ac:dyDescent="0.25">
      <c r="A167">
        <v>165</v>
      </c>
      <c r="B167" s="4">
        <v>43279</v>
      </c>
      <c r="C167" s="6">
        <v>5.266</v>
      </c>
      <c r="D167" s="7">
        <f t="shared" si="19"/>
        <v>-0.39999999999995595</v>
      </c>
      <c r="E167" s="1">
        <v>2.8369999999999997</v>
      </c>
      <c r="F167" s="7">
        <f t="shared" si="20"/>
        <v>1.0999999999999677</v>
      </c>
      <c r="G167" s="7">
        <f>+_xll.BDH(G$2,"PX_LAST",B167,B167)</f>
        <v>95.311999999999998</v>
      </c>
      <c r="H167" s="12">
        <f t="shared" si="21"/>
        <v>2.308741735752573E-4</v>
      </c>
      <c r="I167">
        <f t="shared" si="22"/>
        <v>0</v>
      </c>
    </row>
    <row r="168" spans="1:9" x14ac:dyDescent="0.25">
      <c r="A168">
        <v>166</v>
      </c>
      <c r="B168" s="4">
        <v>43278</v>
      </c>
      <c r="C168" s="6">
        <v>5.27</v>
      </c>
      <c r="D168" s="7">
        <f t="shared" si="19"/>
        <v>-1.7000000000000348</v>
      </c>
      <c r="E168" s="1">
        <v>2.8260000000000001</v>
      </c>
      <c r="F168" s="7">
        <f t="shared" si="20"/>
        <v>-5.2000000000000046</v>
      </c>
      <c r="G168" s="7">
        <f>+_xll.BDH(G$2,"PX_LAST",B168,B168)</f>
        <v>95.29</v>
      </c>
      <c r="H168" s="12">
        <f t="shared" si="21"/>
        <v>6.4852760995395276E-3</v>
      </c>
      <c r="I168">
        <f t="shared" si="22"/>
        <v>1</v>
      </c>
    </row>
    <row r="169" spans="1:9" x14ac:dyDescent="0.25">
      <c r="A169">
        <v>167</v>
      </c>
      <c r="B169" s="4">
        <v>43277</v>
      </c>
      <c r="C169" s="6">
        <v>5.2869999999999999</v>
      </c>
      <c r="D169" s="7">
        <f t="shared" si="19"/>
        <v>-6.7000000000000171</v>
      </c>
      <c r="E169" s="1">
        <v>2.8780000000000001</v>
      </c>
      <c r="F169" s="7">
        <f t="shared" si="20"/>
        <v>-0.30000000000001137</v>
      </c>
      <c r="G169" s="7">
        <f>+_xll.BDH(G$2,"PX_LAST",B169,B169)</f>
        <v>94.676000000000002</v>
      </c>
      <c r="H169" s="12">
        <f t="shared" si="21"/>
        <v>4.1044024223397813E-3</v>
      </c>
      <c r="I169">
        <f t="shared" si="22"/>
        <v>1</v>
      </c>
    </row>
    <row r="170" spans="1:9" x14ac:dyDescent="0.25">
      <c r="A170">
        <v>168</v>
      </c>
      <c r="B170" s="4">
        <v>43276</v>
      </c>
      <c r="C170" s="6">
        <v>5.3540000000000001</v>
      </c>
      <c r="D170" s="7">
        <f t="shared" si="19"/>
        <v>-0.69999999999996732</v>
      </c>
      <c r="E170" s="1">
        <v>2.8810000000000002</v>
      </c>
      <c r="F170" s="7">
        <f t="shared" si="20"/>
        <v>-1.499999999999968</v>
      </c>
      <c r="G170" s="7">
        <f>+_xll.BDH(G$2,"PX_LAST",B170,B170)</f>
        <v>94.289000000000001</v>
      </c>
      <c r="H170" s="12">
        <f t="shared" si="21"/>
        <v>-2.4439272111721477E-3</v>
      </c>
      <c r="I170">
        <f t="shared" si="22"/>
        <v>1</v>
      </c>
    </row>
    <row r="171" spans="1:9" x14ac:dyDescent="0.25">
      <c r="A171">
        <v>169</v>
      </c>
      <c r="B171" s="4">
        <v>43273</v>
      </c>
      <c r="C171" s="6">
        <v>5.3609999999999998</v>
      </c>
      <c r="D171" s="7">
        <f t="shared" si="19"/>
        <v>-4.9000000000000377</v>
      </c>
      <c r="E171" s="1">
        <v>2.8959999999999999</v>
      </c>
      <c r="F171" s="7">
        <f t="shared" si="20"/>
        <v>-0.20000000000002238</v>
      </c>
      <c r="G171" s="7">
        <f>+_xll.BDH(G$2,"PX_LAST",B171,B171)</f>
        <v>94.52</v>
      </c>
      <c r="H171" s="12">
        <f t="shared" si="21"/>
        <v>-3.6052370812337253E-3</v>
      </c>
      <c r="I171">
        <f t="shared" si="22"/>
        <v>1</v>
      </c>
    </row>
    <row r="172" spans="1:9" x14ac:dyDescent="0.25">
      <c r="A172">
        <v>170</v>
      </c>
      <c r="B172" s="4">
        <v>43272</v>
      </c>
      <c r="C172" s="6">
        <v>5.41</v>
      </c>
      <c r="D172" s="7">
        <f t="shared" si="19"/>
        <v>-2.5999999999999801</v>
      </c>
      <c r="E172" s="1">
        <v>2.8980000000000001</v>
      </c>
      <c r="F172" s="7">
        <f t="shared" si="20"/>
        <v>-4.1999999999999815</v>
      </c>
      <c r="G172" s="7">
        <f>+_xll.BDH(G$2,"PX_LAST",B172,B172)</f>
        <v>94.861999999999995</v>
      </c>
      <c r="H172" s="12">
        <f t="shared" si="21"/>
        <v>-2.7542996509818396E-3</v>
      </c>
      <c r="I172">
        <f t="shared" si="22"/>
        <v>1</v>
      </c>
    </row>
    <row r="173" spans="1:9" x14ac:dyDescent="0.25">
      <c r="A173">
        <v>171</v>
      </c>
      <c r="B173" s="4">
        <v>43271</v>
      </c>
      <c r="C173" s="6">
        <v>5.4359999999999999</v>
      </c>
      <c r="D173" s="7">
        <f t="shared" si="19"/>
        <v>0.49999999999998934</v>
      </c>
      <c r="E173" s="1">
        <v>2.94</v>
      </c>
      <c r="F173" s="7">
        <f t="shared" si="20"/>
        <v>4.1999999999999815</v>
      </c>
      <c r="G173" s="7">
        <f>+_xll.BDH(G$2,"PX_LAST",B173,B173)</f>
        <v>95.123999999999995</v>
      </c>
      <c r="H173" s="12">
        <f t="shared" si="21"/>
        <v>1.1682611853114366E-3</v>
      </c>
      <c r="I173">
        <f t="shared" si="22"/>
        <v>1</v>
      </c>
    </row>
    <row r="174" spans="1:9" x14ac:dyDescent="0.25">
      <c r="A174">
        <v>172</v>
      </c>
      <c r="B174" s="4">
        <v>43270</v>
      </c>
      <c r="C174" s="6">
        <v>5.431</v>
      </c>
      <c r="D174" s="7">
        <f t="shared" si="19"/>
        <v>1.7999999999999794</v>
      </c>
      <c r="E174" s="1">
        <v>2.8980000000000001</v>
      </c>
      <c r="F174" s="7">
        <f t="shared" si="20"/>
        <v>-2.0000000000000018</v>
      </c>
      <c r="G174" s="7">
        <f>+_xll.BDH(G$2,"PX_LAST",B174,B174)</f>
        <v>95.013000000000005</v>
      </c>
      <c r="H174" s="12">
        <f t="shared" si="21"/>
        <v>2.7122293047405766E-3</v>
      </c>
      <c r="I174">
        <f t="shared" si="22"/>
        <v>0</v>
      </c>
    </row>
    <row r="175" spans="1:9" x14ac:dyDescent="0.25">
      <c r="A175">
        <v>173</v>
      </c>
      <c r="B175" s="4">
        <v>43269</v>
      </c>
      <c r="C175" s="6">
        <v>5.4130000000000003</v>
      </c>
      <c r="D175" s="7">
        <f t="shared" si="19"/>
        <v>2.7000000000000135</v>
      </c>
      <c r="E175" s="1">
        <v>2.9180000000000001</v>
      </c>
      <c r="F175" s="7">
        <f t="shared" si="20"/>
        <v>-0.30000000000001137</v>
      </c>
      <c r="G175" s="7">
        <f>+_xll.BDH(G$2,"PX_LAST",B175,B175)</f>
        <v>94.756</v>
      </c>
      <c r="H175" s="12">
        <f t="shared" si="21"/>
        <v>-3.3759547622058683E-4</v>
      </c>
      <c r="I175">
        <f t="shared" si="22"/>
        <v>0</v>
      </c>
    </row>
    <row r="176" spans="1:9" x14ac:dyDescent="0.25">
      <c r="A176">
        <v>174</v>
      </c>
      <c r="B176" s="4">
        <v>43266</v>
      </c>
      <c r="C176" s="6">
        <v>5.3860000000000001</v>
      </c>
      <c r="D176" s="7">
        <f t="shared" si="19"/>
        <v>3.900000000000059</v>
      </c>
      <c r="E176" s="1">
        <v>2.9210000000000003</v>
      </c>
      <c r="F176" s="7">
        <f t="shared" si="20"/>
        <v>-1.499999999999968</v>
      </c>
      <c r="G176" s="7">
        <f>+_xll.BDH(G$2,"PX_LAST",B176,B176)</f>
        <v>94.787999999999997</v>
      </c>
      <c r="H176" s="12">
        <f t="shared" si="21"/>
        <v>-9.5911634819090263E-4</v>
      </c>
      <c r="I176">
        <f t="shared" si="22"/>
        <v>0</v>
      </c>
    </row>
    <row r="177" spans="1:9" x14ac:dyDescent="0.25">
      <c r="A177">
        <v>175</v>
      </c>
      <c r="B177" s="4">
        <v>43265</v>
      </c>
      <c r="C177" s="6">
        <v>5.3469999999999995</v>
      </c>
      <c r="D177" s="7">
        <f t="shared" si="19"/>
        <v>1.499999999999968</v>
      </c>
      <c r="E177" s="1">
        <v>2.9359999999999999</v>
      </c>
      <c r="F177" s="7">
        <f t="shared" si="20"/>
        <v>-3.1000000000000139</v>
      </c>
      <c r="G177" s="7">
        <f>+_xll.BDH(G$2,"PX_LAST",B177,B177)</f>
        <v>94.879000000000005</v>
      </c>
      <c r="H177" s="12">
        <f t="shared" si="21"/>
        <v>1.4271358932694822E-2</v>
      </c>
      <c r="I177">
        <f t="shared" si="22"/>
        <v>0</v>
      </c>
    </row>
    <row r="178" spans="1:9" x14ac:dyDescent="0.25">
      <c r="A178">
        <v>176</v>
      </c>
      <c r="B178" s="4">
        <v>43264</v>
      </c>
      <c r="C178" s="6">
        <v>5.3319999999999999</v>
      </c>
      <c r="D178" s="7">
        <f t="shared" si="19"/>
        <v>0.99999999999997868</v>
      </c>
      <c r="E178" s="1">
        <v>2.9670000000000001</v>
      </c>
      <c r="F178" s="7">
        <f t="shared" si="20"/>
        <v>0.50000000000003375</v>
      </c>
      <c r="G178" s="7">
        <f>+_xll.BDH(G$2,"PX_LAST",B178,B178)</f>
        <v>93.543999999999997</v>
      </c>
      <c r="H178" s="12">
        <f t="shared" si="21"/>
        <v>-2.9205482956362605E-3</v>
      </c>
      <c r="I178">
        <f t="shared" si="22"/>
        <v>1</v>
      </c>
    </row>
    <row r="179" spans="1:9" x14ac:dyDescent="0.25">
      <c r="A179">
        <v>177</v>
      </c>
      <c r="B179" s="4">
        <v>43263</v>
      </c>
      <c r="C179" s="6">
        <v>5.3220000000000001</v>
      </c>
      <c r="D179" s="7">
        <f t="shared" si="19"/>
        <v>-0.39999999999995595</v>
      </c>
      <c r="E179" s="1">
        <v>2.9619999999999997</v>
      </c>
      <c r="F179" s="7">
        <f t="shared" si="20"/>
        <v>0.8999999999999897</v>
      </c>
      <c r="G179" s="7">
        <f>+_xll.BDH(G$2,"PX_LAST",B179,B179)</f>
        <v>93.817999999999998</v>
      </c>
      <c r="H179" s="12">
        <f t="shared" si="21"/>
        <v>2.2433980001708154E-3</v>
      </c>
      <c r="I179">
        <f t="shared" si="22"/>
        <v>0</v>
      </c>
    </row>
    <row r="180" spans="1:9" x14ac:dyDescent="0.25">
      <c r="A180">
        <v>178</v>
      </c>
      <c r="B180" s="4">
        <v>43262</v>
      </c>
      <c r="C180" s="6">
        <v>5.3259999999999996</v>
      </c>
      <c r="D180" s="7">
        <f t="shared" si="19"/>
        <v>0.80000000000000071</v>
      </c>
      <c r="E180" s="1">
        <v>2.9529999999999998</v>
      </c>
      <c r="F180" s="7">
        <f t="shared" si="20"/>
        <v>0.59999999999997833</v>
      </c>
      <c r="G180" s="7">
        <f>+_xll.BDH(G$2,"PX_LAST",B180,B180)</f>
        <v>93.608000000000004</v>
      </c>
      <c r="H180" s="12">
        <f t="shared" si="21"/>
        <v>7.8045651360469925E-4</v>
      </c>
      <c r="I180">
        <f t="shared" si="22"/>
        <v>1</v>
      </c>
    </row>
    <row r="181" spans="1:9" x14ac:dyDescent="0.25">
      <c r="A181">
        <v>179</v>
      </c>
      <c r="B181" s="4">
        <v>43259</v>
      </c>
      <c r="C181" s="6">
        <v>5.3179999999999996</v>
      </c>
      <c r="D181" s="7">
        <f t="shared" si="19"/>
        <v>2.5999999999999801</v>
      </c>
      <c r="E181" s="1">
        <v>2.9470000000000001</v>
      </c>
      <c r="F181" s="7">
        <f t="shared" si="20"/>
        <v>2.5999999999999801</v>
      </c>
      <c r="G181" s="7">
        <f>+_xll.BDH(G$2,"PX_LAST",B181,B181)</f>
        <v>93.534999999999997</v>
      </c>
      <c r="H181" s="12">
        <f t="shared" si="21"/>
        <v>1.0702627495049466E-3</v>
      </c>
      <c r="I181">
        <f t="shared" si="22"/>
        <v>1</v>
      </c>
    </row>
    <row r="182" spans="1:9" x14ac:dyDescent="0.25">
      <c r="A182">
        <v>180</v>
      </c>
      <c r="B182" s="4">
        <v>43258</v>
      </c>
      <c r="C182" s="6">
        <v>5.2919999999999998</v>
      </c>
      <c r="D182" s="7">
        <f t="shared" si="19"/>
        <v>-2.3000000000000576</v>
      </c>
      <c r="E182" s="1">
        <v>2.9210000000000003</v>
      </c>
      <c r="F182" s="7">
        <f t="shared" si="20"/>
        <v>-5.1999999999999602</v>
      </c>
      <c r="G182" s="7">
        <f>+_xll.BDH(G$2,"PX_LAST",B182,B182)</f>
        <v>93.435000000000002</v>
      </c>
      <c r="H182" s="12">
        <f t="shared" si="21"/>
        <v>-1.9121071634584652E-3</v>
      </c>
      <c r="I182">
        <f t="shared" si="22"/>
        <v>1</v>
      </c>
    </row>
    <row r="183" spans="1:9" x14ac:dyDescent="0.25">
      <c r="A183">
        <v>181</v>
      </c>
      <c r="B183" s="4">
        <v>43257</v>
      </c>
      <c r="C183" s="6">
        <v>5.3150000000000004</v>
      </c>
      <c r="D183" s="7">
        <f t="shared" si="19"/>
        <v>-6.5999999999999837</v>
      </c>
      <c r="E183" s="1">
        <v>2.9729999999999999</v>
      </c>
      <c r="F183" s="7">
        <f t="shared" si="20"/>
        <v>4.3999999999999595</v>
      </c>
      <c r="G183" s="7">
        <f>+_xll.BDH(G$2,"PX_LAST",B183,B183)</f>
        <v>93.614000000000004</v>
      </c>
      <c r="H183" s="12">
        <f t="shared" si="21"/>
        <v>-2.7909156759980958E-3</v>
      </c>
      <c r="I183">
        <f t="shared" si="22"/>
        <v>0</v>
      </c>
    </row>
    <row r="184" spans="1:9" x14ac:dyDescent="0.25">
      <c r="A184">
        <v>182</v>
      </c>
      <c r="B184" s="4">
        <v>43256</v>
      </c>
      <c r="C184" s="6">
        <v>5.3810000000000002</v>
      </c>
      <c r="D184" s="7">
        <f t="shared" si="19"/>
        <v>1.2999999999999901</v>
      </c>
      <c r="E184" s="1">
        <v>2.9290000000000003</v>
      </c>
      <c r="F184" s="7">
        <f t="shared" si="20"/>
        <v>-1.399999999999979</v>
      </c>
      <c r="G184" s="7">
        <f>+_xll.BDH(G$2,"PX_LAST",B184,B184)</f>
        <v>93.876000000000005</v>
      </c>
      <c r="H184" s="12">
        <f t="shared" si="21"/>
        <v>-1.72270784151074E-3</v>
      </c>
      <c r="I184">
        <f t="shared" si="22"/>
        <v>0</v>
      </c>
    </row>
    <row r="185" spans="1:9" x14ac:dyDescent="0.25">
      <c r="A185">
        <v>183</v>
      </c>
      <c r="B185" s="4">
        <v>43255</v>
      </c>
      <c r="C185" s="6">
        <v>5.3680000000000003</v>
      </c>
      <c r="D185" s="7">
        <f t="shared" si="19"/>
        <v>-2.8999999999999915</v>
      </c>
      <c r="E185" s="1">
        <v>2.9430000000000001</v>
      </c>
      <c r="F185" s="7">
        <f t="shared" si="20"/>
        <v>4.0000000000000036</v>
      </c>
      <c r="G185" s="7">
        <f>+_xll.BDH(G$2,"PX_LAST",B185,B185)</f>
        <v>94.037999999999997</v>
      </c>
      <c r="H185" s="12">
        <f t="shared" si="21"/>
        <v>-1.2532393049833335E-3</v>
      </c>
      <c r="I185">
        <f t="shared" si="22"/>
        <v>0</v>
      </c>
    </row>
    <row r="186" spans="1:9" x14ac:dyDescent="0.25">
      <c r="A186">
        <v>184</v>
      </c>
      <c r="B186" s="4">
        <v>43252</v>
      </c>
      <c r="C186" s="6">
        <v>5.3970000000000002</v>
      </c>
      <c r="D186" s="7">
        <f t="shared" si="19"/>
        <v>2.5000000000000355</v>
      </c>
      <c r="E186" s="1">
        <v>2.903</v>
      </c>
      <c r="F186" s="7">
        <f t="shared" si="20"/>
        <v>4.4000000000000039</v>
      </c>
      <c r="G186" s="7">
        <f>+_xll.BDH(G$2,"PX_LAST",B186,B186)</f>
        <v>94.156000000000006</v>
      </c>
      <c r="H186" s="12">
        <f t="shared" si="21"/>
        <v>1.8833994828633127E-3</v>
      </c>
      <c r="I186">
        <f t="shared" si="22"/>
        <v>1</v>
      </c>
    </row>
    <row r="187" spans="1:9" x14ac:dyDescent="0.25">
      <c r="A187">
        <v>185</v>
      </c>
      <c r="B187" s="4">
        <v>43251</v>
      </c>
      <c r="C187" s="6">
        <v>5.3719999999999999</v>
      </c>
      <c r="D187" s="7">
        <f t="shared" si="19"/>
        <v>2.5000000000000355</v>
      </c>
      <c r="E187" s="1">
        <v>2.859</v>
      </c>
      <c r="F187" s="7">
        <f t="shared" si="20"/>
        <v>0.30000000000001137</v>
      </c>
      <c r="G187" s="7">
        <f>+_xll.BDH(G$2,"PX_LAST",B187,B187)</f>
        <v>93.978999999999999</v>
      </c>
      <c r="H187" s="12">
        <f t="shared" si="21"/>
        <v>-9.567445173224165E-4</v>
      </c>
      <c r="I187">
        <f t="shared" si="22"/>
        <v>1</v>
      </c>
    </row>
    <row r="188" spans="1:9" x14ac:dyDescent="0.25">
      <c r="A188">
        <v>186</v>
      </c>
      <c r="B188" s="4">
        <v>43250</v>
      </c>
      <c r="C188" s="6">
        <v>5.3469999999999995</v>
      </c>
      <c r="D188" s="7">
        <f t="shared" si="19"/>
        <v>-1.4000000000000234</v>
      </c>
      <c r="E188" s="1">
        <v>2.8559999999999999</v>
      </c>
      <c r="F188" s="7">
        <f t="shared" si="20"/>
        <v>7.3999999999999844</v>
      </c>
      <c r="G188" s="7">
        <f>+_xll.BDH(G$2,"PX_LAST",B188,B188)</f>
        <v>94.069000000000003</v>
      </c>
      <c r="H188" s="12">
        <f t="shared" si="21"/>
        <v>-7.9202699852350955E-3</v>
      </c>
      <c r="I188">
        <f t="shared" si="22"/>
        <v>0</v>
      </c>
    </row>
    <row r="189" spans="1:9" x14ac:dyDescent="0.25">
      <c r="A189">
        <v>187</v>
      </c>
      <c r="B189" s="4">
        <v>43249</v>
      </c>
      <c r="C189" s="6">
        <v>5.3609999999999998</v>
      </c>
      <c r="D189" s="7">
        <f t="shared" si="19"/>
        <v>9.9999999999944578E-2</v>
      </c>
      <c r="E189" s="1">
        <v>2.782</v>
      </c>
      <c r="F189" s="7">
        <f t="shared" si="20"/>
        <v>-14.999999999999991</v>
      </c>
      <c r="G189" s="7">
        <f>+_xll.BDH(G$2,"PX_LAST",B189,B189)</f>
        <v>94.82</v>
      </c>
      <c r="H189" s="12">
        <f t="shared" si="21"/>
        <v>4.2576627338006823E-3</v>
      </c>
      <c r="I189">
        <f t="shared" si="22"/>
        <v>0</v>
      </c>
    </row>
    <row r="190" spans="1:9" x14ac:dyDescent="0.25">
      <c r="A190">
        <v>188</v>
      </c>
      <c r="B190" s="4">
        <v>43248</v>
      </c>
      <c r="C190" s="6">
        <v>5.36</v>
      </c>
      <c r="D190" s="7">
        <f t="shared" si="19"/>
        <v>0.20000000000006679</v>
      </c>
      <c r="E190" s="1">
        <v>2.9319999999999999</v>
      </c>
      <c r="F190" s="7">
        <f t="shared" si="20"/>
        <v>0</v>
      </c>
      <c r="G190" s="7">
        <f>+_xll.BDH(G$2,"PX_LAST",B190,B190)</f>
        <v>94.418000000000006</v>
      </c>
      <c r="H190" s="12">
        <f t="shared" si="21"/>
        <v>1.7506074077218159E-3</v>
      </c>
      <c r="I190">
        <f t="shared" si="22"/>
        <v>0</v>
      </c>
    </row>
    <row r="191" spans="1:9" x14ac:dyDescent="0.25">
      <c r="A191">
        <v>189</v>
      </c>
      <c r="B191" s="4">
        <v>43245</v>
      </c>
      <c r="C191" s="6">
        <v>5.3579999999999997</v>
      </c>
      <c r="D191" s="7">
        <f t="shared" si="19"/>
        <v>-0.40000000000004476</v>
      </c>
      <c r="E191" s="1">
        <v>2.9319999999999999</v>
      </c>
      <c r="F191" s="7">
        <f t="shared" si="20"/>
        <v>-4.5999999999999819</v>
      </c>
      <c r="G191" s="7">
        <f>+_xll.BDH(G$2,"PX_LAST",B191,B191)</f>
        <v>94.253</v>
      </c>
      <c r="H191" s="12">
        <f t="shared" si="21"/>
        <v>5.0973073846973804E-3</v>
      </c>
      <c r="I191">
        <f t="shared" si="22"/>
        <v>1</v>
      </c>
    </row>
    <row r="192" spans="1:9" x14ac:dyDescent="0.25">
      <c r="A192">
        <v>190</v>
      </c>
      <c r="B192" s="4">
        <v>43244</v>
      </c>
      <c r="C192" s="6">
        <v>5.3620000000000001</v>
      </c>
      <c r="D192" s="7">
        <f t="shared" si="19"/>
        <v>0.19999999999997797</v>
      </c>
      <c r="E192" s="1">
        <v>2.9779999999999998</v>
      </c>
      <c r="F192" s="7">
        <f t="shared" si="20"/>
        <v>-1.6000000000000014</v>
      </c>
      <c r="G192" s="7">
        <f>+_xll.BDH(G$2,"PX_LAST",B192,B192)</f>
        <v>93.775000000000006</v>
      </c>
      <c r="H192" s="12">
        <f t="shared" si="21"/>
        <v>-2.4254545067710076E-3</v>
      </c>
      <c r="I192">
        <f t="shared" si="22"/>
        <v>0</v>
      </c>
    </row>
    <row r="193" spans="1:9" x14ac:dyDescent="0.25">
      <c r="A193">
        <v>191</v>
      </c>
      <c r="B193" s="4">
        <v>43243</v>
      </c>
      <c r="C193" s="6">
        <v>5.36</v>
      </c>
      <c r="D193" s="7">
        <f t="shared" si="19"/>
        <v>-6.9999999999999396</v>
      </c>
      <c r="E193" s="1">
        <v>2.9939999999999998</v>
      </c>
      <c r="F193" s="7">
        <f t="shared" si="20"/>
        <v>-6.7000000000000171</v>
      </c>
      <c r="G193" s="7">
        <f>+_xll.BDH(G$2,"PX_LAST",B193,B193)</f>
        <v>94.003</v>
      </c>
      <c r="H193" s="12">
        <f t="shared" si="21"/>
        <v>4.2089969981520259E-3</v>
      </c>
      <c r="I193">
        <f t="shared" si="22"/>
        <v>1</v>
      </c>
    </row>
    <row r="194" spans="1:9" x14ac:dyDescent="0.25">
      <c r="A194">
        <v>192</v>
      </c>
      <c r="B194" s="4">
        <v>43242</v>
      </c>
      <c r="C194" s="6">
        <v>5.43</v>
      </c>
      <c r="D194" s="7">
        <f t="shared" si="19"/>
        <v>-7.3999999999999844</v>
      </c>
      <c r="E194" s="1">
        <v>3.0609999999999999</v>
      </c>
      <c r="F194" s="7">
        <f t="shared" si="20"/>
        <v>0</v>
      </c>
      <c r="G194" s="7">
        <f>+_xll.BDH(G$2,"PX_LAST",B194,B194)</f>
        <v>93.608999999999995</v>
      </c>
      <c r="H194" s="12">
        <f t="shared" si="21"/>
        <v>-7.2589856635041361E-4</v>
      </c>
      <c r="I194">
        <f t="shared" si="22"/>
        <v>0</v>
      </c>
    </row>
    <row r="195" spans="1:9" x14ac:dyDescent="0.25">
      <c r="A195">
        <v>193</v>
      </c>
      <c r="B195" s="4">
        <v>43241</v>
      </c>
      <c r="C195" s="6">
        <v>5.5039999999999996</v>
      </c>
      <c r="D195" s="7">
        <f t="shared" si="19"/>
        <v>15.899999999999981</v>
      </c>
      <c r="E195" s="1">
        <v>3.0609999999999999</v>
      </c>
      <c r="F195" s="7">
        <f t="shared" si="20"/>
        <v>0.40000000000000036</v>
      </c>
      <c r="G195" s="7">
        <f>+_xll.BDH(G$2,"PX_LAST",B195,B195)</f>
        <v>93.677000000000007</v>
      </c>
      <c r="H195" s="12">
        <f t="shared" si="21"/>
        <v>4.271815628438258E-4</v>
      </c>
      <c r="I195">
        <f t="shared" si="22"/>
        <v>1</v>
      </c>
    </row>
    <row r="196" spans="1:9" x14ac:dyDescent="0.25">
      <c r="A196">
        <v>194</v>
      </c>
      <c r="B196" s="4">
        <v>43238</v>
      </c>
      <c r="C196" s="6">
        <v>5.3449999999999998</v>
      </c>
      <c r="D196" s="7">
        <f t="shared" ref="D196:D259" si="23">(C196-C197)*100</f>
        <v>7.3999999999999844</v>
      </c>
      <c r="E196" s="1">
        <v>3.0569999999999999</v>
      </c>
      <c r="F196" s="7">
        <f t="shared" ref="F196:F259" si="24">(E196-E197)*100</f>
        <v>-5.500000000000016</v>
      </c>
      <c r="G196" s="7">
        <f>+_xll.BDH(G$2,"PX_LAST",B196,B196)</f>
        <v>93.637</v>
      </c>
      <c r="H196" s="12">
        <f t="shared" ref="H196:H259" si="25">+G196/G197-1</f>
        <v>1.7973873690741993E-3</v>
      </c>
      <c r="I196">
        <f t="shared" ref="I196:I259" si="26">+IF(SIGN(D196)=SIGN(F196),1,0)</f>
        <v>0</v>
      </c>
    </row>
    <row r="197" spans="1:9" x14ac:dyDescent="0.25">
      <c r="A197">
        <v>195</v>
      </c>
      <c r="B197" s="4">
        <v>43237</v>
      </c>
      <c r="C197" s="6">
        <v>5.2709999999999999</v>
      </c>
      <c r="D197" s="7">
        <f t="shared" si="23"/>
        <v>14.599999999999991</v>
      </c>
      <c r="E197" s="1">
        <v>3.1120000000000001</v>
      </c>
      <c r="F197" s="7">
        <f t="shared" si="24"/>
        <v>1.5000000000000124</v>
      </c>
      <c r="G197" s="7">
        <f>+_xll.BDH(G$2,"PX_LAST",B197,B197)</f>
        <v>93.468999999999994</v>
      </c>
      <c r="H197" s="12">
        <f t="shared" si="25"/>
        <v>8.2448175432592308E-4</v>
      </c>
      <c r="I197">
        <f t="shared" si="26"/>
        <v>1</v>
      </c>
    </row>
    <row r="198" spans="1:9" x14ac:dyDescent="0.25">
      <c r="A198">
        <v>196</v>
      </c>
      <c r="B198" s="4">
        <v>43236</v>
      </c>
      <c r="C198" s="6">
        <v>5.125</v>
      </c>
      <c r="D198" s="7">
        <f t="shared" si="23"/>
        <v>8.3000000000000185</v>
      </c>
      <c r="E198" s="1">
        <v>3.097</v>
      </c>
      <c r="F198" s="7">
        <f t="shared" si="24"/>
        <v>2.4000000000000021</v>
      </c>
      <c r="G198" s="7">
        <f>+_xll.BDH(G$2,"PX_LAST",B198,B198)</f>
        <v>93.391999999999996</v>
      </c>
      <c r="H198" s="12">
        <f t="shared" si="25"/>
        <v>1.8558448384986548E-3</v>
      </c>
      <c r="I198">
        <f t="shared" si="26"/>
        <v>1</v>
      </c>
    </row>
    <row r="199" spans="1:9" x14ac:dyDescent="0.25">
      <c r="A199">
        <v>197</v>
      </c>
      <c r="B199" s="4">
        <v>43235</v>
      </c>
      <c r="C199" s="6">
        <v>5.0419999999999998</v>
      </c>
      <c r="D199" s="7">
        <f t="shared" si="23"/>
        <v>8.0000000000000071</v>
      </c>
      <c r="E199" s="1">
        <v>3.073</v>
      </c>
      <c r="F199" s="7">
        <f t="shared" si="24"/>
        <v>6.999999999999984</v>
      </c>
      <c r="G199" s="7">
        <f>+_xll.BDH(G$2,"PX_LAST",B199,B199)</f>
        <v>93.218999999999994</v>
      </c>
      <c r="H199" s="12">
        <f t="shared" si="25"/>
        <v>6.8260122911423249E-3</v>
      </c>
      <c r="I199">
        <f t="shared" si="26"/>
        <v>1</v>
      </c>
    </row>
    <row r="200" spans="1:9" x14ac:dyDescent="0.25">
      <c r="A200">
        <v>198</v>
      </c>
      <c r="B200" s="4">
        <v>43234</v>
      </c>
      <c r="C200" s="6">
        <v>4.9619999999999997</v>
      </c>
      <c r="D200" s="7">
        <f t="shared" si="23"/>
        <v>-0.60000000000002274</v>
      </c>
      <c r="E200" s="1">
        <v>3.0030000000000001</v>
      </c>
      <c r="F200" s="7">
        <f t="shared" si="24"/>
        <v>3.2000000000000028</v>
      </c>
      <c r="G200" s="7">
        <f>+_xll.BDH(G$2,"PX_LAST",B200,B200)</f>
        <v>92.587000000000003</v>
      </c>
      <c r="H200" s="12">
        <f t="shared" si="25"/>
        <v>5.4032441077622728E-4</v>
      </c>
      <c r="I200">
        <f t="shared" si="26"/>
        <v>0</v>
      </c>
    </row>
    <row r="201" spans="1:9" x14ac:dyDescent="0.25">
      <c r="A201">
        <v>199</v>
      </c>
      <c r="B201" s="4">
        <v>43231</v>
      </c>
      <c r="C201" s="6">
        <v>4.968</v>
      </c>
      <c r="D201" s="7">
        <f t="shared" si="23"/>
        <v>-3.3000000000000362</v>
      </c>
      <c r="E201" s="1">
        <v>2.9710000000000001</v>
      </c>
      <c r="F201" s="7">
        <f t="shared" si="24"/>
        <v>0.80000000000000071</v>
      </c>
      <c r="G201" s="7">
        <f>+_xll.BDH(G$2,"PX_LAST",B201,B201)</f>
        <v>92.537000000000006</v>
      </c>
      <c r="H201" s="12">
        <f t="shared" si="25"/>
        <v>-1.2196438208310623E-3</v>
      </c>
      <c r="I201">
        <f t="shared" si="26"/>
        <v>0</v>
      </c>
    </row>
    <row r="202" spans="1:9" x14ac:dyDescent="0.25">
      <c r="A202">
        <v>200</v>
      </c>
      <c r="B202" s="4">
        <v>43230</v>
      </c>
      <c r="C202" s="6">
        <v>5.0010000000000003</v>
      </c>
      <c r="D202" s="7">
        <f t="shared" si="23"/>
        <v>-7.6999999999999957</v>
      </c>
      <c r="E202" s="1">
        <v>2.9630000000000001</v>
      </c>
      <c r="F202" s="7">
        <f t="shared" si="24"/>
        <v>-4.1999999999999815</v>
      </c>
      <c r="G202" s="7">
        <f>+_xll.BDH(G$2,"PX_LAST",B202,B202)</f>
        <v>92.65</v>
      </c>
      <c r="H202" s="12">
        <f t="shared" si="25"/>
        <v>-4.1917454858125813E-3</v>
      </c>
      <c r="I202">
        <f t="shared" si="26"/>
        <v>1</v>
      </c>
    </row>
    <row r="203" spans="1:9" x14ac:dyDescent="0.25">
      <c r="A203">
        <v>201</v>
      </c>
      <c r="B203" s="4">
        <v>43229</v>
      </c>
      <c r="C203" s="6">
        <v>5.0780000000000003</v>
      </c>
      <c r="D203" s="7">
        <f t="shared" si="23"/>
        <v>-8.3999999999999631</v>
      </c>
      <c r="E203" s="1">
        <v>3.0049999999999999</v>
      </c>
      <c r="F203" s="7">
        <f t="shared" si="24"/>
        <v>2.8000000000000025</v>
      </c>
      <c r="G203" s="7">
        <f>+_xll.BDH(G$2,"PX_LAST",B203,B203)</f>
        <v>93.04</v>
      </c>
      <c r="H203" s="12">
        <f t="shared" si="25"/>
        <v>-8.5910652920961894E-4</v>
      </c>
      <c r="I203">
        <f t="shared" si="26"/>
        <v>0</v>
      </c>
    </row>
    <row r="204" spans="1:9" x14ac:dyDescent="0.25">
      <c r="A204">
        <v>202</v>
      </c>
      <c r="B204" s="4">
        <v>43228</v>
      </c>
      <c r="C204" s="6">
        <v>5.1619999999999999</v>
      </c>
      <c r="D204" s="7">
        <f t="shared" si="23"/>
        <v>14.400000000000013</v>
      </c>
      <c r="E204" s="1">
        <v>2.9769999999999999</v>
      </c>
      <c r="F204" s="7">
        <f t="shared" si="24"/>
        <v>2.5999999999999801</v>
      </c>
      <c r="G204" s="7">
        <f>+_xll.BDH(G$2,"PX_LAST",B204,B204)</f>
        <v>93.12</v>
      </c>
      <c r="H204" s="12">
        <f t="shared" si="25"/>
        <v>4.0000431271496328E-3</v>
      </c>
      <c r="I204">
        <f t="shared" si="26"/>
        <v>1</v>
      </c>
    </row>
    <row r="205" spans="1:9" x14ac:dyDescent="0.25">
      <c r="A205">
        <v>203</v>
      </c>
      <c r="B205" s="4">
        <v>43227</v>
      </c>
      <c r="C205" s="6">
        <v>5.0179999999999998</v>
      </c>
      <c r="D205" s="7">
        <f t="shared" si="23"/>
        <v>6.9999999999999396</v>
      </c>
      <c r="E205" s="1">
        <v>2.9510000000000001</v>
      </c>
      <c r="F205" s="7">
        <f t="shared" si="24"/>
        <v>0</v>
      </c>
      <c r="G205" s="7">
        <f>+_xll.BDH(G$2,"PX_LAST",B205,B205)</f>
        <v>92.748999999999995</v>
      </c>
      <c r="H205" s="12">
        <f t="shared" si="25"/>
        <v>1.9769677851477763E-3</v>
      </c>
      <c r="I205">
        <f t="shared" si="26"/>
        <v>0</v>
      </c>
    </row>
    <row r="206" spans="1:9" x14ac:dyDescent="0.25">
      <c r="A206">
        <v>204</v>
      </c>
      <c r="B206" s="4">
        <v>43224</v>
      </c>
      <c r="C206" s="6">
        <v>4.9480000000000004</v>
      </c>
      <c r="D206" s="7">
        <f t="shared" si="23"/>
        <v>-1.0999999999999233</v>
      </c>
      <c r="E206" s="1">
        <v>2.9510000000000001</v>
      </c>
      <c r="F206" s="7">
        <f t="shared" si="24"/>
        <v>0.40000000000000036</v>
      </c>
      <c r="G206" s="7">
        <f>+_xll.BDH(G$2,"PX_LAST",B206,B206)</f>
        <v>92.566000000000003</v>
      </c>
      <c r="H206" s="12">
        <f t="shared" si="25"/>
        <v>1.6447724370767247E-3</v>
      </c>
      <c r="I206">
        <f t="shared" si="26"/>
        <v>0</v>
      </c>
    </row>
    <row r="207" spans="1:9" x14ac:dyDescent="0.25">
      <c r="A207">
        <v>205</v>
      </c>
      <c r="B207" s="4">
        <v>43223</v>
      </c>
      <c r="C207" s="6">
        <v>4.9589999999999996</v>
      </c>
      <c r="D207" s="7">
        <f t="shared" si="23"/>
        <v>2.4999999999999467</v>
      </c>
      <c r="E207" s="1">
        <v>2.9470000000000001</v>
      </c>
      <c r="F207" s="7">
        <f t="shared" si="24"/>
        <v>-2.0000000000000018</v>
      </c>
      <c r="G207" s="7">
        <f>+_xll.BDH(G$2,"PX_LAST",B207,B207)</f>
        <v>92.414000000000001</v>
      </c>
      <c r="H207" s="12">
        <f t="shared" si="25"/>
        <v>-1.0593220338982468E-3</v>
      </c>
      <c r="I207">
        <f t="shared" si="26"/>
        <v>0</v>
      </c>
    </row>
    <row r="208" spans="1:9" x14ac:dyDescent="0.25">
      <c r="A208">
        <v>206</v>
      </c>
      <c r="B208" s="4">
        <v>43222</v>
      </c>
      <c r="C208" s="6">
        <v>4.9340000000000002</v>
      </c>
      <c r="D208" s="7">
        <f t="shared" si="23"/>
        <v>2.5999999999999801</v>
      </c>
      <c r="E208" s="1">
        <v>2.9670000000000001</v>
      </c>
      <c r="F208" s="7">
        <f t="shared" si="24"/>
        <v>1.3000000000000345</v>
      </c>
      <c r="G208" s="7">
        <f>+_xll.BDH(G$2,"PX_LAST",B208,B208)</f>
        <v>92.512</v>
      </c>
      <c r="H208" s="12">
        <f t="shared" si="25"/>
        <v>7.3061051164513557E-3</v>
      </c>
      <c r="I208">
        <f t="shared" si="26"/>
        <v>1</v>
      </c>
    </row>
    <row r="209" spans="1:9" x14ac:dyDescent="0.25">
      <c r="A209">
        <v>207</v>
      </c>
      <c r="B209" s="4">
        <v>43220</v>
      </c>
      <c r="C209" s="6">
        <v>4.9080000000000004</v>
      </c>
      <c r="D209" s="7">
        <f t="shared" si="23"/>
        <v>-2.0999999999999908</v>
      </c>
      <c r="E209" s="1">
        <v>2.9539999999999997</v>
      </c>
      <c r="F209" s="7">
        <f t="shared" si="24"/>
        <v>-0.40000000000004476</v>
      </c>
      <c r="G209" s="7">
        <f>+_xll.BDH(G$2,"PX_LAST",B209,B209)</f>
        <v>91.840999999999994</v>
      </c>
      <c r="H209" s="12">
        <f t="shared" si="25"/>
        <v>3.2662602958204445E-3</v>
      </c>
      <c r="I209">
        <f t="shared" si="26"/>
        <v>1</v>
      </c>
    </row>
    <row r="210" spans="1:9" x14ac:dyDescent="0.25">
      <c r="A210">
        <v>208</v>
      </c>
      <c r="B210" s="4">
        <v>43217</v>
      </c>
      <c r="C210" s="6">
        <v>4.9290000000000003</v>
      </c>
      <c r="D210" s="7">
        <f t="shared" si="23"/>
        <v>-0.39999999999995595</v>
      </c>
      <c r="E210" s="1">
        <v>2.9580000000000002</v>
      </c>
      <c r="F210" s="7">
        <f t="shared" si="24"/>
        <v>-2.4000000000000021</v>
      </c>
      <c r="G210" s="7">
        <f>+_xll.BDH(G$2,"PX_LAST",B210,B210)</f>
        <v>91.542000000000002</v>
      </c>
      <c r="H210" s="12">
        <f t="shared" si="25"/>
        <v>-2.0751193193613293E-4</v>
      </c>
      <c r="I210">
        <f t="shared" si="26"/>
        <v>1</v>
      </c>
    </row>
    <row r="211" spans="1:9" x14ac:dyDescent="0.25">
      <c r="A211">
        <v>209</v>
      </c>
      <c r="B211" s="4">
        <v>43216</v>
      </c>
      <c r="C211" s="6">
        <v>4.9329999999999998</v>
      </c>
      <c r="D211" s="7">
        <f t="shared" si="23"/>
        <v>0.49999999999998934</v>
      </c>
      <c r="E211" s="1">
        <v>2.9820000000000002</v>
      </c>
      <c r="F211" s="7">
        <f t="shared" si="24"/>
        <v>-4.4999999999999929</v>
      </c>
      <c r="G211" s="7">
        <f>+_xll.BDH(G$2,"PX_LAST",B211,B211)</f>
        <v>91.561000000000007</v>
      </c>
      <c r="H211" s="12">
        <f t="shared" si="25"/>
        <v>4.2666608169175113E-3</v>
      </c>
      <c r="I211">
        <f t="shared" si="26"/>
        <v>0</v>
      </c>
    </row>
    <row r="212" spans="1:9" x14ac:dyDescent="0.25">
      <c r="A212">
        <v>210</v>
      </c>
      <c r="B212" s="4">
        <v>43215</v>
      </c>
      <c r="C212" s="6">
        <v>4.9279999999999999</v>
      </c>
      <c r="D212" s="7">
        <f t="shared" si="23"/>
        <v>5.9999999999999609</v>
      </c>
      <c r="E212" s="1">
        <v>3.0270000000000001</v>
      </c>
      <c r="F212" s="7">
        <f t="shared" si="24"/>
        <v>2.7000000000000135</v>
      </c>
      <c r="G212" s="7">
        <f>+_xll.BDH(G$2,"PX_LAST",B212,B212)</f>
        <v>91.171999999999997</v>
      </c>
      <c r="H212" s="12">
        <f t="shared" si="25"/>
        <v>4.4730405658506278E-3</v>
      </c>
      <c r="I212">
        <f t="shared" si="26"/>
        <v>1</v>
      </c>
    </row>
    <row r="213" spans="1:9" x14ac:dyDescent="0.25">
      <c r="A213">
        <v>211</v>
      </c>
      <c r="B213" s="4">
        <v>43214</v>
      </c>
      <c r="C213" s="6">
        <v>4.8680000000000003</v>
      </c>
      <c r="D213" s="7">
        <f t="shared" si="23"/>
        <v>5.5000000000000604</v>
      </c>
      <c r="E213" s="1">
        <v>3</v>
      </c>
      <c r="F213" s="7">
        <f t="shared" si="24"/>
        <v>2.4000000000000021</v>
      </c>
      <c r="G213" s="7">
        <f>+_xll.BDH(G$2,"PX_LAST",B213,B213)</f>
        <v>90.766000000000005</v>
      </c>
      <c r="H213" s="12">
        <f t="shared" si="25"/>
        <v>-1.9791964462427813E-3</v>
      </c>
      <c r="I213">
        <f t="shared" si="26"/>
        <v>1</v>
      </c>
    </row>
    <row r="214" spans="1:9" x14ac:dyDescent="0.25">
      <c r="A214">
        <v>212</v>
      </c>
      <c r="B214" s="4">
        <v>43213</v>
      </c>
      <c r="C214" s="6">
        <v>4.8129999999999997</v>
      </c>
      <c r="D214" s="7">
        <f t="shared" si="23"/>
        <v>5.9999999999999609</v>
      </c>
      <c r="E214" s="1">
        <v>2.976</v>
      </c>
      <c r="F214" s="7">
        <f t="shared" si="24"/>
        <v>1.5000000000000124</v>
      </c>
      <c r="G214" s="7">
        <f>+_xll.BDH(G$2,"PX_LAST",B214,B214)</f>
        <v>90.945999999999998</v>
      </c>
      <c r="H214" s="12">
        <f t="shared" si="25"/>
        <v>6.9755082155984471E-3</v>
      </c>
      <c r="I214">
        <f t="shared" si="26"/>
        <v>1</v>
      </c>
    </row>
    <row r="215" spans="1:9" x14ac:dyDescent="0.25">
      <c r="A215">
        <v>213</v>
      </c>
      <c r="B215" s="4">
        <v>43210</v>
      </c>
      <c r="C215" s="6">
        <v>4.7530000000000001</v>
      </c>
      <c r="D215" s="7">
        <f t="shared" si="23"/>
        <v>-0.60000000000002274</v>
      </c>
      <c r="E215" s="1">
        <v>2.9609999999999999</v>
      </c>
      <c r="F215" s="7">
        <f t="shared" si="24"/>
        <v>4.9999999999999822</v>
      </c>
      <c r="G215" s="7">
        <f>+_xll.BDH(G$2,"PX_LAST",B215,B215)</f>
        <v>90.316000000000003</v>
      </c>
      <c r="H215" s="12">
        <f t="shared" si="25"/>
        <v>4.1805648209918278E-3</v>
      </c>
      <c r="I215">
        <f t="shared" si="26"/>
        <v>0</v>
      </c>
    </row>
    <row r="216" spans="1:9" x14ac:dyDescent="0.25">
      <c r="A216">
        <v>214</v>
      </c>
      <c r="B216" s="4">
        <v>43209</v>
      </c>
      <c r="C216" s="6">
        <v>4.7590000000000003</v>
      </c>
      <c r="D216" s="7">
        <f t="shared" si="23"/>
        <v>-4.3999999999999595</v>
      </c>
      <c r="E216" s="1">
        <v>2.911</v>
      </c>
      <c r="F216" s="7">
        <f t="shared" si="24"/>
        <v>3.6999999999999922</v>
      </c>
      <c r="G216" s="7">
        <f>+_xll.BDH(G$2,"PX_LAST",B216,B216)</f>
        <v>89.94</v>
      </c>
      <c r="H216" s="12">
        <f t="shared" si="25"/>
        <v>3.5370384834250146E-3</v>
      </c>
      <c r="I216">
        <f t="shared" si="26"/>
        <v>0</v>
      </c>
    </row>
    <row r="217" spans="1:9" x14ac:dyDescent="0.25">
      <c r="A217">
        <v>215</v>
      </c>
      <c r="B217" s="4">
        <v>43208</v>
      </c>
      <c r="C217" s="6">
        <v>4.8029999999999999</v>
      </c>
      <c r="D217" s="7">
        <f t="shared" si="23"/>
        <v>4.4999999999999929</v>
      </c>
      <c r="E217" s="1">
        <v>2.8740000000000001</v>
      </c>
      <c r="F217" s="7">
        <f t="shared" si="24"/>
        <v>4.5000000000000373</v>
      </c>
      <c r="G217" s="7">
        <f>+_xll.BDH(G$2,"PX_LAST",B217,B217)</f>
        <v>89.623000000000005</v>
      </c>
      <c r="H217" s="12">
        <f t="shared" si="25"/>
        <v>1.1953170382947853E-3</v>
      </c>
      <c r="I217">
        <f t="shared" si="26"/>
        <v>1</v>
      </c>
    </row>
    <row r="218" spans="1:9" x14ac:dyDescent="0.25">
      <c r="A218">
        <v>216</v>
      </c>
      <c r="B218" s="4">
        <v>43207</v>
      </c>
      <c r="C218" s="6">
        <v>4.758</v>
      </c>
      <c r="D218" s="7">
        <f t="shared" si="23"/>
        <v>6.0999999999999943</v>
      </c>
      <c r="E218" s="1">
        <v>2.8289999999999997</v>
      </c>
      <c r="F218" s="7">
        <f t="shared" si="24"/>
        <v>9.9999999999988987E-2</v>
      </c>
      <c r="G218" s="7">
        <f>+_xll.BDH(G$2,"PX_LAST",B218,B218)</f>
        <v>89.516000000000005</v>
      </c>
      <c r="H218" s="12">
        <f t="shared" si="25"/>
        <v>1.0176125244618639E-3</v>
      </c>
      <c r="I218">
        <f t="shared" si="26"/>
        <v>1</v>
      </c>
    </row>
    <row r="219" spans="1:9" x14ac:dyDescent="0.25">
      <c r="A219">
        <v>217</v>
      </c>
      <c r="B219" s="4">
        <v>43206</v>
      </c>
      <c r="C219" s="6">
        <v>4.6970000000000001</v>
      </c>
      <c r="D219" s="7">
        <f t="shared" si="23"/>
        <v>2.5000000000000355</v>
      </c>
      <c r="E219" s="1">
        <v>2.8279999999999998</v>
      </c>
      <c r="F219" s="7">
        <f t="shared" si="24"/>
        <v>-0.8999999999999897</v>
      </c>
      <c r="G219" s="7">
        <f>+_xll.BDH(G$2,"PX_LAST",B219,B219)</f>
        <v>89.424999999999997</v>
      </c>
      <c r="H219" s="12">
        <f t="shared" si="25"/>
        <v>-3.6322715067242939E-3</v>
      </c>
      <c r="I219">
        <f t="shared" si="26"/>
        <v>0</v>
      </c>
    </row>
    <row r="220" spans="1:9" x14ac:dyDescent="0.25">
      <c r="A220">
        <v>218</v>
      </c>
      <c r="B220" s="4">
        <v>43202</v>
      </c>
      <c r="C220" s="6">
        <v>4.6719999999999997</v>
      </c>
      <c r="D220" s="7">
        <f t="shared" si="23"/>
        <v>-2.3000000000000576</v>
      </c>
      <c r="E220" s="1">
        <v>2.8369999999999997</v>
      </c>
      <c r="F220" s="7">
        <f t="shared" si="24"/>
        <v>5.4999999999999716</v>
      </c>
      <c r="G220" s="7">
        <f>+_xll.BDH(G$2,"PX_LAST",B220,B220)</f>
        <v>89.751000000000005</v>
      </c>
      <c r="H220" s="12">
        <f t="shared" si="25"/>
        <v>2.0431404072884796E-3</v>
      </c>
      <c r="I220">
        <f t="shared" si="26"/>
        <v>0</v>
      </c>
    </row>
    <row r="221" spans="1:9" x14ac:dyDescent="0.25">
      <c r="A221">
        <v>219</v>
      </c>
      <c r="B221" s="4">
        <v>43201</v>
      </c>
      <c r="C221" s="6">
        <v>4.6950000000000003</v>
      </c>
      <c r="D221" s="7">
        <f t="shared" si="23"/>
        <v>5.7999999999999829</v>
      </c>
      <c r="E221" s="1">
        <v>2.782</v>
      </c>
      <c r="F221" s="7">
        <f t="shared" si="24"/>
        <v>-2.0000000000000018</v>
      </c>
      <c r="G221" s="7">
        <f>+_xll.BDH(G$2,"PX_LAST",B221,B221)</f>
        <v>89.567999999999998</v>
      </c>
      <c r="H221" s="12">
        <f t="shared" si="25"/>
        <v>-2.1208434259445408E-4</v>
      </c>
      <c r="I221">
        <f t="shared" si="26"/>
        <v>0</v>
      </c>
    </row>
    <row r="222" spans="1:9" x14ac:dyDescent="0.25">
      <c r="A222">
        <v>220</v>
      </c>
      <c r="B222" s="4">
        <v>43200</v>
      </c>
      <c r="C222" s="6">
        <v>4.6370000000000005</v>
      </c>
      <c r="D222" s="7">
        <f t="shared" si="23"/>
        <v>1.7000000000000348</v>
      </c>
      <c r="E222" s="1">
        <v>2.802</v>
      </c>
      <c r="F222" s="7">
        <f t="shared" si="24"/>
        <v>2.1999999999999797</v>
      </c>
      <c r="G222" s="7">
        <f>+_xll.BDH(G$2,"PX_LAST",B222,B222)</f>
        <v>89.587000000000003</v>
      </c>
      <c r="H222" s="12">
        <f t="shared" si="25"/>
        <v>-2.7939179411828885E-3</v>
      </c>
      <c r="I222">
        <f t="shared" si="26"/>
        <v>1</v>
      </c>
    </row>
    <row r="223" spans="1:9" x14ac:dyDescent="0.25">
      <c r="A223">
        <v>221</v>
      </c>
      <c r="B223" s="4">
        <v>43199</v>
      </c>
      <c r="C223" s="6">
        <v>4.62</v>
      </c>
      <c r="D223" s="7">
        <f t="shared" si="23"/>
        <v>5.9000000000000163</v>
      </c>
      <c r="E223" s="1">
        <v>2.7800000000000002</v>
      </c>
      <c r="F223" s="7">
        <f t="shared" si="24"/>
        <v>0.60000000000002274</v>
      </c>
      <c r="G223" s="7">
        <f>+_xll.BDH(G$2,"PX_LAST",B223,B223)</f>
        <v>89.837999999999994</v>
      </c>
      <c r="H223" s="12">
        <f t="shared" si="25"/>
        <v>-2.9964043148222874E-3</v>
      </c>
      <c r="I223">
        <f t="shared" si="26"/>
        <v>1</v>
      </c>
    </row>
    <row r="224" spans="1:9" x14ac:dyDescent="0.25">
      <c r="A224">
        <v>222</v>
      </c>
      <c r="B224" s="4">
        <v>43196</v>
      </c>
      <c r="C224" s="6">
        <v>4.5609999999999999</v>
      </c>
      <c r="D224" s="7">
        <f t="shared" si="23"/>
        <v>3.5000000000000142</v>
      </c>
      <c r="E224" s="1">
        <v>2.774</v>
      </c>
      <c r="F224" s="7">
        <f t="shared" si="24"/>
        <v>-5.9000000000000163</v>
      </c>
      <c r="G224" s="7">
        <f>+_xll.BDH(G$2,"PX_LAST",B224,B224)</f>
        <v>90.108000000000004</v>
      </c>
      <c r="H224" s="12">
        <f t="shared" si="25"/>
        <v>-3.8912226398406524E-3</v>
      </c>
      <c r="I224">
        <f t="shared" si="26"/>
        <v>0</v>
      </c>
    </row>
    <row r="225" spans="1:9" x14ac:dyDescent="0.25">
      <c r="A225">
        <v>223</v>
      </c>
      <c r="B225" s="4">
        <v>43195</v>
      </c>
      <c r="C225" s="6">
        <v>4.5259999999999998</v>
      </c>
      <c r="D225" s="7">
        <f t="shared" si="23"/>
        <v>0.39999999999995595</v>
      </c>
      <c r="E225" s="1">
        <v>2.8330000000000002</v>
      </c>
      <c r="F225" s="7">
        <f t="shared" si="24"/>
        <v>2.8999999999999915</v>
      </c>
      <c r="G225" s="7">
        <f>+_xll.BDH(G$2,"PX_LAST",B225,B225)</f>
        <v>90.46</v>
      </c>
      <c r="H225" s="12">
        <f t="shared" si="25"/>
        <v>3.5277673004814325E-3</v>
      </c>
      <c r="I225">
        <f t="shared" si="26"/>
        <v>1</v>
      </c>
    </row>
    <row r="226" spans="1:9" x14ac:dyDescent="0.25">
      <c r="A226">
        <v>224</v>
      </c>
      <c r="B226" s="4">
        <v>43194</v>
      </c>
      <c r="C226" s="6">
        <v>4.5220000000000002</v>
      </c>
      <c r="D226" s="7">
        <f t="shared" si="23"/>
        <v>0.40000000000004476</v>
      </c>
      <c r="E226" s="1">
        <v>2.8040000000000003</v>
      </c>
      <c r="F226" s="7">
        <f t="shared" si="24"/>
        <v>2.8000000000000469</v>
      </c>
      <c r="G226" s="7">
        <f>+_xll.BDH(G$2,"PX_LAST",B226,B226)</f>
        <v>90.141999999999996</v>
      </c>
      <c r="H226" s="12">
        <f t="shared" si="25"/>
        <v>-6.4301552106438287E-4</v>
      </c>
      <c r="I226">
        <f t="shared" si="26"/>
        <v>1</v>
      </c>
    </row>
    <row r="227" spans="1:9" x14ac:dyDescent="0.25">
      <c r="A227">
        <v>225</v>
      </c>
      <c r="B227" s="4">
        <v>43193</v>
      </c>
      <c r="C227" s="6">
        <v>4.5179999999999998</v>
      </c>
      <c r="D227" s="7">
        <f t="shared" si="23"/>
        <v>-1.2999999999999901</v>
      </c>
      <c r="E227" s="1">
        <v>2.7759999999999998</v>
      </c>
      <c r="F227" s="7">
        <f t="shared" si="24"/>
        <v>4.4999999999999929</v>
      </c>
      <c r="G227" s="7">
        <f>+_xll.BDH(G$2,"PX_LAST",B227,B227)</f>
        <v>90.2</v>
      </c>
      <c r="H227" s="12">
        <f t="shared" si="25"/>
        <v>1.6434948696308904E-3</v>
      </c>
      <c r="I227">
        <f t="shared" si="26"/>
        <v>0</v>
      </c>
    </row>
    <row r="228" spans="1:9" x14ac:dyDescent="0.25">
      <c r="A228">
        <v>226</v>
      </c>
      <c r="B228" s="4">
        <v>43192</v>
      </c>
      <c r="C228" s="6">
        <v>4.5309999999999997</v>
      </c>
      <c r="D228" s="7">
        <f t="shared" si="23"/>
        <v>1.6000000000000014</v>
      </c>
      <c r="E228" s="1">
        <v>2.7309999999999999</v>
      </c>
      <c r="F228" s="7">
        <f t="shared" si="24"/>
        <v>-5.1000000000000156</v>
      </c>
      <c r="G228" s="7">
        <f>+_xll.BDH(G$2,"PX_LAST",B228,B228)</f>
        <v>90.052000000000007</v>
      </c>
      <c r="H228" s="12">
        <f t="shared" si="25"/>
        <v>-6.6623731373116613E-5</v>
      </c>
      <c r="I228">
        <f t="shared" si="26"/>
        <v>0</v>
      </c>
    </row>
    <row r="229" spans="1:9" x14ac:dyDescent="0.25">
      <c r="A229">
        <v>227</v>
      </c>
      <c r="B229" s="4">
        <v>43187</v>
      </c>
      <c r="C229" s="6">
        <v>4.5149999999999997</v>
      </c>
      <c r="D229" s="7">
        <f t="shared" si="23"/>
        <v>-2.9000000000000803</v>
      </c>
      <c r="E229" s="1">
        <v>2.782</v>
      </c>
      <c r="F229" s="7">
        <f t="shared" si="24"/>
        <v>0.60000000000002274</v>
      </c>
      <c r="G229" s="7">
        <f>+_xll.BDH(G$2,"PX_LAST",B229,B229)</f>
        <v>90.058000000000007</v>
      </c>
      <c r="H229" s="12">
        <f t="shared" si="25"/>
        <v>7.675782124155317E-3</v>
      </c>
      <c r="I229">
        <f t="shared" si="26"/>
        <v>0</v>
      </c>
    </row>
    <row r="230" spans="1:9" x14ac:dyDescent="0.25">
      <c r="A230">
        <v>228</v>
      </c>
      <c r="B230" s="4">
        <v>43186</v>
      </c>
      <c r="C230" s="6">
        <v>4.5440000000000005</v>
      </c>
      <c r="D230" s="7">
        <f t="shared" si="23"/>
        <v>0.70000000000005613</v>
      </c>
      <c r="E230" s="1">
        <v>2.7759999999999998</v>
      </c>
      <c r="F230" s="7">
        <f t="shared" si="24"/>
        <v>-7.6999999999999957</v>
      </c>
      <c r="G230" s="7">
        <f>+_xll.BDH(G$2,"PX_LAST",B230,B230)</f>
        <v>89.372</v>
      </c>
      <c r="H230" s="12">
        <f t="shared" si="25"/>
        <v>3.8752288631538345E-3</v>
      </c>
      <c r="I230">
        <f t="shared" si="26"/>
        <v>0</v>
      </c>
    </row>
    <row r="231" spans="1:9" x14ac:dyDescent="0.25">
      <c r="A231">
        <v>229</v>
      </c>
      <c r="B231" s="4">
        <v>43185</v>
      </c>
      <c r="C231" s="6">
        <v>4.5369999999999999</v>
      </c>
      <c r="D231" s="7">
        <f t="shared" si="23"/>
        <v>0.69999999999996732</v>
      </c>
      <c r="E231" s="1">
        <v>2.8529999999999998</v>
      </c>
      <c r="F231" s="7">
        <f t="shared" si="24"/>
        <v>3.8999999999999702</v>
      </c>
      <c r="G231" s="7">
        <f>+_xll.BDH(G$2,"PX_LAST",B231,B231)</f>
        <v>89.027000000000001</v>
      </c>
      <c r="H231" s="12">
        <f t="shared" si="25"/>
        <v>-4.5731025537815162E-3</v>
      </c>
      <c r="I231">
        <f t="shared" si="26"/>
        <v>1</v>
      </c>
    </row>
    <row r="232" spans="1:9" x14ac:dyDescent="0.25">
      <c r="A232">
        <v>230</v>
      </c>
      <c r="B232" s="4">
        <v>43182</v>
      </c>
      <c r="C232" s="6">
        <v>4.53</v>
      </c>
      <c r="D232" s="7">
        <f t="shared" si="23"/>
        <v>3.0000000000000249</v>
      </c>
      <c r="E232" s="1">
        <v>2.8140000000000001</v>
      </c>
      <c r="F232" s="7">
        <f t="shared" si="24"/>
        <v>-1.1000000000000121</v>
      </c>
      <c r="G232" s="7">
        <f>+_xll.BDH(G$2,"PX_LAST",B232,B232)</f>
        <v>89.436000000000007</v>
      </c>
      <c r="H232" s="12">
        <f t="shared" si="25"/>
        <v>-4.6852220750747131E-3</v>
      </c>
      <c r="I232">
        <f t="shared" si="26"/>
        <v>0</v>
      </c>
    </row>
    <row r="233" spans="1:9" x14ac:dyDescent="0.25">
      <c r="A233">
        <v>231</v>
      </c>
      <c r="B233" s="4">
        <v>43181</v>
      </c>
      <c r="C233" s="6">
        <v>4.5</v>
      </c>
      <c r="D233" s="7">
        <f t="shared" si="23"/>
        <v>-8.9999999999999858</v>
      </c>
      <c r="E233" s="1">
        <v>2.8250000000000002</v>
      </c>
      <c r="F233" s="7">
        <f t="shared" si="24"/>
        <v>-5.8999999999999719</v>
      </c>
      <c r="G233" s="7">
        <f>+_xll.BDH(G$2,"PX_LAST",B233,B233)</f>
        <v>89.856999999999999</v>
      </c>
      <c r="H233" s="12">
        <f t="shared" si="25"/>
        <v>8.2420948286432427E-4</v>
      </c>
      <c r="I233">
        <f t="shared" si="26"/>
        <v>1</v>
      </c>
    </row>
    <row r="234" spans="1:9" x14ac:dyDescent="0.25">
      <c r="A234">
        <v>232</v>
      </c>
      <c r="B234" s="4">
        <v>43180</v>
      </c>
      <c r="C234" s="6">
        <v>4.59</v>
      </c>
      <c r="D234" s="7">
        <f t="shared" si="23"/>
        <v>2.0999999999999908</v>
      </c>
      <c r="E234" s="1">
        <v>2.8839999999999999</v>
      </c>
      <c r="F234" s="7">
        <f t="shared" si="24"/>
        <v>-1.3000000000000345</v>
      </c>
      <c r="G234" s="7">
        <f>+_xll.BDH(G$2,"PX_LAST",B234,B234)</f>
        <v>89.783000000000001</v>
      </c>
      <c r="H234" s="12">
        <f t="shared" si="25"/>
        <v>-6.5065120447930225E-3</v>
      </c>
      <c r="I234">
        <f t="shared" si="26"/>
        <v>0</v>
      </c>
    </row>
    <row r="235" spans="1:9" x14ac:dyDescent="0.25">
      <c r="A235">
        <v>233</v>
      </c>
      <c r="B235" s="4">
        <v>43179</v>
      </c>
      <c r="C235" s="6">
        <v>4.569</v>
      </c>
      <c r="D235" s="7">
        <f t="shared" si="23"/>
        <v>-3.8000000000000256</v>
      </c>
      <c r="E235" s="1">
        <v>2.8970000000000002</v>
      </c>
      <c r="F235" s="7">
        <f t="shared" si="24"/>
        <v>4.1000000000000369</v>
      </c>
      <c r="G235" s="7">
        <f>+_xll.BDH(G$2,"PX_LAST",B235,B235)</f>
        <v>90.370999999999995</v>
      </c>
      <c r="H235" s="12">
        <f t="shared" si="25"/>
        <v>6.7509608421989498E-3</v>
      </c>
      <c r="I235">
        <f t="shared" si="26"/>
        <v>0</v>
      </c>
    </row>
    <row r="236" spans="1:9" x14ac:dyDescent="0.25">
      <c r="A236">
        <v>234</v>
      </c>
      <c r="B236" s="4">
        <v>43178</v>
      </c>
      <c r="C236" s="6">
        <v>4.6070000000000002</v>
      </c>
      <c r="D236" s="7">
        <f t="shared" si="23"/>
        <v>-3.0999999999999694</v>
      </c>
      <c r="E236" s="1">
        <v>2.8559999999999999</v>
      </c>
      <c r="F236" s="7">
        <f t="shared" si="24"/>
        <v>1.1000000000000121</v>
      </c>
      <c r="G236" s="7">
        <f>+_xll.BDH(G$2,"PX_LAST",B236,B236)</f>
        <v>89.765000000000001</v>
      </c>
      <c r="H236" s="12">
        <f t="shared" si="25"/>
        <v>-5.1865725399798945E-3</v>
      </c>
      <c r="I236">
        <f t="shared" si="26"/>
        <v>0</v>
      </c>
    </row>
    <row r="237" spans="1:9" x14ac:dyDescent="0.25">
      <c r="A237">
        <v>235</v>
      </c>
      <c r="B237" s="4">
        <v>43175</v>
      </c>
      <c r="C237" s="6">
        <v>4.6379999999999999</v>
      </c>
      <c r="D237" s="7">
        <f t="shared" si="23"/>
        <v>4.6000000000000263</v>
      </c>
      <c r="E237" s="1">
        <v>2.8449999999999998</v>
      </c>
      <c r="F237" s="7">
        <f t="shared" si="24"/>
        <v>1.6000000000000014</v>
      </c>
      <c r="G237" s="7">
        <f>+_xll.BDH(G$2,"PX_LAST",B237,B237)</f>
        <v>90.233000000000004</v>
      </c>
      <c r="H237" s="12">
        <f t="shared" si="25"/>
        <v>1.0428338455052977E-3</v>
      </c>
      <c r="I237">
        <f t="shared" si="26"/>
        <v>1</v>
      </c>
    </row>
    <row r="238" spans="1:9" x14ac:dyDescent="0.25">
      <c r="A238">
        <v>236</v>
      </c>
      <c r="B238" s="4">
        <v>43174</v>
      </c>
      <c r="C238" s="6">
        <v>4.5919999999999996</v>
      </c>
      <c r="D238" s="7">
        <f t="shared" si="23"/>
        <v>3.2999999999999474</v>
      </c>
      <c r="E238" s="1">
        <v>2.8289999999999997</v>
      </c>
      <c r="F238" s="7">
        <f t="shared" si="24"/>
        <v>1.0999999999999677</v>
      </c>
      <c r="G238" s="7">
        <f>+_xll.BDH(G$2,"PX_LAST",B238,B238)</f>
        <v>90.138999999999996</v>
      </c>
      <c r="H238" s="12">
        <f t="shared" si="25"/>
        <v>4.8492820832961581E-3</v>
      </c>
      <c r="I238">
        <f t="shared" si="26"/>
        <v>1</v>
      </c>
    </row>
    <row r="239" spans="1:9" x14ac:dyDescent="0.25">
      <c r="A239">
        <v>237</v>
      </c>
      <c r="B239" s="4">
        <v>43173</v>
      </c>
      <c r="C239" s="6">
        <v>4.5590000000000002</v>
      </c>
      <c r="D239" s="7">
        <f t="shared" si="23"/>
        <v>-1.1000000000000121</v>
      </c>
      <c r="E239" s="1">
        <v>2.8180000000000001</v>
      </c>
      <c r="F239" s="7">
        <f t="shared" si="24"/>
        <v>-2.4999999999999911</v>
      </c>
      <c r="G239" s="7">
        <f>+_xll.BDH(G$2,"PX_LAST",B239,B239)</f>
        <v>89.703999999999994</v>
      </c>
      <c r="H239" s="12">
        <f t="shared" si="25"/>
        <v>4.4610992148452766E-4</v>
      </c>
      <c r="I239">
        <f t="shared" si="26"/>
        <v>1</v>
      </c>
    </row>
    <row r="240" spans="1:9" x14ac:dyDescent="0.25">
      <c r="A240">
        <v>238</v>
      </c>
      <c r="B240" s="4">
        <v>43172</v>
      </c>
      <c r="C240" s="6">
        <v>4.57</v>
      </c>
      <c r="D240" s="7">
        <f t="shared" si="23"/>
        <v>4.8000000000000043</v>
      </c>
      <c r="E240" s="1">
        <v>2.843</v>
      </c>
      <c r="F240" s="7">
        <f t="shared" si="24"/>
        <v>-2.5999999999999801</v>
      </c>
      <c r="G240" s="7">
        <f>+_xll.BDH(G$2,"PX_LAST",B240,B240)</f>
        <v>89.664000000000001</v>
      </c>
      <c r="H240" s="12">
        <f t="shared" si="25"/>
        <v>-2.5696646087101094E-3</v>
      </c>
      <c r="I240">
        <f t="shared" si="26"/>
        <v>0</v>
      </c>
    </row>
    <row r="241" spans="1:9" x14ac:dyDescent="0.25">
      <c r="A241">
        <v>239</v>
      </c>
      <c r="B241" s="4">
        <v>43171</v>
      </c>
      <c r="C241" s="6">
        <v>4.5220000000000002</v>
      </c>
      <c r="D241" s="7">
        <f t="shared" si="23"/>
        <v>2.0000000000000462</v>
      </c>
      <c r="E241" s="1">
        <v>2.8689999999999998</v>
      </c>
      <c r="F241" s="7">
        <f t="shared" si="24"/>
        <v>-2.6000000000000245</v>
      </c>
      <c r="G241" s="7">
        <f>+_xll.BDH(G$2,"PX_LAST",B241,B241)</f>
        <v>89.894999999999996</v>
      </c>
      <c r="H241" s="12">
        <f t="shared" si="25"/>
        <v>-2.1977290133529115E-3</v>
      </c>
      <c r="I241">
        <f t="shared" si="26"/>
        <v>0</v>
      </c>
    </row>
    <row r="242" spans="1:9" x14ac:dyDescent="0.25">
      <c r="A242">
        <v>240</v>
      </c>
      <c r="B242" s="4">
        <v>43168</v>
      </c>
      <c r="C242" s="6">
        <v>4.5019999999999998</v>
      </c>
      <c r="D242" s="7">
        <f t="shared" si="23"/>
        <v>2.7999999999999581</v>
      </c>
      <c r="E242" s="1">
        <v>2.895</v>
      </c>
      <c r="F242" s="7">
        <f t="shared" si="24"/>
        <v>3.6999999999999922</v>
      </c>
      <c r="G242" s="7">
        <f>+_xll.BDH(G$2,"PX_LAST",B242,B242)</f>
        <v>90.093000000000004</v>
      </c>
      <c r="H242" s="12">
        <f t="shared" si="25"/>
        <v>-9.5365883409659347E-4</v>
      </c>
      <c r="I242">
        <f t="shared" si="26"/>
        <v>1</v>
      </c>
    </row>
    <row r="243" spans="1:9" x14ac:dyDescent="0.25">
      <c r="A243">
        <v>241</v>
      </c>
      <c r="B243" s="4">
        <v>43167</v>
      </c>
      <c r="C243" s="6">
        <v>4.4740000000000002</v>
      </c>
      <c r="D243" s="7">
        <f t="shared" si="23"/>
        <v>0.20000000000006679</v>
      </c>
      <c r="E243" s="1">
        <v>2.8580000000000001</v>
      </c>
      <c r="F243" s="7">
        <f t="shared" si="24"/>
        <v>-2.5999999999999801</v>
      </c>
      <c r="G243" s="7">
        <f>+_xll.BDH(G$2,"PX_LAST",B243,B243)</f>
        <v>90.179000000000002</v>
      </c>
      <c r="H243" s="12">
        <f t="shared" si="25"/>
        <v>6.0466102167631153E-3</v>
      </c>
      <c r="I243">
        <f t="shared" si="26"/>
        <v>0</v>
      </c>
    </row>
    <row r="244" spans="1:9" x14ac:dyDescent="0.25">
      <c r="A244">
        <v>242</v>
      </c>
      <c r="B244" s="4">
        <v>43166</v>
      </c>
      <c r="C244" s="6">
        <v>4.4719999999999995</v>
      </c>
      <c r="D244" s="7">
        <f t="shared" si="23"/>
        <v>1.499999999999968</v>
      </c>
      <c r="E244" s="1">
        <v>2.8839999999999999</v>
      </c>
      <c r="F244" s="7">
        <f t="shared" si="24"/>
        <v>-0.30000000000001137</v>
      </c>
      <c r="G244" s="7">
        <f>+_xll.BDH(G$2,"PX_LAST",B244,B244)</f>
        <v>89.637</v>
      </c>
      <c r="H244" s="12">
        <f t="shared" si="25"/>
        <v>2.1201097993706064E-4</v>
      </c>
      <c r="I244">
        <f t="shared" si="26"/>
        <v>0</v>
      </c>
    </row>
    <row r="245" spans="1:9" x14ac:dyDescent="0.25">
      <c r="A245">
        <v>243</v>
      </c>
      <c r="B245" s="4">
        <v>43165</v>
      </c>
      <c r="C245" s="6">
        <v>4.4569999999999999</v>
      </c>
      <c r="D245" s="7">
        <f t="shared" si="23"/>
        <v>-1.2000000000000455</v>
      </c>
      <c r="E245" s="1">
        <v>2.887</v>
      </c>
      <c r="F245" s="7">
        <f t="shared" si="24"/>
        <v>0.49999999999998934</v>
      </c>
      <c r="G245" s="7">
        <f>+_xll.BDH(G$2,"PX_LAST",B245,B245)</f>
        <v>89.617999999999995</v>
      </c>
      <c r="H245" s="12">
        <f t="shared" si="25"/>
        <v>-5.1287744227354048E-3</v>
      </c>
      <c r="I245">
        <f t="shared" si="26"/>
        <v>0</v>
      </c>
    </row>
    <row r="246" spans="1:9" x14ac:dyDescent="0.25">
      <c r="A246">
        <v>244</v>
      </c>
      <c r="B246" s="4">
        <v>43164</v>
      </c>
      <c r="C246" s="6">
        <v>4.4690000000000003</v>
      </c>
      <c r="D246" s="7">
        <f t="shared" si="23"/>
        <v>-0.59999999999993392</v>
      </c>
      <c r="E246" s="1">
        <v>2.8820000000000001</v>
      </c>
      <c r="F246" s="7">
        <f t="shared" si="24"/>
        <v>1.6999999999999904</v>
      </c>
      <c r="G246" s="7">
        <f>+_xll.BDH(G$2,"PX_LAST",B246,B246)</f>
        <v>90.08</v>
      </c>
      <c r="H246" s="12">
        <f t="shared" si="25"/>
        <v>1.6122755323288995E-3</v>
      </c>
      <c r="I246">
        <f t="shared" si="26"/>
        <v>0</v>
      </c>
    </row>
    <row r="247" spans="1:9" x14ac:dyDescent="0.25">
      <c r="A247">
        <v>245</v>
      </c>
      <c r="B247" s="4">
        <v>43161</v>
      </c>
      <c r="C247" s="6">
        <v>4.4749999999999996</v>
      </c>
      <c r="D247" s="7">
        <f t="shared" si="23"/>
        <v>-0.80000000000000071</v>
      </c>
      <c r="E247" s="1">
        <v>2.8650000000000002</v>
      </c>
      <c r="F247" s="7">
        <f t="shared" si="24"/>
        <v>5.600000000000005</v>
      </c>
      <c r="G247" s="7">
        <f>+_xll.BDH(G$2,"PX_LAST",B247,B247)</f>
        <v>89.935000000000002</v>
      </c>
      <c r="H247" s="12">
        <f t="shared" si="25"/>
        <v>-4.3067180372879932E-3</v>
      </c>
      <c r="I247">
        <f t="shared" si="26"/>
        <v>0</v>
      </c>
    </row>
    <row r="248" spans="1:9" x14ac:dyDescent="0.25">
      <c r="A248">
        <v>246</v>
      </c>
      <c r="B248" s="4">
        <v>43160</v>
      </c>
      <c r="C248" s="6">
        <v>4.4829999999999997</v>
      </c>
      <c r="D248" s="7">
        <f t="shared" si="23"/>
        <v>-1.7000000000000348</v>
      </c>
      <c r="E248" s="1">
        <v>2.8090000000000002</v>
      </c>
      <c r="F248" s="7">
        <f t="shared" si="24"/>
        <v>-5.2999999999999936</v>
      </c>
      <c r="G248" s="7">
        <f>+_xll.BDH(G$2,"PX_LAST",B248,B248)</f>
        <v>90.323999999999998</v>
      </c>
      <c r="H248" s="12">
        <f t="shared" si="25"/>
        <v>-3.1893878361825001E-3</v>
      </c>
      <c r="I248">
        <f t="shared" si="26"/>
        <v>1</v>
      </c>
    </row>
    <row r="249" spans="1:9" x14ac:dyDescent="0.25">
      <c r="A249">
        <v>247</v>
      </c>
      <c r="B249" s="4">
        <v>43159</v>
      </c>
      <c r="C249" s="6">
        <v>4.5</v>
      </c>
      <c r="D249" s="7">
        <f t="shared" si="23"/>
        <v>-2.8000000000000469</v>
      </c>
      <c r="E249" s="1">
        <v>2.8620000000000001</v>
      </c>
      <c r="F249" s="7">
        <f t="shared" si="24"/>
        <v>-3.2000000000000028</v>
      </c>
      <c r="G249" s="7">
        <f>+_xll.BDH(G$2,"PX_LAST",B249,B249)</f>
        <v>90.613</v>
      </c>
      <c r="H249" s="12">
        <f t="shared" si="25"/>
        <v>2.8554036854628873E-3</v>
      </c>
      <c r="I249">
        <f t="shared" si="26"/>
        <v>1</v>
      </c>
    </row>
    <row r="250" spans="1:9" x14ac:dyDescent="0.25">
      <c r="A250">
        <v>248</v>
      </c>
      <c r="B250" s="4">
        <v>43158</v>
      </c>
      <c r="C250" s="6">
        <v>4.5280000000000005</v>
      </c>
      <c r="D250" s="7">
        <f t="shared" si="23"/>
        <v>-3.4999999999999254</v>
      </c>
      <c r="E250" s="1">
        <v>2.8940000000000001</v>
      </c>
      <c r="F250" s="7">
        <f t="shared" si="24"/>
        <v>3.1000000000000139</v>
      </c>
      <c r="G250" s="7">
        <f>+_xll.BDH(G$2,"PX_LAST",B250,B250)</f>
        <v>90.355000000000004</v>
      </c>
      <c r="H250" s="12">
        <f t="shared" si="25"/>
        <v>5.5869030527639918E-3</v>
      </c>
      <c r="I250">
        <f t="shared" si="26"/>
        <v>0</v>
      </c>
    </row>
    <row r="251" spans="1:9" x14ac:dyDescent="0.25">
      <c r="A251">
        <v>249</v>
      </c>
      <c r="B251" s="4">
        <v>43157</v>
      </c>
      <c r="C251" s="6">
        <v>4.5629999999999997</v>
      </c>
      <c r="D251" s="7">
        <f t="shared" si="23"/>
        <v>0.39999999999995595</v>
      </c>
      <c r="E251" s="1">
        <v>2.863</v>
      </c>
      <c r="F251" s="7">
        <f t="shared" si="24"/>
        <v>-0.49999999999998934</v>
      </c>
      <c r="G251" s="7">
        <f>+_xll.BDH(G$2,"PX_LAST",B251,B251)</f>
        <v>89.852999999999994</v>
      </c>
      <c r="H251" s="12">
        <f t="shared" si="25"/>
        <v>-3.3376723073330616E-4</v>
      </c>
      <c r="I251">
        <f t="shared" si="26"/>
        <v>0</v>
      </c>
    </row>
    <row r="252" spans="1:9" x14ac:dyDescent="0.25">
      <c r="A252">
        <v>250</v>
      </c>
      <c r="B252" s="4">
        <v>43154</v>
      </c>
      <c r="C252" s="6">
        <v>4.5590000000000002</v>
      </c>
      <c r="D252" s="7">
        <f t="shared" si="23"/>
        <v>-0.69999999999996732</v>
      </c>
      <c r="E252" s="1">
        <v>2.8679999999999999</v>
      </c>
      <c r="F252" s="7">
        <f t="shared" si="24"/>
        <v>-5.400000000000027</v>
      </c>
      <c r="G252" s="7">
        <f>+_xll.BDH(G$2,"PX_LAST",B252,B252)</f>
        <v>89.882999999999996</v>
      </c>
      <c r="H252" s="12">
        <f t="shared" si="25"/>
        <v>1.6381385397163939E-3</v>
      </c>
      <c r="I252">
        <f t="shared" si="26"/>
        <v>1</v>
      </c>
    </row>
    <row r="253" spans="1:9" x14ac:dyDescent="0.25">
      <c r="A253">
        <v>251</v>
      </c>
      <c r="B253" s="4">
        <v>43153</v>
      </c>
      <c r="C253" s="6">
        <v>4.5659999999999998</v>
      </c>
      <c r="D253" s="7">
        <f t="shared" si="23"/>
        <v>0.1000000000000334</v>
      </c>
      <c r="E253" s="1">
        <v>2.9220000000000002</v>
      </c>
      <c r="F253" s="7">
        <f t="shared" si="24"/>
        <v>-2.8999999999999915</v>
      </c>
      <c r="G253" s="7">
        <f>+_xll.BDH(G$2,"PX_LAST",B253,B253)</f>
        <v>89.736000000000004</v>
      </c>
      <c r="H253" s="12">
        <f t="shared" si="25"/>
        <v>-2.9333333333332323E-3</v>
      </c>
      <c r="I253">
        <f t="shared" si="26"/>
        <v>0</v>
      </c>
    </row>
    <row r="254" spans="1:9" x14ac:dyDescent="0.25">
      <c r="A254">
        <v>252</v>
      </c>
      <c r="B254" s="4">
        <v>43152</v>
      </c>
      <c r="C254" s="6">
        <v>4.5649999999999995</v>
      </c>
      <c r="D254" s="7">
        <f t="shared" si="23"/>
        <v>2.0999999999999019</v>
      </c>
      <c r="E254" s="1">
        <v>2.9510000000000001</v>
      </c>
      <c r="F254" s="7">
        <f t="shared" si="24"/>
        <v>6.0999999999999943</v>
      </c>
      <c r="G254" s="7">
        <f>+_xll.BDH(G$2,"PX_LAST",B254,B254)</f>
        <v>90</v>
      </c>
      <c r="H254" s="12">
        <f t="shared" si="25"/>
        <v>3.1655446074279059E-3</v>
      </c>
      <c r="I254">
        <f t="shared" si="26"/>
        <v>1</v>
      </c>
    </row>
    <row r="255" spans="1:9" x14ac:dyDescent="0.25">
      <c r="A255">
        <v>253</v>
      </c>
      <c r="B255" s="4">
        <v>43151</v>
      </c>
      <c r="C255" s="6">
        <v>4.5440000000000005</v>
      </c>
      <c r="D255" s="7">
        <f t="shared" si="23"/>
        <v>-1.2999999999999901</v>
      </c>
      <c r="E255" s="1">
        <v>2.89</v>
      </c>
      <c r="F255" s="7">
        <f t="shared" si="24"/>
        <v>1.4000000000000234</v>
      </c>
      <c r="G255" s="7">
        <f>+_xll.BDH(G$2,"PX_LAST",B255,B255)</f>
        <v>89.715999999999994</v>
      </c>
      <c r="H255" s="12">
        <f t="shared" si="25"/>
        <v>6.9135802469135754E-3</v>
      </c>
      <c r="I255">
        <f t="shared" si="26"/>
        <v>0</v>
      </c>
    </row>
    <row r="256" spans="1:9" x14ac:dyDescent="0.25">
      <c r="A256">
        <v>254</v>
      </c>
      <c r="B256" s="4">
        <v>43150</v>
      </c>
      <c r="C256" s="6">
        <v>4.5570000000000004</v>
      </c>
      <c r="D256" s="7">
        <f t="shared" si="23"/>
        <v>9.1000000000000192</v>
      </c>
      <c r="E256" s="1">
        <v>2.8759999999999999</v>
      </c>
      <c r="F256" s="7">
        <f t="shared" si="24"/>
        <v>0</v>
      </c>
      <c r="G256" s="7">
        <f>+_xll.BDH(G$2,"PX_LAST",B256,B256)</f>
        <v>89.1</v>
      </c>
      <c r="H256" s="12">
        <f t="shared" si="25"/>
        <v>0</v>
      </c>
      <c r="I256">
        <f t="shared" si="26"/>
        <v>0</v>
      </c>
    </row>
    <row r="257" spans="1:9" x14ac:dyDescent="0.25">
      <c r="A257">
        <v>255</v>
      </c>
      <c r="B257" s="4">
        <v>43147</v>
      </c>
      <c r="C257" s="6">
        <v>4.4660000000000002</v>
      </c>
      <c r="D257" s="7">
        <f t="shared" si="23"/>
        <v>-0.30000000000001137</v>
      </c>
      <c r="E257" s="1">
        <v>2.8759999999999999</v>
      </c>
      <c r="F257" s="7">
        <f t="shared" si="24"/>
        <v>-3.4000000000000252</v>
      </c>
      <c r="G257" s="7">
        <f>+_xll.BDH(G$2,"PX_LAST",B257,B257)</f>
        <v>89.1</v>
      </c>
      <c r="H257" s="12">
        <f t="shared" si="25"/>
        <v>5.7227997697333333E-3</v>
      </c>
      <c r="I257">
        <f t="shared" si="26"/>
        <v>1</v>
      </c>
    </row>
    <row r="258" spans="1:9" x14ac:dyDescent="0.25">
      <c r="A258">
        <v>256</v>
      </c>
      <c r="B258" s="4">
        <v>43146</v>
      </c>
      <c r="C258" s="6">
        <v>4.4690000000000003</v>
      </c>
      <c r="D258" s="7">
        <f t="shared" si="23"/>
        <v>-0.29999999999992255</v>
      </c>
      <c r="E258" s="1">
        <v>2.91</v>
      </c>
      <c r="F258" s="7">
        <f t="shared" si="24"/>
        <v>0.70000000000001172</v>
      </c>
      <c r="G258" s="7">
        <f>+_xll.BDH(G$2,"PX_LAST",B258,B258)</f>
        <v>88.593000000000004</v>
      </c>
      <c r="H258" s="12">
        <f t="shared" si="25"/>
        <v>-5.9245295721546132E-3</v>
      </c>
      <c r="I258">
        <f t="shared" si="26"/>
        <v>0</v>
      </c>
    </row>
    <row r="259" spans="1:9" x14ac:dyDescent="0.25">
      <c r="A259">
        <v>257</v>
      </c>
      <c r="B259" s="4">
        <v>43145</v>
      </c>
      <c r="C259" s="6">
        <v>4.4719999999999995</v>
      </c>
      <c r="D259" s="7">
        <f t="shared" si="23"/>
        <v>-0.1000000000000334</v>
      </c>
      <c r="E259" s="1">
        <v>2.903</v>
      </c>
      <c r="F259" s="7">
        <f t="shared" si="24"/>
        <v>7.2999999999999954</v>
      </c>
      <c r="G259" s="7">
        <f>+_xll.BDH(G$2,"PX_LAST",B259,B259)</f>
        <v>89.120999999999995</v>
      </c>
      <c r="H259" s="12">
        <f t="shared" si="25"/>
        <v>-6.4880773218287668E-3</v>
      </c>
      <c r="I259">
        <f t="shared" si="26"/>
        <v>0</v>
      </c>
    </row>
    <row r="260" spans="1:9" x14ac:dyDescent="0.25">
      <c r="A260">
        <v>258</v>
      </c>
      <c r="B260" s="4">
        <v>43144</v>
      </c>
      <c r="C260" s="6">
        <v>4.4729999999999999</v>
      </c>
      <c r="D260" s="7">
        <f t="shared" ref="D260:D290" si="27">(C260-C261)*100</f>
        <v>0.89999999999994529</v>
      </c>
      <c r="E260" s="1">
        <v>2.83</v>
      </c>
      <c r="F260" s="7">
        <f t="shared" ref="F260:F290" si="28">(E260-E261)*100</f>
        <v>-2.8999999999999915</v>
      </c>
      <c r="G260" s="7">
        <f>+_xll.BDH(G$2,"PX_LAST",B260,B260)</f>
        <v>89.703000000000003</v>
      </c>
      <c r="H260" s="12">
        <f t="shared" ref="H260:H291" si="29">+G260/G261-1</f>
        <v>-5.5981731110322785E-3</v>
      </c>
      <c r="I260">
        <f t="shared" ref="I260:I291" si="30">+IF(SIGN(D260)=SIGN(F260),1,0)</f>
        <v>0</v>
      </c>
    </row>
    <row r="261" spans="1:9" x14ac:dyDescent="0.25">
      <c r="A261">
        <v>259</v>
      </c>
      <c r="B261" s="4">
        <v>43143</v>
      </c>
      <c r="C261" s="6">
        <v>4.4640000000000004</v>
      </c>
      <c r="D261" s="7">
        <f t="shared" si="27"/>
        <v>-4.1999999999999815</v>
      </c>
      <c r="E261" s="1">
        <v>2.859</v>
      </c>
      <c r="F261" s="7">
        <f t="shared" si="28"/>
        <v>0.70000000000001172</v>
      </c>
      <c r="G261" s="7">
        <f>+_xll.BDH(G$2,"PX_LAST",B261,B261)</f>
        <v>90.207999999999998</v>
      </c>
      <c r="H261" s="12">
        <f t="shared" si="29"/>
        <v>-2.5872935140752729E-3</v>
      </c>
      <c r="I261">
        <f t="shared" si="30"/>
        <v>0</v>
      </c>
    </row>
    <row r="262" spans="1:9" x14ac:dyDescent="0.25">
      <c r="A262">
        <v>260</v>
      </c>
      <c r="B262" s="4">
        <v>43140</v>
      </c>
      <c r="C262" s="6">
        <v>4.5060000000000002</v>
      </c>
      <c r="D262" s="7">
        <f t="shared" si="27"/>
        <v>8.6000000000000298</v>
      </c>
      <c r="E262" s="1">
        <v>2.8519999999999999</v>
      </c>
      <c r="F262" s="7">
        <f t="shared" si="28"/>
        <v>2.6999999999999691</v>
      </c>
      <c r="G262" s="7">
        <f>+_xll.BDH(G$2,"PX_LAST",B262,B262)</f>
        <v>90.441999999999993</v>
      </c>
      <c r="H262" s="12">
        <f t="shared" si="29"/>
        <v>2.360660098194467E-3</v>
      </c>
      <c r="I262">
        <f t="shared" si="30"/>
        <v>1</v>
      </c>
    </row>
    <row r="263" spans="1:9" x14ac:dyDescent="0.25">
      <c r="A263">
        <v>261</v>
      </c>
      <c r="B263" s="4">
        <v>43139</v>
      </c>
      <c r="C263" s="6">
        <v>4.42</v>
      </c>
      <c r="D263" s="7">
        <f t="shared" si="27"/>
        <v>3.3999999999999808</v>
      </c>
      <c r="E263" s="1">
        <v>2.8250000000000002</v>
      </c>
      <c r="F263" s="7">
        <f t="shared" si="28"/>
        <v>-1.1999999999999567</v>
      </c>
      <c r="G263" s="7">
        <f>+_xll.BDH(G$2,"PX_LAST",B263,B263)</f>
        <v>90.228999999999999</v>
      </c>
      <c r="H263" s="12">
        <f t="shared" si="29"/>
        <v>-2.880726829538327E-4</v>
      </c>
      <c r="I263">
        <f t="shared" si="30"/>
        <v>0</v>
      </c>
    </row>
    <row r="264" spans="1:9" x14ac:dyDescent="0.25">
      <c r="A264">
        <v>262</v>
      </c>
      <c r="B264" s="4">
        <v>43138</v>
      </c>
      <c r="C264" s="6">
        <v>4.3860000000000001</v>
      </c>
      <c r="D264" s="7">
        <f t="shared" si="27"/>
        <v>0.60000000000002274</v>
      </c>
      <c r="E264" s="1">
        <v>2.8369999999999997</v>
      </c>
      <c r="F264" s="7">
        <f t="shared" si="28"/>
        <v>3.3999999999999808</v>
      </c>
      <c r="G264" s="7">
        <f>+_xll.BDH(G$2,"PX_LAST",B264,B264)</f>
        <v>90.254999999999995</v>
      </c>
      <c r="H264" s="12">
        <f t="shared" si="29"/>
        <v>7.4789306245466314E-3</v>
      </c>
      <c r="I264">
        <f t="shared" si="30"/>
        <v>1</v>
      </c>
    </row>
    <row r="265" spans="1:9" x14ac:dyDescent="0.25">
      <c r="A265">
        <v>263</v>
      </c>
      <c r="B265" s="4">
        <v>43137</v>
      </c>
      <c r="C265" s="6">
        <v>4.38</v>
      </c>
      <c r="D265" s="7">
        <f t="shared" si="27"/>
        <v>1.7999999999999794</v>
      </c>
      <c r="E265" s="1">
        <v>2.8029999999999999</v>
      </c>
      <c r="F265" s="7">
        <f t="shared" si="28"/>
        <v>9.6000000000000085</v>
      </c>
      <c r="G265" s="7">
        <f>+_xll.BDH(G$2,"PX_LAST",B265,B265)</f>
        <v>89.584999999999994</v>
      </c>
      <c r="H265" s="12">
        <f t="shared" si="29"/>
        <v>3.4615985885610989E-4</v>
      </c>
      <c r="I265">
        <f t="shared" si="30"/>
        <v>1</v>
      </c>
    </row>
    <row r="266" spans="1:9" x14ac:dyDescent="0.25">
      <c r="A266">
        <v>264</v>
      </c>
      <c r="B266" s="4">
        <v>43136</v>
      </c>
      <c r="C266" s="6">
        <v>4.3620000000000001</v>
      </c>
      <c r="D266" s="7">
        <f t="shared" si="27"/>
        <v>-0.49999999999998934</v>
      </c>
      <c r="E266" s="1">
        <v>2.7069999999999999</v>
      </c>
      <c r="F266" s="7">
        <f t="shared" si="28"/>
        <v>-13.500000000000023</v>
      </c>
      <c r="G266" s="7">
        <f>+_xll.BDH(G$2,"PX_LAST",B266,B266)</f>
        <v>89.554000000000002</v>
      </c>
      <c r="H266" s="12">
        <f t="shared" si="29"/>
        <v>4.02488928751632E-3</v>
      </c>
      <c r="I266">
        <f t="shared" si="30"/>
        <v>1</v>
      </c>
    </row>
    <row r="267" spans="1:9" x14ac:dyDescent="0.25">
      <c r="A267">
        <v>265</v>
      </c>
      <c r="B267" s="4">
        <v>43133</v>
      </c>
      <c r="C267" s="6">
        <v>4.367</v>
      </c>
      <c r="D267" s="7">
        <f t="shared" si="27"/>
        <v>1.4000000000000234</v>
      </c>
      <c r="E267" s="1">
        <v>2.8420000000000001</v>
      </c>
      <c r="F267" s="7">
        <f t="shared" si="28"/>
        <v>5.1000000000000156</v>
      </c>
      <c r="G267" s="7">
        <f>+_xll.BDH(G$2,"PX_LAST",B267,B267)</f>
        <v>89.194999999999993</v>
      </c>
      <c r="H267" s="12">
        <f t="shared" si="29"/>
        <v>5.9094856266421747E-3</v>
      </c>
      <c r="I267">
        <f t="shared" si="30"/>
        <v>1</v>
      </c>
    </row>
    <row r="268" spans="1:9" x14ac:dyDescent="0.25">
      <c r="A268">
        <v>266</v>
      </c>
      <c r="B268" s="4">
        <v>43132</v>
      </c>
      <c r="C268" s="6">
        <v>4.3529999999999998</v>
      </c>
      <c r="D268" s="7">
        <f t="shared" si="27"/>
        <v>-2.2000000000000242</v>
      </c>
      <c r="E268" s="1">
        <v>2.7909999999999999</v>
      </c>
      <c r="F268" s="7">
        <f t="shared" si="28"/>
        <v>8.4999999999999964</v>
      </c>
      <c r="G268" s="7">
        <f>+_xll.BDH(G$2,"PX_LAST",B268,B268)</f>
        <v>88.671000000000006</v>
      </c>
      <c r="H268" s="12">
        <f t="shared" si="29"/>
        <v>-5.1832654572379067E-3</v>
      </c>
      <c r="I268">
        <f t="shared" si="30"/>
        <v>0</v>
      </c>
    </row>
    <row r="269" spans="1:9" x14ac:dyDescent="0.25">
      <c r="A269">
        <v>267</v>
      </c>
      <c r="B269" s="4">
        <v>43131</v>
      </c>
      <c r="C269" s="6">
        <v>4.375</v>
      </c>
      <c r="D269" s="7">
        <f t="shared" si="27"/>
        <v>-5.1000000000000156</v>
      </c>
      <c r="E269" s="1">
        <v>2.706</v>
      </c>
      <c r="F269" s="7">
        <f t="shared" si="28"/>
        <v>-1.5000000000000124</v>
      </c>
      <c r="G269" s="7">
        <f>+_xll.BDH(G$2,"PX_LAST",B269,B269)</f>
        <v>89.132999999999996</v>
      </c>
      <c r="H269" s="12">
        <f t="shared" si="29"/>
        <v>-3.0282637954237579E-4</v>
      </c>
      <c r="I269">
        <f t="shared" si="30"/>
        <v>1</v>
      </c>
    </row>
    <row r="270" spans="1:9" x14ac:dyDescent="0.25">
      <c r="A270">
        <v>268</v>
      </c>
      <c r="B270" s="4">
        <v>43130</v>
      </c>
      <c r="C270" s="6">
        <v>4.4260000000000002</v>
      </c>
      <c r="D270" s="7">
        <f t="shared" si="27"/>
        <v>0.1000000000000334</v>
      </c>
      <c r="E270" s="1">
        <v>2.7210000000000001</v>
      </c>
      <c r="F270" s="7">
        <f t="shared" si="28"/>
        <v>2.6000000000000245</v>
      </c>
      <c r="G270" s="7">
        <f>+_xll.BDH(G$2,"PX_LAST",B270,B270)</f>
        <v>89.16</v>
      </c>
      <c r="H270" s="12">
        <f t="shared" si="29"/>
        <v>-1.6571863662830921E-3</v>
      </c>
      <c r="I270">
        <f t="shared" si="30"/>
        <v>1</v>
      </c>
    </row>
    <row r="271" spans="1:9" x14ac:dyDescent="0.25">
      <c r="A271">
        <v>269</v>
      </c>
      <c r="B271" s="4">
        <v>43129</v>
      </c>
      <c r="C271" s="6">
        <v>4.4249999999999998</v>
      </c>
      <c r="D271" s="7">
        <f t="shared" si="27"/>
        <v>0</v>
      </c>
      <c r="E271" s="1">
        <v>2.6949999999999998</v>
      </c>
      <c r="F271" s="7">
        <f t="shared" si="28"/>
        <v>3.3999999999999808</v>
      </c>
      <c r="G271" s="7">
        <f>+_xll.BDH(G$2,"PX_LAST",B271,B271)</f>
        <v>89.308000000000007</v>
      </c>
      <c r="H271" s="12">
        <f t="shared" si="29"/>
        <v>2.7058281967509146E-3</v>
      </c>
      <c r="I271">
        <f t="shared" si="30"/>
        <v>0</v>
      </c>
    </row>
    <row r="272" spans="1:9" x14ac:dyDescent="0.25">
      <c r="A272">
        <v>270</v>
      </c>
      <c r="B272" s="4">
        <v>43126</v>
      </c>
      <c r="C272" s="6">
        <v>4.4249999999999998</v>
      </c>
      <c r="D272" s="7">
        <f t="shared" si="27"/>
        <v>2.4999999999999467</v>
      </c>
      <c r="E272" s="1">
        <v>2.661</v>
      </c>
      <c r="F272" s="7">
        <f t="shared" si="28"/>
        <v>4.3000000000000149</v>
      </c>
      <c r="G272" s="7">
        <f>+_xll.BDH(G$2,"PX_LAST",B272,B272)</f>
        <v>89.066999999999993</v>
      </c>
      <c r="H272" s="12">
        <f t="shared" si="29"/>
        <v>-3.6245259589893219E-3</v>
      </c>
      <c r="I272">
        <f t="shared" si="30"/>
        <v>1</v>
      </c>
    </row>
    <row r="273" spans="1:9" x14ac:dyDescent="0.25">
      <c r="A273">
        <v>271</v>
      </c>
      <c r="B273" s="4">
        <v>43125</v>
      </c>
      <c r="C273" s="6">
        <v>4.4000000000000004</v>
      </c>
      <c r="D273" s="7">
        <f t="shared" si="27"/>
        <v>-3.0999999999999694</v>
      </c>
      <c r="E273" s="1">
        <v>2.6179999999999999</v>
      </c>
      <c r="F273" s="7">
        <f t="shared" si="28"/>
        <v>-2.9000000000000359</v>
      </c>
      <c r="G273" s="7">
        <f>+_xll.BDH(G$2,"PX_LAST",B273,B273)</f>
        <v>89.391000000000005</v>
      </c>
      <c r="H273" s="12">
        <f t="shared" si="29"/>
        <v>2.0738515346501174E-3</v>
      </c>
      <c r="I273">
        <f t="shared" si="30"/>
        <v>1</v>
      </c>
    </row>
    <row r="274" spans="1:9" x14ac:dyDescent="0.25">
      <c r="A274">
        <v>272</v>
      </c>
      <c r="B274" s="4">
        <v>43124</v>
      </c>
      <c r="C274" s="6">
        <v>4.431</v>
      </c>
      <c r="D274" s="7">
        <f t="shared" si="27"/>
        <v>-1.9000000000000128</v>
      </c>
      <c r="E274" s="1">
        <v>2.6470000000000002</v>
      </c>
      <c r="F274" s="7">
        <f t="shared" si="28"/>
        <v>3.3000000000000362</v>
      </c>
      <c r="G274" s="7">
        <f>+_xll.BDH(G$2,"PX_LAST",B274,B274)</f>
        <v>89.206000000000003</v>
      </c>
      <c r="H274" s="12">
        <f t="shared" si="29"/>
        <v>-1.0185966002396629E-2</v>
      </c>
      <c r="I274">
        <f t="shared" si="30"/>
        <v>0</v>
      </c>
    </row>
    <row r="275" spans="1:9" x14ac:dyDescent="0.25">
      <c r="A275">
        <v>273</v>
      </c>
      <c r="B275" s="4">
        <v>43123</v>
      </c>
      <c r="C275" s="6">
        <v>4.45</v>
      </c>
      <c r="D275" s="7">
        <f t="shared" si="27"/>
        <v>1.5000000000000568</v>
      </c>
      <c r="E275" s="1">
        <v>2.6139999999999999</v>
      </c>
      <c r="F275" s="7">
        <f t="shared" si="28"/>
        <v>-3.6999999999999922</v>
      </c>
      <c r="G275" s="7">
        <f>+_xll.BDH(G$2,"PX_LAST",B275,B275)</f>
        <v>90.123999999999995</v>
      </c>
      <c r="H275" s="12">
        <f t="shared" si="29"/>
        <v>-3.064125396842976E-3</v>
      </c>
      <c r="I275">
        <f t="shared" si="30"/>
        <v>0</v>
      </c>
    </row>
    <row r="276" spans="1:9" x14ac:dyDescent="0.25">
      <c r="A276">
        <v>274</v>
      </c>
      <c r="B276" s="4">
        <v>43122</v>
      </c>
      <c r="C276" s="6">
        <v>4.4349999999999996</v>
      </c>
      <c r="D276" s="7">
        <f t="shared" si="27"/>
        <v>0</v>
      </c>
      <c r="E276" s="1">
        <v>2.6509999999999998</v>
      </c>
      <c r="F276" s="7">
        <f t="shared" si="28"/>
        <v>-0.90000000000003411</v>
      </c>
      <c r="G276" s="7">
        <f>+_xll.BDH(G$2,"PX_LAST",B276,B276)</f>
        <v>90.400999999999996</v>
      </c>
      <c r="H276" s="12">
        <f t="shared" si="29"/>
        <v>-1.8880007066202076E-3</v>
      </c>
      <c r="I276">
        <f t="shared" si="30"/>
        <v>0</v>
      </c>
    </row>
    <row r="277" spans="1:9" x14ac:dyDescent="0.25">
      <c r="A277">
        <v>275</v>
      </c>
      <c r="B277" s="4">
        <v>43119</v>
      </c>
      <c r="C277" s="6">
        <v>4.4349999999999996</v>
      </c>
      <c r="D277" s="7">
        <f t="shared" si="27"/>
        <v>3.2999999999999474</v>
      </c>
      <c r="E277" s="1">
        <v>2.66</v>
      </c>
      <c r="F277" s="7">
        <f t="shared" si="28"/>
        <v>3.3000000000000362</v>
      </c>
      <c r="G277" s="7">
        <f>+_xll.BDH(G$2,"PX_LAST",B277,B277)</f>
        <v>90.572000000000003</v>
      </c>
      <c r="H277" s="12">
        <f t="shared" si="29"/>
        <v>8.1769762867689444E-4</v>
      </c>
      <c r="I277">
        <f t="shared" si="30"/>
        <v>1</v>
      </c>
    </row>
    <row r="278" spans="1:9" x14ac:dyDescent="0.25">
      <c r="A278">
        <v>276</v>
      </c>
      <c r="B278" s="4">
        <v>43118</v>
      </c>
      <c r="C278" s="6">
        <v>4.4020000000000001</v>
      </c>
      <c r="D278" s="7">
        <f t="shared" si="27"/>
        <v>-2.5999999999999801</v>
      </c>
      <c r="E278" s="1">
        <v>2.6269999999999998</v>
      </c>
      <c r="F278" s="7">
        <f t="shared" si="28"/>
        <v>3.5999999999999588</v>
      </c>
      <c r="G278" s="7">
        <f>+_xll.BDH(G$2,"PX_LAST",B278,B278)</f>
        <v>90.498000000000005</v>
      </c>
      <c r="H278" s="12">
        <f t="shared" si="29"/>
        <v>-4.7492296307738435E-4</v>
      </c>
      <c r="I278">
        <f t="shared" si="30"/>
        <v>0</v>
      </c>
    </row>
    <row r="279" spans="1:9" x14ac:dyDescent="0.25">
      <c r="A279">
        <v>277</v>
      </c>
      <c r="B279" s="4">
        <v>43117</v>
      </c>
      <c r="C279" s="6">
        <v>4.4279999999999999</v>
      </c>
      <c r="D279" s="7">
        <f t="shared" si="27"/>
        <v>-0.49999999999998934</v>
      </c>
      <c r="E279" s="1">
        <v>2.5910000000000002</v>
      </c>
      <c r="F279" s="7">
        <f t="shared" si="28"/>
        <v>5.2999999999999936</v>
      </c>
      <c r="G279" s="7">
        <f>+_xll.BDH(G$2,"PX_LAST",B279,B279)</f>
        <v>90.540999999999997</v>
      </c>
      <c r="H279" s="12">
        <f t="shared" si="29"/>
        <v>1.6372949232794642E-3</v>
      </c>
      <c r="I279">
        <f t="shared" si="30"/>
        <v>0</v>
      </c>
    </row>
    <row r="280" spans="1:9" x14ac:dyDescent="0.25">
      <c r="A280">
        <v>278</v>
      </c>
      <c r="B280" s="4">
        <v>43116</v>
      </c>
      <c r="C280" s="6">
        <v>4.4329999999999998</v>
      </c>
      <c r="D280" s="7">
        <f t="shared" si="27"/>
        <v>1.6000000000000014</v>
      </c>
      <c r="E280" s="1">
        <v>2.5380000000000003</v>
      </c>
      <c r="F280" s="7">
        <f t="shared" si="28"/>
        <v>-0.99999999999997868</v>
      </c>
      <c r="G280" s="7">
        <f>+_xll.BDH(G$2,"PX_LAST",B280,B280)</f>
        <v>90.393000000000001</v>
      </c>
      <c r="H280" s="12">
        <f t="shared" si="29"/>
        <v>-6.3864400817816858E-3</v>
      </c>
      <c r="I280">
        <f t="shared" si="30"/>
        <v>0</v>
      </c>
    </row>
    <row r="281" spans="1:9" x14ac:dyDescent="0.25">
      <c r="A281">
        <v>279</v>
      </c>
      <c r="B281" s="4">
        <v>43115</v>
      </c>
      <c r="C281" s="6">
        <v>4.4169999999999998</v>
      </c>
      <c r="D281" s="7">
        <f t="shared" si="27"/>
        <v>-6.7000000000000171</v>
      </c>
      <c r="E281" s="1">
        <v>2.548</v>
      </c>
      <c r="F281" s="7">
        <f t="shared" si="28"/>
        <v>0</v>
      </c>
      <c r="G281" s="7">
        <f>+_xll.BDH(G$2,"PX_LAST",B281,B281)</f>
        <v>90.974000000000004</v>
      </c>
      <c r="H281" s="12">
        <f t="shared" si="29"/>
        <v>0</v>
      </c>
      <c r="I281">
        <f t="shared" si="30"/>
        <v>0</v>
      </c>
    </row>
    <row r="282" spans="1:9" x14ac:dyDescent="0.25">
      <c r="A282">
        <v>280</v>
      </c>
      <c r="B282" s="4">
        <v>43112</v>
      </c>
      <c r="C282" s="6">
        <v>4.484</v>
      </c>
      <c r="D282" s="7">
        <f t="shared" si="27"/>
        <v>-20.199999999999996</v>
      </c>
      <c r="E282" s="1">
        <v>2.548</v>
      </c>
      <c r="F282" s="7">
        <f t="shared" si="28"/>
        <v>0.99999999999997868</v>
      </c>
      <c r="G282" s="7">
        <f>+_xll.BDH(G$2,"PX_LAST",B282,B282)</f>
        <v>90.974000000000004</v>
      </c>
      <c r="H282" s="12">
        <f t="shared" si="29"/>
        <v>-9.5588555502329475E-3</v>
      </c>
      <c r="I282">
        <f t="shared" si="30"/>
        <v>0</v>
      </c>
    </row>
    <row r="283" spans="1:9" x14ac:dyDescent="0.25">
      <c r="A283">
        <v>281</v>
      </c>
      <c r="B283" s="4">
        <v>43111</v>
      </c>
      <c r="C283" s="6">
        <v>4.6859999999999999</v>
      </c>
      <c r="D283" s="7">
        <f t="shared" si="27"/>
        <v>0.19999999999997797</v>
      </c>
      <c r="E283" s="1">
        <v>2.5380000000000003</v>
      </c>
      <c r="F283" s="7">
        <f t="shared" si="28"/>
        <v>-1.9999999999999574</v>
      </c>
      <c r="G283" s="7">
        <f>+_xll.BDH(G$2,"PX_LAST",B283,B283)</f>
        <v>91.852000000000004</v>
      </c>
      <c r="H283" s="12">
        <f t="shared" si="29"/>
        <v>-5.1986310271627811E-3</v>
      </c>
      <c r="I283">
        <f t="shared" si="30"/>
        <v>0</v>
      </c>
    </row>
    <row r="284" spans="1:9" x14ac:dyDescent="0.25">
      <c r="A284">
        <v>282</v>
      </c>
      <c r="B284" s="4">
        <v>43110</v>
      </c>
      <c r="C284" s="6">
        <v>4.6840000000000002</v>
      </c>
      <c r="D284" s="7">
        <f t="shared" si="27"/>
        <v>-0.19999999999997797</v>
      </c>
      <c r="E284" s="1">
        <v>2.5579999999999998</v>
      </c>
      <c r="F284" s="7">
        <f t="shared" si="28"/>
        <v>0.39999999999995595</v>
      </c>
      <c r="G284" s="7">
        <f>+_xll.BDH(G$2,"PX_LAST",B284,B284)</f>
        <v>92.331999999999994</v>
      </c>
      <c r="H284" s="12">
        <f t="shared" si="29"/>
        <v>-2.1182777105309691E-3</v>
      </c>
      <c r="I284">
        <f t="shared" si="30"/>
        <v>0</v>
      </c>
    </row>
    <row r="285" spans="1:9" x14ac:dyDescent="0.25">
      <c r="A285">
        <v>283</v>
      </c>
      <c r="B285" s="4">
        <v>43109</v>
      </c>
      <c r="C285" s="6">
        <v>4.6859999999999999</v>
      </c>
      <c r="D285" s="7">
        <f t="shared" si="27"/>
        <v>2.2999999999999687</v>
      </c>
      <c r="E285" s="1">
        <v>2.5540000000000003</v>
      </c>
      <c r="F285" s="7">
        <f t="shared" si="28"/>
        <v>7.3000000000000398</v>
      </c>
      <c r="G285" s="7">
        <f>+_xll.BDH(G$2,"PX_LAST",B285,B285)</f>
        <v>92.528000000000006</v>
      </c>
      <c r="H285" s="12">
        <f t="shared" si="29"/>
        <v>1.8406635050565168E-3</v>
      </c>
      <c r="I285">
        <f t="shared" si="30"/>
        <v>1</v>
      </c>
    </row>
    <row r="286" spans="1:9" x14ac:dyDescent="0.25">
      <c r="A286">
        <v>284</v>
      </c>
      <c r="B286" s="4">
        <v>43108</v>
      </c>
      <c r="C286" s="6">
        <v>4.6630000000000003</v>
      </c>
      <c r="D286" s="7">
        <f t="shared" si="27"/>
        <v>6.0000000000000497</v>
      </c>
      <c r="E286" s="1">
        <v>2.4809999999999999</v>
      </c>
      <c r="F286" s="7">
        <f t="shared" si="28"/>
        <v>0.40000000000000036</v>
      </c>
      <c r="G286" s="7">
        <f>+_xll.BDH(G$2,"PX_LAST",B286,B286)</f>
        <v>92.358000000000004</v>
      </c>
      <c r="H286" s="12">
        <f t="shared" si="29"/>
        <v>4.4481179784445768E-3</v>
      </c>
      <c r="I286">
        <f t="shared" si="30"/>
        <v>1</v>
      </c>
    </row>
    <row r="287" spans="1:9" x14ac:dyDescent="0.25">
      <c r="A287">
        <v>285</v>
      </c>
      <c r="B287" s="4">
        <v>43105</v>
      </c>
      <c r="C287" s="6">
        <v>4.6029999999999998</v>
      </c>
      <c r="D287" s="7">
        <f t="shared" si="27"/>
        <v>0</v>
      </c>
      <c r="E287" s="1">
        <v>2.4769999999999999</v>
      </c>
      <c r="F287" s="7">
        <f t="shared" si="28"/>
        <v>2.4000000000000021</v>
      </c>
      <c r="G287" s="7">
        <f>+_xll.BDH(G$2,"PX_LAST",B287,B287)</f>
        <v>91.948999999999998</v>
      </c>
      <c r="H287" s="12">
        <f t="shared" si="29"/>
        <v>1.0451482259699052E-3</v>
      </c>
      <c r="I287">
        <f t="shared" si="30"/>
        <v>0</v>
      </c>
    </row>
    <row r="288" spans="1:9" x14ac:dyDescent="0.25">
      <c r="A288">
        <v>286</v>
      </c>
      <c r="B288" s="4">
        <v>43104</v>
      </c>
      <c r="C288" s="6">
        <v>4.6029999999999998</v>
      </c>
      <c r="D288" s="7">
        <f t="shared" si="27"/>
        <v>-17.20000000000006</v>
      </c>
      <c r="E288" s="1">
        <v>2.4529999999999998</v>
      </c>
      <c r="F288" s="7">
        <f t="shared" si="28"/>
        <v>0.49999999999998934</v>
      </c>
      <c r="G288" s="7">
        <f>+_xll.BDH(G$2,"PX_LAST",B288,B288)</f>
        <v>91.852999999999994</v>
      </c>
      <c r="H288" s="12">
        <f t="shared" si="29"/>
        <v>-3.3527918230942255E-3</v>
      </c>
      <c r="I288">
        <f t="shared" si="30"/>
        <v>0</v>
      </c>
    </row>
    <row r="289" spans="1:9" x14ac:dyDescent="0.25">
      <c r="A289">
        <v>287</v>
      </c>
      <c r="B289" s="4">
        <v>43103</v>
      </c>
      <c r="C289" s="6">
        <v>4.7750000000000004</v>
      </c>
      <c r="D289" s="7">
        <f t="shared" si="27"/>
        <v>-9.3999999999999417</v>
      </c>
      <c r="E289" s="1">
        <v>2.448</v>
      </c>
      <c r="F289" s="7">
        <f t="shared" si="28"/>
        <v>-1.6000000000000014</v>
      </c>
      <c r="G289" s="7">
        <f>+_xll.BDH(G$2,"PX_LAST",B289,B289)</f>
        <v>92.162000000000006</v>
      </c>
      <c r="H289" s="12">
        <f t="shared" si="29"/>
        <v>3.1565656565657463E-3</v>
      </c>
      <c r="I289">
        <f t="shared" si="30"/>
        <v>1</v>
      </c>
    </row>
    <row r="290" spans="1:9" x14ac:dyDescent="0.25">
      <c r="A290">
        <v>288</v>
      </c>
      <c r="B290" s="4">
        <v>43102</v>
      </c>
      <c r="C290" s="6">
        <v>4.8689999999999998</v>
      </c>
      <c r="D290" s="7">
        <f t="shared" si="27"/>
        <v>-0.1000000000000334</v>
      </c>
      <c r="E290" s="1">
        <v>2.464</v>
      </c>
      <c r="F290" s="7">
        <f t="shared" si="28"/>
        <v>5.7999999999999829</v>
      </c>
      <c r="G290" s="7">
        <f>+_xll.BDH(G$2,"PX_LAST",B290,B290)</f>
        <v>91.872</v>
      </c>
      <c r="H290" s="12">
        <f t="shared" si="29"/>
        <v>-2.7354435326298887E-3</v>
      </c>
      <c r="I290">
        <f t="shared" si="30"/>
        <v>0</v>
      </c>
    </row>
    <row r="291" spans="1:9" x14ac:dyDescent="0.25">
      <c r="A291">
        <v>289</v>
      </c>
      <c r="B291" s="4">
        <v>43098</v>
      </c>
      <c r="C291" s="6">
        <v>4.87</v>
      </c>
      <c r="D291" s="7"/>
      <c r="E291" s="1">
        <v>2.4060000000000001</v>
      </c>
      <c r="F291" s="7"/>
      <c r="G291" s="7">
        <f>+_xll.BDH(G$2,"PX_LAST",B291,B291)</f>
        <v>92.123999999999995</v>
      </c>
      <c r="H291" s="12" t="e">
        <f t="shared" si="29"/>
        <v>#DIV/0!</v>
      </c>
      <c r="I291">
        <f t="shared" si="30"/>
        <v>1</v>
      </c>
    </row>
    <row r="292" spans="1:9" x14ac:dyDescent="0.25">
      <c r="B292" s="4"/>
    </row>
    <row r="293" spans="1:9" x14ac:dyDescent="0.25">
      <c r="B293" s="4"/>
    </row>
    <row r="294" spans="1:9" x14ac:dyDescent="0.25">
      <c r="B294" s="4"/>
    </row>
    <row r="295" spans="1:9" x14ac:dyDescent="0.25">
      <c r="B295" s="4"/>
    </row>
    <row r="296" spans="1:9" x14ac:dyDescent="0.25">
      <c r="B296" s="4"/>
    </row>
    <row r="297" spans="1:9" x14ac:dyDescent="0.25">
      <c r="B297" s="4"/>
    </row>
    <row r="298" spans="1:9" x14ac:dyDescent="0.25">
      <c r="B298" s="4"/>
    </row>
    <row r="299" spans="1:9" x14ac:dyDescent="0.25">
      <c r="B299" s="4"/>
    </row>
    <row r="300" spans="1:9" x14ac:dyDescent="0.25">
      <c r="B300" s="4"/>
    </row>
    <row r="301" spans="1:9" x14ac:dyDescent="0.25">
      <c r="B301" s="4"/>
    </row>
    <row r="302" spans="1:9" x14ac:dyDescent="0.25">
      <c r="B302" s="4"/>
    </row>
    <row r="303" spans="1:9" x14ac:dyDescent="0.25">
      <c r="B303" s="4"/>
    </row>
    <row r="304" spans="1:9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  <row r="1001" spans="2:2" x14ac:dyDescent="0.25">
      <c r="B1001" s="4"/>
    </row>
    <row r="1002" spans="2:2" x14ac:dyDescent="0.25">
      <c r="B1002" s="4"/>
    </row>
    <row r="1003" spans="2:2" x14ac:dyDescent="0.25">
      <c r="B1003" s="4"/>
    </row>
    <row r="1004" spans="2:2" x14ac:dyDescent="0.25">
      <c r="B1004" s="4"/>
    </row>
    <row r="1005" spans="2:2" x14ac:dyDescent="0.25">
      <c r="B1005" s="4"/>
    </row>
    <row r="1006" spans="2:2" x14ac:dyDescent="0.25">
      <c r="B1006" s="4"/>
    </row>
    <row r="1007" spans="2:2" x14ac:dyDescent="0.25">
      <c r="B1007" s="4"/>
    </row>
    <row r="1008" spans="2:2" x14ac:dyDescent="0.25">
      <c r="B1008" s="4"/>
    </row>
    <row r="1009" spans="2:2" x14ac:dyDescent="0.25">
      <c r="B1009" s="4"/>
    </row>
    <row r="1010" spans="2:2" x14ac:dyDescent="0.25">
      <c r="B1010" s="4"/>
    </row>
    <row r="1011" spans="2:2" x14ac:dyDescent="0.25">
      <c r="B1011" s="4"/>
    </row>
    <row r="1012" spans="2:2" x14ac:dyDescent="0.25">
      <c r="B1012" s="4"/>
    </row>
    <row r="1013" spans="2:2" x14ac:dyDescent="0.25">
      <c r="B1013" s="4"/>
    </row>
    <row r="1014" spans="2:2" x14ac:dyDescent="0.25">
      <c r="B1014" s="4"/>
    </row>
    <row r="1015" spans="2:2" x14ac:dyDescent="0.25">
      <c r="B1015" s="4"/>
    </row>
    <row r="1016" spans="2:2" x14ac:dyDescent="0.25">
      <c r="B1016" s="4"/>
    </row>
    <row r="1017" spans="2:2" x14ac:dyDescent="0.25">
      <c r="B1017" s="4"/>
    </row>
    <row r="1018" spans="2:2" x14ac:dyDescent="0.25">
      <c r="B1018" s="4"/>
    </row>
    <row r="1019" spans="2:2" x14ac:dyDescent="0.25">
      <c r="B1019" s="4"/>
    </row>
    <row r="1020" spans="2:2" x14ac:dyDescent="0.25">
      <c r="B1020" s="4"/>
    </row>
    <row r="1021" spans="2:2" x14ac:dyDescent="0.25">
      <c r="B1021" s="4"/>
    </row>
    <row r="1022" spans="2:2" x14ac:dyDescent="0.25">
      <c r="B1022" s="4"/>
    </row>
    <row r="1023" spans="2:2" x14ac:dyDescent="0.25">
      <c r="B1023" s="4"/>
    </row>
    <row r="1024" spans="2:2" x14ac:dyDescent="0.25">
      <c r="B1024" s="4"/>
    </row>
    <row r="1025" spans="2:2" x14ac:dyDescent="0.25">
      <c r="B1025" s="4"/>
    </row>
    <row r="1026" spans="2:2" x14ac:dyDescent="0.25">
      <c r="B1026" s="4"/>
    </row>
    <row r="1027" spans="2:2" x14ac:dyDescent="0.25">
      <c r="B1027" s="4"/>
    </row>
    <row r="1028" spans="2:2" x14ac:dyDescent="0.25">
      <c r="B1028" s="4"/>
    </row>
    <row r="1029" spans="2:2" x14ac:dyDescent="0.25">
      <c r="B1029" s="4"/>
    </row>
    <row r="1030" spans="2:2" x14ac:dyDescent="0.25">
      <c r="B1030" s="4"/>
    </row>
    <row r="1031" spans="2:2" x14ac:dyDescent="0.25">
      <c r="B1031" s="4"/>
    </row>
    <row r="1032" spans="2:2" x14ac:dyDescent="0.25">
      <c r="B1032" s="4"/>
    </row>
    <row r="1033" spans="2:2" x14ac:dyDescent="0.25">
      <c r="B1033" s="4"/>
    </row>
    <row r="1034" spans="2:2" x14ac:dyDescent="0.25">
      <c r="B1034" s="4"/>
    </row>
    <row r="1035" spans="2:2" x14ac:dyDescent="0.25">
      <c r="B1035" s="4"/>
    </row>
    <row r="1036" spans="2:2" x14ac:dyDescent="0.25">
      <c r="B1036" s="4"/>
    </row>
    <row r="1037" spans="2:2" x14ac:dyDescent="0.25">
      <c r="B1037" s="4"/>
    </row>
    <row r="1038" spans="2:2" x14ac:dyDescent="0.25">
      <c r="B1038" s="4"/>
    </row>
    <row r="1039" spans="2:2" x14ac:dyDescent="0.25">
      <c r="B1039" s="4"/>
    </row>
    <row r="1040" spans="2:2" x14ac:dyDescent="0.25">
      <c r="B1040" s="4"/>
    </row>
    <row r="1041" spans="2:2" x14ac:dyDescent="0.25">
      <c r="B1041" s="4"/>
    </row>
    <row r="1042" spans="2:2" x14ac:dyDescent="0.25">
      <c r="B1042" s="4"/>
    </row>
    <row r="1043" spans="2:2" x14ac:dyDescent="0.25">
      <c r="B1043" s="4"/>
    </row>
    <row r="1044" spans="2:2" x14ac:dyDescent="0.25">
      <c r="B1044" s="4"/>
    </row>
    <row r="1045" spans="2:2" x14ac:dyDescent="0.25">
      <c r="B1045" s="4"/>
    </row>
    <row r="1046" spans="2:2" x14ac:dyDescent="0.25">
      <c r="B1046" s="4"/>
    </row>
    <row r="1047" spans="2:2" x14ac:dyDescent="0.25">
      <c r="B1047" s="4"/>
    </row>
    <row r="1048" spans="2:2" x14ac:dyDescent="0.25">
      <c r="B1048" s="4"/>
    </row>
    <row r="1049" spans="2:2" x14ac:dyDescent="0.25">
      <c r="B1049" s="4"/>
    </row>
    <row r="1050" spans="2:2" x14ac:dyDescent="0.25">
      <c r="B1050" s="4"/>
    </row>
    <row r="1051" spans="2:2" x14ac:dyDescent="0.25">
      <c r="B1051" s="4"/>
    </row>
    <row r="1052" spans="2:2" x14ac:dyDescent="0.25">
      <c r="B1052" s="4"/>
    </row>
    <row r="1053" spans="2:2" x14ac:dyDescent="0.25">
      <c r="B1053" s="4"/>
    </row>
    <row r="1054" spans="2:2" x14ac:dyDescent="0.25">
      <c r="B1054" s="4"/>
    </row>
    <row r="1055" spans="2:2" x14ac:dyDescent="0.25">
      <c r="B1055" s="4"/>
    </row>
    <row r="1056" spans="2:2" x14ac:dyDescent="0.25">
      <c r="B1056" s="4"/>
    </row>
    <row r="1057" spans="2:2" x14ac:dyDescent="0.25">
      <c r="B1057" s="4"/>
    </row>
    <row r="1058" spans="2:2" x14ac:dyDescent="0.25">
      <c r="B1058" s="4"/>
    </row>
    <row r="1059" spans="2:2" x14ac:dyDescent="0.25">
      <c r="B1059" s="4"/>
    </row>
    <row r="1060" spans="2:2" x14ac:dyDescent="0.25">
      <c r="B1060" s="4"/>
    </row>
    <row r="1061" spans="2:2" x14ac:dyDescent="0.25">
      <c r="B1061" s="4"/>
    </row>
    <row r="1062" spans="2:2" x14ac:dyDescent="0.25">
      <c r="B1062" s="4"/>
    </row>
    <row r="1063" spans="2:2" x14ac:dyDescent="0.25">
      <c r="B1063" s="4"/>
    </row>
    <row r="1064" spans="2:2" x14ac:dyDescent="0.25">
      <c r="B1064" s="4"/>
    </row>
    <row r="1065" spans="2:2" x14ac:dyDescent="0.25">
      <c r="B1065" s="4"/>
    </row>
    <row r="1066" spans="2:2" x14ac:dyDescent="0.25">
      <c r="B1066" s="4"/>
    </row>
    <row r="1067" spans="2:2" x14ac:dyDescent="0.25">
      <c r="B1067" s="4"/>
    </row>
    <row r="1068" spans="2:2" x14ac:dyDescent="0.25">
      <c r="B1068" s="4"/>
    </row>
    <row r="1069" spans="2:2" x14ac:dyDescent="0.25">
      <c r="B1069" s="4"/>
    </row>
    <row r="1070" spans="2:2" x14ac:dyDescent="0.25">
      <c r="B1070" s="4"/>
    </row>
    <row r="1071" spans="2:2" x14ac:dyDescent="0.25">
      <c r="B1071" s="4"/>
    </row>
    <row r="1072" spans="2:2" x14ac:dyDescent="0.25">
      <c r="B1072" s="4"/>
    </row>
    <row r="1073" spans="2:2" x14ac:dyDescent="0.25">
      <c r="B1073" s="4"/>
    </row>
    <row r="1074" spans="2:2" x14ac:dyDescent="0.25">
      <c r="B1074" s="4"/>
    </row>
    <row r="1075" spans="2:2" x14ac:dyDescent="0.25">
      <c r="B1075" s="4"/>
    </row>
    <row r="1076" spans="2:2" x14ac:dyDescent="0.25">
      <c r="B1076" s="4"/>
    </row>
    <row r="1077" spans="2:2" x14ac:dyDescent="0.25">
      <c r="B1077" s="4"/>
    </row>
    <row r="1078" spans="2:2" x14ac:dyDescent="0.25">
      <c r="B1078" s="4"/>
    </row>
    <row r="1079" spans="2:2" x14ac:dyDescent="0.25">
      <c r="B1079" s="4"/>
    </row>
    <row r="1080" spans="2:2" x14ac:dyDescent="0.25">
      <c r="B1080" s="4"/>
    </row>
    <row r="1081" spans="2:2" x14ac:dyDescent="0.25">
      <c r="B1081" s="4"/>
    </row>
    <row r="1082" spans="2:2" x14ac:dyDescent="0.25">
      <c r="B1082" s="4"/>
    </row>
    <row r="1083" spans="2:2" x14ac:dyDescent="0.25">
      <c r="B1083" s="4"/>
    </row>
    <row r="1084" spans="2:2" x14ac:dyDescent="0.25">
      <c r="B1084" s="4"/>
    </row>
    <row r="1085" spans="2:2" x14ac:dyDescent="0.25">
      <c r="B1085" s="4"/>
    </row>
    <row r="1086" spans="2:2" x14ac:dyDescent="0.25">
      <c r="B1086" s="4"/>
    </row>
    <row r="1087" spans="2:2" x14ac:dyDescent="0.25">
      <c r="B1087" s="4"/>
    </row>
    <row r="1088" spans="2:2" x14ac:dyDescent="0.25">
      <c r="B1088" s="4"/>
    </row>
    <row r="1089" spans="2:2" x14ac:dyDescent="0.25">
      <c r="B1089" s="4"/>
    </row>
    <row r="1090" spans="2:2" x14ac:dyDescent="0.25">
      <c r="B1090" s="4"/>
    </row>
    <row r="1091" spans="2:2" x14ac:dyDescent="0.25">
      <c r="B1091" s="4"/>
    </row>
    <row r="1092" spans="2:2" x14ac:dyDescent="0.25">
      <c r="B1092" s="4"/>
    </row>
    <row r="1093" spans="2:2" x14ac:dyDescent="0.25">
      <c r="B1093" s="4"/>
    </row>
    <row r="1094" spans="2:2" x14ac:dyDescent="0.25">
      <c r="B1094" s="4"/>
    </row>
    <row r="1095" spans="2:2" x14ac:dyDescent="0.25">
      <c r="B1095" s="4"/>
    </row>
    <row r="1096" spans="2:2" x14ac:dyDescent="0.25">
      <c r="B1096" s="4"/>
    </row>
    <row r="1097" spans="2:2" x14ac:dyDescent="0.25">
      <c r="B1097" s="4"/>
    </row>
    <row r="1098" spans="2:2" x14ac:dyDescent="0.25">
      <c r="B1098" s="4"/>
    </row>
    <row r="1099" spans="2:2" x14ac:dyDescent="0.25">
      <c r="B1099" s="4"/>
    </row>
    <row r="1100" spans="2:2" x14ac:dyDescent="0.25">
      <c r="B1100" s="4"/>
    </row>
    <row r="1101" spans="2:2" x14ac:dyDescent="0.25">
      <c r="B1101" s="4"/>
    </row>
    <row r="1102" spans="2:2" x14ac:dyDescent="0.25">
      <c r="B1102" s="4"/>
    </row>
    <row r="1103" spans="2:2" x14ac:dyDescent="0.25">
      <c r="B1103" s="4"/>
    </row>
    <row r="1104" spans="2:2" x14ac:dyDescent="0.25">
      <c r="B1104" s="4"/>
    </row>
    <row r="1105" spans="2:2" x14ac:dyDescent="0.25">
      <c r="B1105" s="4"/>
    </row>
    <row r="1106" spans="2:2" x14ac:dyDescent="0.25">
      <c r="B1106" s="4"/>
    </row>
    <row r="1107" spans="2:2" x14ac:dyDescent="0.25">
      <c r="B1107" s="4"/>
    </row>
    <row r="1108" spans="2:2" x14ac:dyDescent="0.25">
      <c r="B1108" s="4"/>
    </row>
    <row r="1109" spans="2:2" x14ac:dyDescent="0.25">
      <c r="B1109" s="4"/>
    </row>
    <row r="1110" spans="2:2" x14ac:dyDescent="0.25">
      <c r="B1110" s="4"/>
    </row>
    <row r="1111" spans="2:2" x14ac:dyDescent="0.25">
      <c r="B1111" s="4"/>
    </row>
    <row r="1112" spans="2:2" x14ac:dyDescent="0.25">
      <c r="B1112" s="4"/>
    </row>
    <row r="1113" spans="2:2" x14ac:dyDescent="0.25">
      <c r="B1113" s="4"/>
    </row>
    <row r="1114" spans="2:2" x14ac:dyDescent="0.25">
      <c r="B1114" s="4"/>
    </row>
    <row r="1115" spans="2:2" x14ac:dyDescent="0.25">
      <c r="B1115" s="4"/>
    </row>
    <row r="1116" spans="2:2" x14ac:dyDescent="0.25">
      <c r="B1116" s="4"/>
    </row>
    <row r="1117" spans="2:2" x14ac:dyDescent="0.25">
      <c r="B1117" s="4"/>
    </row>
    <row r="1118" spans="2:2" x14ac:dyDescent="0.25">
      <c r="B1118" s="4"/>
    </row>
    <row r="1119" spans="2:2" x14ac:dyDescent="0.25">
      <c r="B1119" s="4"/>
    </row>
    <row r="1120" spans="2:2" x14ac:dyDescent="0.25">
      <c r="B1120" s="4"/>
    </row>
    <row r="1121" spans="2:2" x14ac:dyDescent="0.25">
      <c r="B1121" s="4"/>
    </row>
    <row r="1122" spans="2:2" x14ac:dyDescent="0.25">
      <c r="B1122" s="4"/>
    </row>
    <row r="1123" spans="2:2" x14ac:dyDescent="0.25">
      <c r="B1123" s="4"/>
    </row>
    <row r="1124" spans="2:2" x14ac:dyDescent="0.25">
      <c r="B1124" s="4"/>
    </row>
    <row r="1125" spans="2:2" x14ac:dyDescent="0.25">
      <c r="B1125" s="4"/>
    </row>
    <row r="1126" spans="2:2" x14ac:dyDescent="0.25">
      <c r="B1126" s="4"/>
    </row>
    <row r="1127" spans="2:2" x14ac:dyDescent="0.25">
      <c r="B1127" s="4"/>
    </row>
    <row r="1128" spans="2:2" x14ac:dyDescent="0.25">
      <c r="B1128" s="4"/>
    </row>
    <row r="1129" spans="2:2" x14ac:dyDescent="0.25">
      <c r="B1129" s="4"/>
    </row>
    <row r="1130" spans="2:2" x14ac:dyDescent="0.25">
      <c r="B1130" s="4"/>
    </row>
    <row r="1131" spans="2:2" x14ac:dyDescent="0.25">
      <c r="B1131" s="4"/>
    </row>
    <row r="1132" spans="2:2" x14ac:dyDescent="0.25">
      <c r="B1132" s="4"/>
    </row>
    <row r="1133" spans="2:2" x14ac:dyDescent="0.25">
      <c r="B1133" s="4"/>
    </row>
    <row r="1134" spans="2:2" x14ac:dyDescent="0.25">
      <c r="B1134" s="4"/>
    </row>
    <row r="1135" spans="2:2" x14ac:dyDescent="0.25">
      <c r="B1135" s="4"/>
    </row>
    <row r="1136" spans="2:2" x14ac:dyDescent="0.25">
      <c r="B1136" s="4"/>
    </row>
    <row r="1137" spans="2:2" x14ac:dyDescent="0.25">
      <c r="B1137" s="4"/>
    </row>
    <row r="1138" spans="2:2" x14ac:dyDescent="0.25">
      <c r="B1138" s="4"/>
    </row>
    <row r="1139" spans="2:2" x14ac:dyDescent="0.25">
      <c r="B1139" s="4"/>
    </row>
    <row r="1140" spans="2:2" x14ac:dyDescent="0.25">
      <c r="B1140" s="4"/>
    </row>
    <row r="1141" spans="2:2" x14ac:dyDescent="0.25">
      <c r="B1141" s="4"/>
    </row>
    <row r="1142" spans="2:2" x14ac:dyDescent="0.25">
      <c r="B1142" s="4"/>
    </row>
    <row r="1143" spans="2:2" x14ac:dyDescent="0.25">
      <c r="B1143" s="4"/>
    </row>
    <row r="1144" spans="2:2" x14ac:dyDescent="0.25">
      <c r="B1144" s="4"/>
    </row>
    <row r="1145" spans="2:2" x14ac:dyDescent="0.25">
      <c r="B1145" s="4"/>
    </row>
    <row r="1146" spans="2:2" x14ac:dyDescent="0.25">
      <c r="B1146" s="4"/>
    </row>
    <row r="1147" spans="2:2" x14ac:dyDescent="0.25">
      <c r="B1147" s="4"/>
    </row>
    <row r="1148" spans="2:2" x14ac:dyDescent="0.25">
      <c r="B1148" s="4"/>
    </row>
    <row r="1149" spans="2:2" x14ac:dyDescent="0.25">
      <c r="B1149" s="4"/>
    </row>
    <row r="1150" spans="2:2" x14ac:dyDescent="0.25">
      <c r="B1150" s="4"/>
    </row>
    <row r="1151" spans="2:2" x14ac:dyDescent="0.25">
      <c r="B1151" s="4"/>
    </row>
    <row r="1152" spans="2:2" x14ac:dyDescent="0.25">
      <c r="B1152" s="4"/>
    </row>
    <row r="1153" spans="2:2" x14ac:dyDescent="0.25">
      <c r="B1153" s="4"/>
    </row>
    <row r="1154" spans="2:2" x14ac:dyDescent="0.25">
      <c r="B1154" s="4"/>
    </row>
    <row r="1155" spans="2:2" x14ac:dyDescent="0.25">
      <c r="B1155" s="4"/>
    </row>
    <row r="1156" spans="2:2" x14ac:dyDescent="0.25">
      <c r="B1156" s="4"/>
    </row>
    <row r="1157" spans="2:2" x14ac:dyDescent="0.25">
      <c r="B1157" s="4"/>
    </row>
    <row r="1158" spans="2:2" x14ac:dyDescent="0.25">
      <c r="B1158" s="4"/>
    </row>
    <row r="1159" spans="2:2" x14ac:dyDescent="0.25">
      <c r="B1159" s="4"/>
    </row>
    <row r="1160" spans="2:2" x14ac:dyDescent="0.25">
      <c r="B1160" s="4"/>
    </row>
    <row r="1161" spans="2:2" x14ac:dyDescent="0.25">
      <c r="B1161" s="4"/>
    </row>
    <row r="1162" spans="2:2" x14ac:dyDescent="0.25">
      <c r="B1162" s="4"/>
    </row>
    <row r="1163" spans="2:2" x14ac:dyDescent="0.25">
      <c r="B1163" s="4"/>
    </row>
    <row r="1164" spans="2:2" x14ac:dyDescent="0.25">
      <c r="B1164" s="4"/>
    </row>
    <row r="1165" spans="2:2" x14ac:dyDescent="0.25">
      <c r="B1165" s="4"/>
    </row>
    <row r="1166" spans="2:2" x14ac:dyDescent="0.25">
      <c r="B1166" s="4"/>
    </row>
    <row r="1167" spans="2:2" x14ac:dyDescent="0.25">
      <c r="B1167" s="4"/>
    </row>
    <row r="1168" spans="2:2" x14ac:dyDescent="0.25">
      <c r="B1168" s="4"/>
    </row>
    <row r="1169" spans="2:2" x14ac:dyDescent="0.25">
      <c r="B1169" s="4"/>
    </row>
    <row r="1170" spans="2:2" x14ac:dyDescent="0.25">
      <c r="B1170" s="4"/>
    </row>
    <row r="1171" spans="2:2" x14ac:dyDescent="0.25">
      <c r="B1171" s="4"/>
    </row>
    <row r="1172" spans="2:2" x14ac:dyDescent="0.25">
      <c r="B1172" s="4"/>
    </row>
    <row r="1173" spans="2:2" x14ac:dyDescent="0.25">
      <c r="B1173" s="4"/>
    </row>
    <row r="1174" spans="2:2" x14ac:dyDescent="0.25">
      <c r="B1174" s="4"/>
    </row>
    <row r="1175" spans="2:2" x14ac:dyDescent="0.25">
      <c r="B1175" s="4"/>
    </row>
    <row r="1176" spans="2:2" x14ac:dyDescent="0.25">
      <c r="B1176" s="4"/>
    </row>
    <row r="1177" spans="2:2" x14ac:dyDescent="0.25">
      <c r="B1177" s="4"/>
    </row>
    <row r="1178" spans="2:2" x14ac:dyDescent="0.25">
      <c r="B1178" s="4"/>
    </row>
    <row r="1179" spans="2:2" x14ac:dyDescent="0.25">
      <c r="B1179" s="4"/>
    </row>
    <row r="1180" spans="2:2" x14ac:dyDescent="0.25">
      <c r="B1180" s="4"/>
    </row>
    <row r="1181" spans="2:2" x14ac:dyDescent="0.25">
      <c r="B1181" s="4"/>
    </row>
    <row r="1182" spans="2:2" x14ac:dyDescent="0.25">
      <c r="B1182" s="4"/>
    </row>
    <row r="1183" spans="2:2" x14ac:dyDescent="0.25">
      <c r="B1183" s="4"/>
    </row>
    <row r="1184" spans="2:2" x14ac:dyDescent="0.25">
      <c r="B1184" s="4"/>
    </row>
    <row r="1185" spans="2:2" x14ac:dyDescent="0.25">
      <c r="B1185" s="4"/>
    </row>
    <row r="1186" spans="2:2" x14ac:dyDescent="0.25">
      <c r="B1186" s="4"/>
    </row>
    <row r="1187" spans="2:2" x14ac:dyDescent="0.25">
      <c r="B1187" s="4"/>
    </row>
    <row r="1188" spans="2:2" x14ac:dyDescent="0.25">
      <c r="B1188" s="4"/>
    </row>
    <row r="1189" spans="2:2" x14ac:dyDescent="0.25">
      <c r="B1189" s="4"/>
    </row>
    <row r="1190" spans="2:2" x14ac:dyDescent="0.25">
      <c r="B1190" s="4"/>
    </row>
    <row r="1191" spans="2:2" x14ac:dyDescent="0.25">
      <c r="B1191" s="4"/>
    </row>
    <row r="1192" spans="2:2" x14ac:dyDescent="0.25">
      <c r="B1192" s="4"/>
    </row>
    <row r="1193" spans="2:2" x14ac:dyDescent="0.25">
      <c r="B1193" s="4"/>
    </row>
    <row r="1194" spans="2:2" x14ac:dyDescent="0.25">
      <c r="B1194" s="4"/>
    </row>
    <row r="1195" spans="2:2" x14ac:dyDescent="0.25">
      <c r="B1195" s="4"/>
    </row>
    <row r="1196" spans="2:2" x14ac:dyDescent="0.25">
      <c r="B1196" s="4"/>
    </row>
    <row r="1197" spans="2:2" x14ac:dyDescent="0.25">
      <c r="B1197" s="4"/>
    </row>
    <row r="1198" spans="2:2" x14ac:dyDescent="0.25">
      <c r="B1198" s="4"/>
    </row>
    <row r="1199" spans="2:2" x14ac:dyDescent="0.25">
      <c r="B1199" s="4"/>
    </row>
    <row r="1200" spans="2:2" x14ac:dyDescent="0.25">
      <c r="B1200" s="4"/>
    </row>
    <row r="1201" spans="2:2" x14ac:dyDescent="0.25">
      <c r="B1201" s="4"/>
    </row>
    <row r="1202" spans="2:2" x14ac:dyDescent="0.25">
      <c r="B1202" s="4"/>
    </row>
    <row r="1203" spans="2:2" x14ac:dyDescent="0.25">
      <c r="B1203" s="4"/>
    </row>
    <row r="1204" spans="2:2" x14ac:dyDescent="0.25">
      <c r="B1204" s="4"/>
    </row>
    <row r="1205" spans="2:2" x14ac:dyDescent="0.25">
      <c r="B1205" s="4"/>
    </row>
    <row r="1206" spans="2:2" x14ac:dyDescent="0.25">
      <c r="B1206" s="4"/>
    </row>
    <row r="1207" spans="2:2" x14ac:dyDescent="0.25">
      <c r="B1207" s="4"/>
    </row>
    <row r="1208" spans="2:2" x14ac:dyDescent="0.25">
      <c r="B1208" s="4"/>
    </row>
    <row r="1209" spans="2:2" x14ac:dyDescent="0.25">
      <c r="B1209" s="4"/>
    </row>
    <row r="1210" spans="2:2" x14ac:dyDescent="0.25">
      <c r="B1210" s="4"/>
    </row>
    <row r="1211" spans="2:2" x14ac:dyDescent="0.25">
      <c r="B1211" s="4"/>
    </row>
    <row r="1212" spans="2:2" x14ac:dyDescent="0.25">
      <c r="B1212" s="4"/>
    </row>
    <row r="1213" spans="2:2" x14ac:dyDescent="0.25">
      <c r="B1213" s="4"/>
    </row>
    <row r="1214" spans="2:2" x14ac:dyDescent="0.25">
      <c r="B1214" s="4"/>
    </row>
    <row r="1215" spans="2:2" x14ac:dyDescent="0.25">
      <c r="B1215" s="4"/>
    </row>
    <row r="1216" spans="2:2" x14ac:dyDescent="0.25">
      <c r="B1216" s="4"/>
    </row>
    <row r="1217" spans="2:2" x14ac:dyDescent="0.25">
      <c r="B1217" s="4"/>
    </row>
    <row r="1218" spans="2:2" x14ac:dyDescent="0.25">
      <c r="B1218" s="4"/>
    </row>
    <row r="1219" spans="2:2" x14ac:dyDescent="0.25">
      <c r="B1219" s="4"/>
    </row>
    <row r="1220" spans="2:2" x14ac:dyDescent="0.25">
      <c r="B1220" s="4"/>
    </row>
    <row r="1221" spans="2:2" x14ac:dyDescent="0.25">
      <c r="B1221" s="4"/>
    </row>
    <row r="1222" spans="2:2" x14ac:dyDescent="0.25">
      <c r="B1222" s="4"/>
    </row>
    <row r="1223" spans="2:2" x14ac:dyDescent="0.25">
      <c r="B1223" s="4"/>
    </row>
    <row r="1224" spans="2:2" x14ac:dyDescent="0.25">
      <c r="B1224" s="4"/>
    </row>
    <row r="1225" spans="2:2" x14ac:dyDescent="0.25">
      <c r="B1225" s="4"/>
    </row>
    <row r="1226" spans="2:2" x14ac:dyDescent="0.25">
      <c r="B1226" s="4"/>
    </row>
    <row r="1227" spans="2:2" x14ac:dyDescent="0.25">
      <c r="B1227" s="4"/>
    </row>
    <row r="1228" spans="2:2" x14ac:dyDescent="0.25">
      <c r="B1228" s="4"/>
    </row>
    <row r="1229" spans="2:2" x14ac:dyDescent="0.25">
      <c r="B1229" s="4"/>
    </row>
    <row r="1230" spans="2:2" x14ac:dyDescent="0.25">
      <c r="B1230" s="4"/>
    </row>
    <row r="1231" spans="2:2" x14ac:dyDescent="0.25">
      <c r="B1231" s="4"/>
    </row>
    <row r="1232" spans="2:2" x14ac:dyDescent="0.25">
      <c r="B1232" s="4"/>
    </row>
    <row r="1233" spans="2:2" x14ac:dyDescent="0.25">
      <c r="B1233" s="4"/>
    </row>
    <row r="1234" spans="2:2" x14ac:dyDescent="0.25">
      <c r="B1234" s="4"/>
    </row>
    <row r="1235" spans="2:2" x14ac:dyDescent="0.25">
      <c r="B1235" s="4"/>
    </row>
    <row r="1236" spans="2:2" x14ac:dyDescent="0.25">
      <c r="B1236" s="4"/>
    </row>
    <row r="1237" spans="2:2" x14ac:dyDescent="0.25">
      <c r="B1237" s="4"/>
    </row>
    <row r="1238" spans="2:2" x14ac:dyDescent="0.25">
      <c r="B1238" s="4"/>
    </row>
    <row r="1239" spans="2:2" x14ac:dyDescent="0.25">
      <c r="B1239" s="4"/>
    </row>
    <row r="1240" spans="2:2" x14ac:dyDescent="0.25">
      <c r="B1240" s="4"/>
    </row>
    <row r="1241" spans="2:2" x14ac:dyDescent="0.25">
      <c r="B1241" s="4"/>
    </row>
    <row r="1242" spans="2:2" x14ac:dyDescent="0.25">
      <c r="B1242" s="4"/>
    </row>
    <row r="1243" spans="2:2" x14ac:dyDescent="0.25">
      <c r="B1243" s="4"/>
    </row>
    <row r="1244" spans="2:2" x14ac:dyDescent="0.25">
      <c r="B1244" s="4"/>
    </row>
    <row r="1245" spans="2:2" x14ac:dyDescent="0.25">
      <c r="B1245" s="4"/>
    </row>
    <row r="1246" spans="2:2" x14ac:dyDescent="0.25">
      <c r="B1246" s="4"/>
    </row>
    <row r="1247" spans="2:2" x14ac:dyDescent="0.25">
      <c r="B1247" s="4"/>
    </row>
    <row r="1248" spans="2:2" x14ac:dyDescent="0.25">
      <c r="B1248" s="4"/>
    </row>
    <row r="1249" spans="2:2" x14ac:dyDescent="0.25">
      <c r="B1249" s="4"/>
    </row>
    <row r="1250" spans="2:2" x14ac:dyDescent="0.25">
      <c r="B1250" s="4"/>
    </row>
    <row r="1251" spans="2:2" x14ac:dyDescent="0.25">
      <c r="B1251" s="4"/>
    </row>
    <row r="1252" spans="2:2" x14ac:dyDescent="0.25">
      <c r="B1252" s="4"/>
    </row>
    <row r="1253" spans="2:2" x14ac:dyDescent="0.25">
      <c r="B1253" s="4"/>
    </row>
    <row r="1254" spans="2:2" x14ac:dyDescent="0.25">
      <c r="B1254" s="4"/>
    </row>
    <row r="1255" spans="2:2" x14ac:dyDescent="0.25">
      <c r="B1255" s="4"/>
    </row>
    <row r="1256" spans="2:2" x14ac:dyDescent="0.25">
      <c r="B1256" s="4"/>
    </row>
    <row r="1257" spans="2:2" x14ac:dyDescent="0.25">
      <c r="B1257" s="4"/>
    </row>
    <row r="1258" spans="2:2" x14ac:dyDescent="0.25">
      <c r="B1258" s="4"/>
    </row>
    <row r="1259" spans="2:2" x14ac:dyDescent="0.25">
      <c r="B1259" s="4"/>
    </row>
    <row r="1260" spans="2:2" x14ac:dyDescent="0.25">
      <c r="B1260" s="4"/>
    </row>
    <row r="1261" spans="2:2" x14ac:dyDescent="0.25">
      <c r="B1261" s="4"/>
    </row>
    <row r="1262" spans="2:2" x14ac:dyDescent="0.25">
      <c r="B1262" s="4"/>
    </row>
    <row r="1263" spans="2:2" x14ac:dyDescent="0.25">
      <c r="B1263" s="4"/>
    </row>
    <row r="1264" spans="2:2" x14ac:dyDescent="0.25">
      <c r="B1264" s="4"/>
    </row>
    <row r="1265" spans="2:2" x14ac:dyDescent="0.25">
      <c r="B1265" s="4"/>
    </row>
    <row r="1266" spans="2:2" x14ac:dyDescent="0.25">
      <c r="B1266" s="4"/>
    </row>
    <row r="1267" spans="2:2" x14ac:dyDescent="0.25">
      <c r="B1267" s="4"/>
    </row>
    <row r="1268" spans="2:2" x14ac:dyDescent="0.25">
      <c r="B1268" s="4"/>
    </row>
    <row r="1269" spans="2:2" x14ac:dyDescent="0.25">
      <c r="B1269" s="4"/>
    </row>
    <row r="1270" spans="2:2" x14ac:dyDescent="0.25">
      <c r="B1270" s="4"/>
    </row>
    <row r="1271" spans="2:2" x14ac:dyDescent="0.25">
      <c r="B1271" s="4"/>
    </row>
    <row r="1272" spans="2:2" x14ac:dyDescent="0.25">
      <c r="B1272" s="4"/>
    </row>
    <row r="1273" spans="2:2" x14ac:dyDescent="0.25">
      <c r="B1273" s="4"/>
    </row>
    <row r="1274" spans="2:2" x14ac:dyDescent="0.25">
      <c r="B1274" s="4"/>
    </row>
    <row r="1275" spans="2:2" x14ac:dyDescent="0.25">
      <c r="B1275" s="4"/>
    </row>
    <row r="1276" spans="2:2" x14ac:dyDescent="0.25">
      <c r="B1276" s="4"/>
    </row>
    <row r="1277" spans="2:2" x14ac:dyDescent="0.25">
      <c r="B1277" s="4"/>
    </row>
    <row r="1278" spans="2:2" x14ac:dyDescent="0.25">
      <c r="B1278" s="4"/>
    </row>
    <row r="1279" spans="2:2" x14ac:dyDescent="0.25">
      <c r="B1279" s="4"/>
    </row>
    <row r="1280" spans="2:2" x14ac:dyDescent="0.25">
      <c r="B1280" s="4"/>
    </row>
    <row r="1281" spans="2:2" x14ac:dyDescent="0.25">
      <c r="B1281" s="4"/>
    </row>
    <row r="1282" spans="2:2" x14ac:dyDescent="0.25">
      <c r="B1282" s="4"/>
    </row>
    <row r="1283" spans="2:2" x14ac:dyDescent="0.25">
      <c r="B1283" s="4"/>
    </row>
    <row r="1284" spans="2:2" x14ac:dyDescent="0.25">
      <c r="B1284" s="4"/>
    </row>
    <row r="1285" spans="2:2" x14ac:dyDescent="0.25">
      <c r="B1285" s="4"/>
    </row>
    <row r="1286" spans="2:2" x14ac:dyDescent="0.25">
      <c r="B1286" s="4"/>
    </row>
    <row r="1287" spans="2:2" x14ac:dyDescent="0.25">
      <c r="B1287" s="4"/>
    </row>
    <row r="1288" spans="2:2" x14ac:dyDescent="0.25">
      <c r="B1288" s="4"/>
    </row>
    <row r="1289" spans="2:2" x14ac:dyDescent="0.25">
      <c r="B1289" s="4"/>
    </row>
    <row r="1290" spans="2:2" x14ac:dyDescent="0.25">
      <c r="B1290" s="4"/>
    </row>
    <row r="1291" spans="2:2" x14ac:dyDescent="0.25">
      <c r="B1291" s="4"/>
    </row>
    <row r="1292" spans="2:2" x14ac:dyDescent="0.25">
      <c r="B1292" s="4"/>
    </row>
    <row r="1293" spans="2:2" x14ac:dyDescent="0.25">
      <c r="B1293" s="4"/>
    </row>
  </sheetData>
  <autoFilter ref="K2:S60" xr:uid="{BF2C976D-882B-4A34-B239-A09500AB7046}">
    <sortState xmlns:xlrd2="http://schemas.microsoft.com/office/spreadsheetml/2017/richdata2" ref="K3:S44">
      <sortCondition ref="K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Diario</vt:lpstr>
      <vt:lpstr>Semanal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2019-02-26T14:10:38Z</dcterms:created>
  <dcterms:modified xsi:type="dcterms:W3CDTF">2019-02-26T19:24:59Z</dcterms:modified>
</cp:coreProperties>
</file>